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readsheetsolutions.sharepoint.com/sites/SpreadsheetSolutionsHub/Shared Documents/Package Jobs/Basic Range Products/Adjustable Budget Cashflow/"/>
    </mc:Choice>
  </mc:AlternateContent>
  <xr:revisionPtr revIDLastSave="28" documentId="8_{5FC10EDA-700F-4DCF-AF16-3A2962278624}" xr6:coauthVersionLast="47" xr6:coauthVersionMax="47" xr10:uidLastSave="{1A8BE19E-C69E-4BE0-AC0D-ADDAAB0A6CE0}"/>
  <workbookProtection workbookAlgorithmName="SHA-512" workbookHashValue="Gs3bqKkXbGIBHlv9RjL9VChQoTEYvXex0BtgWqBqEhz/Zox69YZDllvjYECIrPJzR/k9PVkB98rj7v2SQPvsew==" workbookSaltValue="DWYrxb/azq+P1VpYaz3QlQ==" workbookSpinCount="100000" lockStructure="1"/>
  <bookViews>
    <workbookView xWindow="-96" yWindow="-96" windowWidth="23232" windowHeight="12552" xr2:uid="{D093AA06-6858-43E8-9985-3A3874E2EECE}"/>
  </bookViews>
  <sheets>
    <sheet name="Intro &amp; Setup" sheetId="1" r:id="rId1"/>
    <sheet name="Income &amp; Expenses" sheetId="2" r:id="rId2"/>
    <sheet name="Expense Quotes" sheetId="3" r:id="rId3"/>
    <sheet name="Cashflow Reports" sheetId="4" r:id="rId4"/>
  </sheets>
  <definedNames>
    <definedName name="_xlnm._FilterDatabase" localSheetId="2" hidden="1">'Expense Quotes'!$B$10:$E$310</definedName>
    <definedName name="_xlnm._FilterDatabase" localSheetId="1" hidden="1">'Income &amp; Expenses'!$B$10:$D$16</definedName>
    <definedName name="_xlnm.Print_Area" localSheetId="3">'Cashflow Reports'!$A$1:$AY$85</definedName>
    <definedName name="_xlnm.Print_Area" localSheetId="2">'Expense Quotes'!$A$1:$I$311</definedName>
    <definedName name="_xlnm.Print_Area" localSheetId="1">'Income &amp; Expenses'!$A$1:$L$41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R40" i="2" l="1" a="1"/>
  <c r="AR40" i="2" s="1"/>
  <c r="AQ40" i="2" a="1"/>
  <c r="AQ40" i="2" s="1"/>
  <c r="AR39" i="2" a="1"/>
  <c r="AR39" i="2" s="1"/>
  <c r="AQ39" i="2" a="1"/>
  <c r="AQ39" i="2" s="1"/>
  <c r="AR38" i="2" a="1"/>
  <c r="AR38" i="2" s="1"/>
  <c r="AQ38" i="2" a="1"/>
  <c r="AQ38" i="2" s="1"/>
  <c r="AR37" i="2" a="1"/>
  <c r="AR37" i="2" s="1"/>
  <c r="AQ37" i="2" a="1"/>
  <c r="AQ37" i="2" s="1"/>
  <c r="AR36" i="2" a="1"/>
  <c r="AR36" i="2" s="1"/>
  <c r="AQ36" i="2" a="1"/>
  <c r="AQ36" i="2" s="1"/>
  <c r="AR35" i="2" a="1"/>
  <c r="AR35" i="2" s="1"/>
  <c r="AQ35" i="2" a="1"/>
  <c r="AQ35" i="2" s="1"/>
  <c r="AR34" i="2" a="1"/>
  <c r="AR34" i="2" s="1"/>
  <c r="AQ34" i="2" a="1"/>
  <c r="AQ34" i="2" s="1"/>
  <c r="AR33" i="2" a="1"/>
  <c r="AR33" i="2" s="1"/>
  <c r="AQ33" i="2" a="1"/>
  <c r="AQ33" i="2" s="1"/>
  <c r="AR32" i="2" a="1"/>
  <c r="AR32" i="2" s="1"/>
  <c r="AQ32" i="2" a="1"/>
  <c r="AQ32" i="2" s="1"/>
  <c r="AR31" i="2" a="1"/>
  <c r="AR31" i="2" s="1"/>
  <c r="AQ31" i="2" a="1"/>
  <c r="AQ31" i="2" s="1"/>
  <c r="AR30" i="2" a="1"/>
  <c r="AR30" i="2" s="1"/>
  <c r="AQ30" i="2" a="1"/>
  <c r="AQ30" i="2" s="1"/>
  <c r="AR29" i="2" a="1"/>
  <c r="AR29" i="2" s="1"/>
  <c r="AQ29" i="2" a="1"/>
  <c r="AQ29" i="2" s="1"/>
  <c r="AR28" i="2" a="1"/>
  <c r="AR28" i="2" s="1"/>
  <c r="AQ28" i="2" a="1"/>
  <c r="AQ28" i="2" s="1"/>
  <c r="AR27" i="2" a="1"/>
  <c r="AR27" i="2" s="1"/>
  <c r="AQ27" i="2" a="1"/>
  <c r="AQ27" i="2" s="1"/>
  <c r="AR26" i="2" a="1"/>
  <c r="AR26" i="2" s="1"/>
  <c r="AQ26" i="2" a="1"/>
  <c r="AQ26" i="2" s="1"/>
  <c r="AR25" i="2" a="1"/>
  <c r="AR25" i="2" s="1"/>
  <c r="AQ25" i="2" a="1"/>
  <c r="AQ25" i="2" s="1"/>
  <c r="AR24" i="2" a="1"/>
  <c r="AR24" i="2" s="1"/>
  <c r="AQ24" i="2" a="1"/>
  <c r="AQ24" i="2" s="1"/>
  <c r="AR23" i="2" a="1"/>
  <c r="AR23" i="2" s="1"/>
  <c r="AQ23" i="2" a="1"/>
  <c r="AQ23" i="2" s="1"/>
  <c r="AR22" i="2" a="1"/>
  <c r="AR22" i="2" s="1"/>
  <c r="AQ22" i="2" a="1"/>
  <c r="AQ22" i="2" s="1"/>
  <c r="AR21" i="2" a="1"/>
  <c r="AR21" i="2" s="1"/>
  <c r="AQ21" i="2" a="1"/>
  <c r="AQ21" i="2" s="1"/>
  <c r="AR20" i="2" a="1"/>
  <c r="AR20" i="2" s="1"/>
  <c r="AQ20" i="2" a="1"/>
  <c r="AQ20" i="2" s="1"/>
  <c r="AR19" i="2" a="1"/>
  <c r="AR19" i="2" s="1"/>
  <c r="AQ19" i="2" a="1"/>
  <c r="AQ19" i="2" s="1"/>
  <c r="AR18" i="2" a="1"/>
  <c r="AR18" i="2" s="1"/>
  <c r="AQ18" i="2" a="1"/>
  <c r="AQ18" i="2" s="1"/>
  <c r="BD8" i="1"/>
  <c r="BM4" i="4" s="1"/>
  <c r="BD6" i="1"/>
  <c r="BD4" i="1"/>
  <c r="B4" i="3"/>
  <c r="B5" i="3"/>
  <c r="B5" i="2"/>
  <c r="I5" i="2"/>
  <c r="I4" i="2"/>
  <c r="B4" i="2"/>
  <c r="BE3" i="4"/>
  <c r="BE2" i="4"/>
  <c r="BL4" i="4"/>
  <c r="BL3" i="4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DL6" i="3"/>
  <c r="DK6" i="3"/>
  <c r="DJ6" i="3"/>
  <c r="DI6" i="3"/>
  <c r="DH6" i="3"/>
  <c r="DG6" i="3"/>
  <c r="DF6" i="3"/>
  <c r="DE6" i="3"/>
  <c r="DD6" i="3"/>
  <c r="DC6" i="3"/>
  <c r="DB6" i="3"/>
  <c r="DA6" i="3"/>
  <c r="CZ6" i="3"/>
  <c r="CY6" i="3"/>
  <c r="CX6" i="3"/>
  <c r="CW6" i="3"/>
  <c r="CV6" i="3"/>
  <c r="CU6" i="3"/>
  <c r="CT6" i="3"/>
  <c r="CS6" i="3"/>
  <c r="CR6" i="3"/>
  <c r="CQ6" i="3"/>
  <c r="CP6" i="3"/>
  <c r="CO6" i="3"/>
  <c r="CN6" i="3"/>
  <c r="CM6" i="3"/>
  <c r="CL6" i="3"/>
  <c r="CK6" i="3"/>
  <c r="CJ6" i="3"/>
  <c r="CI6" i="3"/>
  <c r="AO40" i="2"/>
  <c r="AO39" i="2"/>
  <c r="AO38" i="2"/>
  <c r="AO37" i="2"/>
  <c r="AO36" i="2"/>
  <c r="AO35" i="2"/>
  <c r="AO34" i="2"/>
  <c r="AO33" i="2"/>
  <c r="AO32" i="2"/>
  <c r="AO31" i="2"/>
  <c r="AO30" i="2"/>
  <c r="AO29" i="2"/>
  <c r="AO28" i="2"/>
  <c r="AO27" i="2"/>
  <c r="AO26" i="2"/>
  <c r="AO25" i="2"/>
  <c r="AO24" i="2"/>
  <c r="AO23" i="2"/>
  <c r="AO22" i="2"/>
  <c r="AO21" i="2"/>
  <c r="AO20" i="2"/>
  <c r="AO19" i="2"/>
  <c r="AO18" i="2"/>
  <c r="AO17" i="2"/>
  <c r="F17" i="2" s="1"/>
  <c r="AO16" i="2"/>
  <c r="AO15" i="2"/>
  <c r="AO14" i="2"/>
  <c r="AO13" i="2"/>
  <c r="AO12" i="2"/>
  <c r="AO11" i="2"/>
  <c r="V310" i="3"/>
  <c r="W310" i="3" s="1"/>
  <c r="V309" i="3"/>
  <c r="W309" i="3" s="1"/>
  <c r="V308" i="3"/>
  <c r="W308" i="3" s="1"/>
  <c r="V307" i="3"/>
  <c r="W307" i="3" s="1"/>
  <c r="V306" i="3"/>
  <c r="W306" i="3" s="1"/>
  <c r="V305" i="3"/>
  <c r="W305" i="3" s="1"/>
  <c r="V304" i="3"/>
  <c r="V303" i="3"/>
  <c r="V302" i="3"/>
  <c r="W302" i="3" s="1"/>
  <c r="V301" i="3"/>
  <c r="W301" i="3" s="1"/>
  <c r="V300" i="3"/>
  <c r="W300" i="3" s="1"/>
  <c r="V299" i="3"/>
  <c r="V298" i="3"/>
  <c r="W298" i="3" s="1"/>
  <c r="V297" i="3"/>
  <c r="W297" i="3" s="1"/>
  <c r="V296" i="3"/>
  <c r="W296" i="3" s="1"/>
  <c r="V295" i="3"/>
  <c r="W295" i="3" s="1"/>
  <c r="V294" i="3"/>
  <c r="W294" i="3" s="1"/>
  <c r="V293" i="3"/>
  <c r="W293" i="3" s="1"/>
  <c r="V292" i="3"/>
  <c r="W292" i="3" s="1"/>
  <c r="V291" i="3"/>
  <c r="W291" i="3" s="1"/>
  <c r="V290" i="3"/>
  <c r="W290" i="3" s="1"/>
  <c r="V289" i="3"/>
  <c r="W289" i="3" s="1"/>
  <c r="V288" i="3"/>
  <c r="W288" i="3" s="1"/>
  <c r="V287" i="3"/>
  <c r="W287" i="3" s="1"/>
  <c r="V286" i="3"/>
  <c r="W286" i="3" s="1"/>
  <c r="V285" i="3"/>
  <c r="W285" i="3" s="1"/>
  <c r="V284" i="3"/>
  <c r="W284" i="3" s="1"/>
  <c r="V283" i="3"/>
  <c r="W283" i="3" s="1"/>
  <c r="V282" i="3"/>
  <c r="W282" i="3" s="1"/>
  <c r="V281" i="3"/>
  <c r="W281" i="3" s="1"/>
  <c r="V280" i="3"/>
  <c r="W280" i="3" s="1"/>
  <c r="V279" i="3"/>
  <c r="W279" i="3" s="1"/>
  <c r="V278" i="3"/>
  <c r="W278" i="3" s="1"/>
  <c r="V277" i="3"/>
  <c r="W277" i="3" s="1"/>
  <c r="V276" i="3"/>
  <c r="W276" i="3" s="1"/>
  <c r="V275" i="3"/>
  <c r="W275" i="3" s="1"/>
  <c r="V274" i="3"/>
  <c r="W274" i="3" s="1"/>
  <c r="V273" i="3"/>
  <c r="W273" i="3" s="1"/>
  <c r="V272" i="3"/>
  <c r="W272" i="3" s="1"/>
  <c r="V271" i="3"/>
  <c r="W271" i="3" s="1"/>
  <c r="V270" i="3"/>
  <c r="W270" i="3" s="1"/>
  <c r="V269" i="3"/>
  <c r="V268" i="3"/>
  <c r="V267" i="3"/>
  <c r="W267" i="3" s="1"/>
  <c r="V266" i="3"/>
  <c r="W266" i="3" s="1"/>
  <c r="V265" i="3"/>
  <c r="W265" i="3" s="1"/>
  <c r="V264" i="3"/>
  <c r="W264" i="3" s="1"/>
  <c r="V263" i="3"/>
  <c r="W263" i="3" s="1"/>
  <c r="V262" i="3"/>
  <c r="W262" i="3" s="1"/>
  <c r="V261" i="3"/>
  <c r="W261" i="3" s="1"/>
  <c r="V260" i="3"/>
  <c r="W260" i="3" s="1"/>
  <c r="V259" i="3"/>
  <c r="W259" i="3" s="1"/>
  <c r="V258" i="3"/>
  <c r="W258" i="3" s="1"/>
  <c r="V257" i="3"/>
  <c r="W257" i="3" s="1"/>
  <c r="V256" i="3"/>
  <c r="V255" i="3"/>
  <c r="W255" i="3" s="1"/>
  <c r="V254" i="3"/>
  <c r="W254" i="3" s="1"/>
  <c r="V253" i="3"/>
  <c r="W253" i="3" s="1"/>
  <c r="V252" i="3"/>
  <c r="W252" i="3" s="1"/>
  <c r="V251" i="3"/>
  <c r="W251" i="3" s="1"/>
  <c r="V250" i="3"/>
  <c r="W250" i="3" s="1"/>
  <c r="V249" i="3"/>
  <c r="W249" i="3" s="1"/>
  <c r="V248" i="3"/>
  <c r="W248" i="3" s="1"/>
  <c r="V247" i="3"/>
  <c r="W247" i="3" s="1"/>
  <c r="V246" i="3"/>
  <c r="W246" i="3" s="1"/>
  <c r="V245" i="3"/>
  <c r="W245" i="3" s="1"/>
  <c r="V244" i="3"/>
  <c r="W244" i="3" s="1"/>
  <c r="V243" i="3"/>
  <c r="V242" i="3"/>
  <c r="W242" i="3" s="1"/>
  <c r="V241" i="3"/>
  <c r="W241" i="3" s="1"/>
  <c r="V240" i="3"/>
  <c r="W240" i="3" s="1"/>
  <c r="V239" i="3"/>
  <c r="W239" i="3" s="1"/>
  <c r="V238" i="3"/>
  <c r="V237" i="3"/>
  <c r="W237" i="3" s="1"/>
  <c r="V236" i="3"/>
  <c r="W236" i="3" s="1"/>
  <c r="V235" i="3"/>
  <c r="W235" i="3" s="1"/>
  <c r="V234" i="3"/>
  <c r="W234" i="3" s="1"/>
  <c r="V233" i="3"/>
  <c r="W233" i="3" s="1"/>
  <c r="V232" i="3"/>
  <c r="W232" i="3" s="1"/>
  <c r="V231" i="3"/>
  <c r="W231" i="3" s="1"/>
  <c r="V230" i="3"/>
  <c r="W230" i="3" s="1"/>
  <c r="V229" i="3"/>
  <c r="W229" i="3" s="1"/>
  <c r="V228" i="3"/>
  <c r="W228" i="3" s="1"/>
  <c r="V227" i="3"/>
  <c r="W227" i="3" s="1"/>
  <c r="V226" i="3"/>
  <c r="V225" i="3"/>
  <c r="W225" i="3" s="1"/>
  <c r="V224" i="3"/>
  <c r="W224" i="3" s="1"/>
  <c r="V223" i="3"/>
  <c r="W223" i="3" s="1"/>
  <c r="V222" i="3"/>
  <c r="W222" i="3" s="1"/>
  <c r="V221" i="3"/>
  <c r="W221" i="3" s="1"/>
  <c r="V220" i="3"/>
  <c r="W220" i="3" s="1"/>
  <c r="V219" i="3"/>
  <c r="V218" i="3"/>
  <c r="W218" i="3" s="1"/>
  <c r="V217" i="3"/>
  <c r="W217" i="3" s="1"/>
  <c r="V216" i="3"/>
  <c r="W216" i="3" s="1"/>
  <c r="V215" i="3"/>
  <c r="W215" i="3" s="1"/>
  <c r="V214" i="3"/>
  <c r="W214" i="3" s="1"/>
  <c r="V213" i="3"/>
  <c r="W213" i="3" s="1"/>
  <c r="V212" i="3"/>
  <c r="W212" i="3" s="1"/>
  <c r="V211" i="3"/>
  <c r="W211" i="3" s="1"/>
  <c r="V210" i="3"/>
  <c r="W210" i="3" s="1"/>
  <c r="V209" i="3"/>
  <c r="W209" i="3" s="1"/>
  <c r="V208" i="3"/>
  <c r="W208" i="3" s="1"/>
  <c r="V207" i="3"/>
  <c r="W207" i="3" s="1"/>
  <c r="V206" i="3"/>
  <c r="W206" i="3" s="1"/>
  <c r="V205" i="3"/>
  <c r="W205" i="3" s="1"/>
  <c r="V204" i="3"/>
  <c r="W204" i="3" s="1"/>
  <c r="V203" i="3"/>
  <c r="V202" i="3"/>
  <c r="W202" i="3" s="1"/>
  <c r="V201" i="3"/>
  <c r="W201" i="3" s="1"/>
  <c r="V200" i="3"/>
  <c r="W200" i="3" s="1"/>
  <c r="V199" i="3"/>
  <c r="W199" i="3" s="1"/>
  <c r="V198" i="3"/>
  <c r="W198" i="3" s="1"/>
  <c r="V197" i="3"/>
  <c r="W197" i="3" s="1"/>
  <c r="V196" i="3"/>
  <c r="W196" i="3" s="1"/>
  <c r="V195" i="3"/>
  <c r="V194" i="3"/>
  <c r="W194" i="3" s="1"/>
  <c r="V193" i="3"/>
  <c r="W193" i="3" s="1"/>
  <c r="V192" i="3"/>
  <c r="W192" i="3" s="1"/>
  <c r="V191" i="3"/>
  <c r="W191" i="3" s="1"/>
  <c r="V190" i="3"/>
  <c r="W190" i="3" s="1"/>
  <c r="V189" i="3"/>
  <c r="W189" i="3" s="1"/>
  <c r="V188" i="3"/>
  <c r="W188" i="3" s="1"/>
  <c r="V187" i="3"/>
  <c r="W187" i="3" s="1"/>
  <c r="V186" i="3"/>
  <c r="W186" i="3" s="1"/>
  <c r="V185" i="3"/>
  <c r="W185" i="3" s="1"/>
  <c r="V184" i="3"/>
  <c r="W184" i="3" s="1"/>
  <c r="V183" i="3"/>
  <c r="W183" i="3" s="1"/>
  <c r="V182" i="3"/>
  <c r="W182" i="3" s="1"/>
  <c r="V181" i="3"/>
  <c r="W181" i="3" s="1"/>
  <c r="V180" i="3"/>
  <c r="W180" i="3" s="1"/>
  <c r="V179" i="3"/>
  <c r="W179" i="3" s="1"/>
  <c r="V178" i="3"/>
  <c r="W178" i="3" s="1"/>
  <c r="V177" i="3"/>
  <c r="W177" i="3" s="1"/>
  <c r="V176" i="3"/>
  <c r="W176" i="3" s="1"/>
  <c r="V175" i="3"/>
  <c r="W175" i="3" s="1"/>
  <c r="V174" i="3"/>
  <c r="W174" i="3" s="1"/>
  <c r="V173" i="3"/>
  <c r="W173" i="3" s="1"/>
  <c r="V172" i="3"/>
  <c r="V171" i="3"/>
  <c r="W171" i="3" s="1"/>
  <c r="V170" i="3"/>
  <c r="W170" i="3" s="1"/>
  <c r="V169" i="3"/>
  <c r="W169" i="3" s="1"/>
  <c r="V168" i="3"/>
  <c r="W168" i="3" s="1"/>
  <c r="V167" i="3"/>
  <c r="W167" i="3" s="1"/>
  <c r="V166" i="3"/>
  <c r="W166" i="3" s="1"/>
  <c r="V165" i="3"/>
  <c r="W165" i="3" s="1"/>
  <c r="V164" i="3"/>
  <c r="W164" i="3" s="1"/>
  <c r="V163" i="3"/>
  <c r="W163" i="3" s="1"/>
  <c r="V162" i="3"/>
  <c r="W162" i="3" s="1"/>
  <c r="V161" i="3"/>
  <c r="V160" i="3"/>
  <c r="V159" i="3"/>
  <c r="W159" i="3" s="1"/>
  <c r="V158" i="3"/>
  <c r="W158" i="3" s="1"/>
  <c r="V157" i="3"/>
  <c r="W157" i="3" s="1"/>
  <c r="V156" i="3"/>
  <c r="W156" i="3" s="1"/>
  <c r="V155" i="3"/>
  <c r="W155" i="3" s="1"/>
  <c r="V154" i="3"/>
  <c r="W154" i="3" s="1"/>
  <c r="V153" i="3"/>
  <c r="W153" i="3" s="1"/>
  <c r="V152" i="3"/>
  <c r="W152" i="3" s="1"/>
  <c r="V151" i="3"/>
  <c r="W151" i="3" s="1"/>
  <c r="V150" i="3"/>
  <c r="W150" i="3" s="1"/>
  <c r="V149" i="3"/>
  <c r="W149" i="3" s="1"/>
  <c r="V148" i="3"/>
  <c r="W148" i="3" s="1"/>
  <c r="V147" i="3"/>
  <c r="W147" i="3" s="1"/>
  <c r="V146" i="3"/>
  <c r="W146" i="3" s="1"/>
  <c r="V145" i="3"/>
  <c r="W145" i="3" s="1"/>
  <c r="V144" i="3"/>
  <c r="W144" i="3" s="1"/>
  <c r="V143" i="3"/>
  <c r="V142" i="3"/>
  <c r="V141" i="3"/>
  <c r="V140" i="3"/>
  <c r="W140" i="3" s="1"/>
  <c r="V139" i="3"/>
  <c r="W139" i="3" s="1"/>
  <c r="V138" i="3"/>
  <c r="W138" i="3" s="1"/>
  <c r="V137" i="3"/>
  <c r="W137" i="3" s="1"/>
  <c r="V136" i="3"/>
  <c r="W136" i="3" s="1"/>
  <c r="V135" i="3"/>
  <c r="W135" i="3" s="1"/>
  <c r="V134" i="3"/>
  <c r="W134" i="3" s="1"/>
  <c r="V133" i="3"/>
  <c r="W133" i="3" s="1"/>
  <c r="V132" i="3"/>
  <c r="W132" i="3" s="1"/>
  <c r="V131" i="3"/>
  <c r="W131" i="3" s="1"/>
  <c r="V130" i="3"/>
  <c r="W130" i="3" s="1"/>
  <c r="V129" i="3"/>
  <c r="W129" i="3" s="1"/>
  <c r="V128" i="3"/>
  <c r="W128" i="3" s="1"/>
  <c r="V127" i="3"/>
  <c r="W127" i="3" s="1"/>
  <c r="V126" i="3"/>
  <c r="W126" i="3" s="1"/>
  <c r="V125" i="3"/>
  <c r="W125" i="3" s="1"/>
  <c r="V124" i="3"/>
  <c r="W124" i="3" s="1"/>
  <c r="V123" i="3"/>
  <c r="W123" i="3" s="1"/>
  <c r="V122" i="3"/>
  <c r="W122" i="3" s="1"/>
  <c r="V121" i="3"/>
  <c r="W121" i="3" s="1"/>
  <c r="V120" i="3"/>
  <c r="W120" i="3" s="1"/>
  <c r="V119" i="3"/>
  <c r="W119" i="3" s="1"/>
  <c r="V118" i="3"/>
  <c r="W118" i="3" s="1"/>
  <c r="V117" i="3"/>
  <c r="W117" i="3" s="1"/>
  <c r="V116" i="3"/>
  <c r="W116" i="3" s="1"/>
  <c r="V115" i="3"/>
  <c r="W115" i="3" s="1"/>
  <c r="V114" i="3"/>
  <c r="W114" i="3" s="1"/>
  <c r="V113" i="3"/>
  <c r="W113" i="3" s="1"/>
  <c r="V112" i="3"/>
  <c r="W112" i="3" s="1"/>
  <c r="V111" i="3"/>
  <c r="W111" i="3" s="1"/>
  <c r="V110" i="3"/>
  <c r="W110" i="3" s="1"/>
  <c r="V109" i="3"/>
  <c r="W109" i="3" s="1"/>
  <c r="V108" i="3"/>
  <c r="W108" i="3" s="1"/>
  <c r="V107" i="3"/>
  <c r="W107" i="3" s="1"/>
  <c r="V106" i="3"/>
  <c r="W106" i="3" s="1"/>
  <c r="V105" i="3"/>
  <c r="W105" i="3" s="1"/>
  <c r="V104" i="3"/>
  <c r="W104" i="3" s="1"/>
  <c r="V103" i="3"/>
  <c r="W103" i="3" s="1"/>
  <c r="V102" i="3"/>
  <c r="W102" i="3" s="1"/>
  <c r="V101" i="3"/>
  <c r="W101" i="3" s="1"/>
  <c r="V100" i="3"/>
  <c r="W100" i="3" s="1"/>
  <c r="V99" i="3"/>
  <c r="V98" i="3"/>
  <c r="W98" i="3" s="1"/>
  <c r="V97" i="3"/>
  <c r="W97" i="3" s="1"/>
  <c r="V96" i="3"/>
  <c r="W96" i="3" s="1"/>
  <c r="V95" i="3"/>
  <c r="W95" i="3" s="1"/>
  <c r="V94" i="3"/>
  <c r="V93" i="3"/>
  <c r="W93" i="3" s="1"/>
  <c r="V92" i="3"/>
  <c r="W92" i="3" s="1"/>
  <c r="V91" i="3"/>
  <c r="W91" i="3" s="1"/>
  <c r="V90" i="3"/>
  <c r="W90" i="3" s="1"/>
  <c r="V89" i="3"/>
  <c r="W89" i="3" s="1"/>
  <c r="V88" i="3"/>
  <c r="W88" i="3" s="1"/>
  <c r="V87" i="3"/>
  <c r="W87" i="3" s="1"/>
  <c r="V86" i="3"/>
  <c r="W86" i="3" s="1"/>
  <c r="V85" i="3"/>
  <c r="W85" i="3" s="1"/>
  <c r="V84" i="3"/>
  <c r="W84" i="3" s="1"/>
  <c r="V83" i="3"/>
  <c r="W83" i="3" s="1"/>
  <c r="V82" i="3"/>
  <c r="W82" i="3" s="1"/>
  <c r="V81" i="3"/>
  <c r="W81" i="3" s="1"/>
  <c r="V80" i="3"/>
  <c r="W80" i="3" s="1"/>
  <c r="V79" i="3"/>
  <c r="W79" i="3" s="1"/>
  <c r="V78" i="3"/>
  <c r="W78" i="3" s="1"/>
  <c r="V77" i="3"/>
  <c r="W77" i="3" s="1"/>
  <c r="V76" i="3"/>
  <c r="W76" i="3" s="1"/>
  <c r="V75" i="3"/>
  <c r="W75" i="3" s="1"/>
  <c r="V74" i="3"/>
  <c r="W74" i="3" s="1"/>
  <c r="V73" i="3"/>
  <c r="W73" i="3" s="1"/>
  <c r="V72" i="3"/>
  <c r="W72" i="3" s="1"/>
  <c r="V71" i="3"/>
  <c r="W71" i="3" s="1"/>
  <c r="V70" i="3"/>
  <c r="W70" i="3" s="1"/>
  <c r="V69" i="3"/>
  <c r="W69" i="3" s="1"/>
  <c r="V68" i="3"/>
  <c r="W68" i="3" s="1"/>
  <c r="V67" i="3"/>
  <c r="W67" i="3" s="1"/>
  <c r="V66" i="3"/>
  <c r="W66" i="3" s="1"/>
  <c r="V65" i="3"/>
  <c r="W65" i="3" s="1"/>
  <c r="V64" i="3"/>
  <c r="V63" i="3"/>
  <c r="V62" i="3"/>
  <c r="W62" i="3" s="1"/>
  <c r="V61" i="3"/>
  <c r="W61" i="3" s="1"/>
  <c r="V60" i="3"/>
  <c r="W60" i="3" s="1"/>
  <c r="V59" i="3"/>
  <c r="W59" i="3" s="1"/>
  <c r="V58" i="3"/>
  <c r="W58" i="3" s="1"/>
  <c r="V57" i="3"/>
  <c r="W57" i="3" s="1"/>
  <c r="V56" i="3"/>
  <c r="W56" i="3" s="1"/>
  <c r="V55" i="3"/>
  <c r="W55" i="3" s="1"/>
  <c r="V54" i="3"/>
  <c r="W54" i="3" s="1"/>
  <c r="V53" i="3"/>
  <c r="W53" i="3" s="1"/>
  <c r="V52" i="3"/>
  <c r="W52" i="3" s="1"/>
  <c r="V51" i="3"/>
  <c r="W51" i="3" s="1"/>
  <c r="V50" i="3"/>
  <c r="W50" i="3" s="1"/>
  <c r="V49" i="3"/>
  <c r="W49" i="3" s="1"/>
  <c r="V48" i="3"/>
  <c r="W48" i="3" s="1"/>
  <c r="V47" i="3"/>
  <c r="W47" i="3" s="1"/>
  <c r="V46" i="3"/>
  <c r="W46" i="3" s="1"/>
  <c r="V45" i="3"/>
  <c r="W45" i="3" s="1"/>
  <c r="V44" i="3"/>
  <c r="W44" i="3" s="1"/>
  <c r="V43" i="3"/>
  <c r="W43" i="3" s="1"/>
  <c r="V42" i="3"/>
  <c r="W42" i="3" s="1"/>
  <c r="V41" i="3"/>
  <c r="W41" i="3" s="1"/>
  <c r="V40" i="3"/>
  <c r="W40" i="3" s="1"/>
  <c r="V39" i="3"/>
  <c r="W39" i="3" s="1"/>
  <c r="V38" i="3"/>
  <c r="W38" i="3" s="1"/>
  <c r="V37" i="3"/>
  <c r="W37" i="3" s="1"/>
  <c r="V36" i="3"/>
  <c r="W36" i="3" s="1"/>
  <c r="V35" i="3"/>
  <c r="W35" i="3" s="1"/>
  <c r="V34" i="3"/>
  <c r="W34" i="3" s="1"/>
  <c r="V33" i="3"/>
  <c r="W33" i="3" s="1"/>
  <c r="V32" i="3"/>
  <c r="W32" i="3" s="1"/>
  <c r="V31" i="3"/>
  <c r="W31" i="3" s="1"/>
  <c r="V30" i="3"/>
  <c r="W30" i="3" s="1"/>
  <c r="V29" i="3"/>
  <c r="V28" i="3"/>
  <c r="W28" i="3" s="1"/>
  <c r="V27" i="3"/>
  <c r="V26" i="3"/>
  <c r="W26" i="3" s="1"/>
  <c r="V25" i="3"/>
  <c r="W25" i="3" s="1"/>
  <c r="V24" i="3"/>
  <c r="W24" i="3" s="1"/>
  <c r="V23" i="3"/>
  <c r="W23" i="3" s="1"/>
  <c r="V22" i="3"/>
  <c r="W22" i="3" s="1"/>
  <c r="V21" i="3"/>
  <c r="W21" i="3" s="1"/>
  <c r="V20" i="3"/>
  <c r="W20" i="3" s="1"/>
  <c r="V19" i="3"/>
  <c r="W19" i="3" s="1"/>
  <c r="V18" i="3"/>
  <c r="W18" i="3" s="1"/>
  <c r="V17" i="3"/>
  <c r="W17" i="3" s="1"/>
  <c r="V16" i="3"/>
  <c r="V15" i="3"/>
  <c r="V14" i="3"/>
  <c r="V13" i="3"/>
  <c r="W13" i="3" s="1"/>
  <c r="V12" i="3"/>
  <c r="W12" i="3" s="1"/>
  <c r="V11" i="3"/>
  <c r="W11" i="3" s="1"/>
  <c r="G310" i="3"/>
  <c r="G309" i="3"/>
  <c r="G308" i="3"/>
  <c r="G307" i="3"/>
  <c r="G306" i="3"/>
  <c r="G305" i="3"/>
  <c r="G304" i="3"/>
  <c r="G303" i="3"/>
  <c r="G302" i="3"/>
  <c r="G301" i="3"/>
  <c r="G300" i="3"/>
  <c r="G299" i="3"/>
  <c r="G298" i="3"/>
  <c r="G297" i="3"/>
  <c r="G296" i="3"/>
  <c r="G295" i="3"/>
  <c r="G294" i="3"/>
  <c r="G293" i="3"/>
  <c r="G292" i="3"/>
  <c r="G291" i="3"/>
  <c r="G290" i="3"/>
  <c r="G289" i="3"/>
  <c r="G288" i="3"/>
  <c r="G287" i="3"/>
  <c r="G286" i="3"/>
  <c r="G285" i="3"/>
  <c r="G284" i="3"/>
  <c r="G283" i="3"/>
  <c r="G282" i="3"/>
  <c r="G281" i="3"/>
  <c r="G280" i="3"/>
  <c r="G279" i="3"/>
  <c r="G278" i="3"/>
  <c r="G277" i="3"/>
  <c r="G276" i="3"/>
  <c r="G275" i="3"/>
  <c r="G274" i="3"/>
  <c r="G273" i="3"/>
  <c r="G272" i="3"/>
  <c r="G271" i="3"/>
  <c r="G270" i="3"/>
  <c r="G269" i="3"/>
  <c r="G268" i="3"/>
  <c r="G267" i="3"/>
  <c r="G266" i="3"/>
  <c r="G265" i="3"/>
  <c r="G264" i="3"/>
  <c r="G263" i="3"/>
  <c r="G262" i="3"/>
  <c r="G261" i="3"/>
  <c r="G260" i="3"/>
  <c r="G259" i="3"/>
  <c r="G258" i="3"/>
  <c r="G257" i="3"/>
  <c r="G256" i="3"/>
  <c r="G255" i="3"/>
  <c r="G254" i="3"/>
  <c r="G253" i="3"/>
  <c r="G252" i="3"/>
  <c r="G251" i="3"/>
  <c r="G250" i="3"/>
  <c r="G249" i="3"/>
  <c r="G248" i="3"/>
  <c r="G247" i="3"/>
  <c r="G246" i="3"/>
  <c r="G245" i="3"/>
  <c r="G244" i="3"/>
  <c r="G243" i="3"/>
  <c r="G242" i="3"/>
  <c r="G241" i="3"/>
  <c r="G240" i="3"/>
  <c r="G239" i="3"/>
  <c r="G238" i="3"/>
  <c r="G237" i="3"/>
  <c r="G236" i="3"/>
  <c r="G235" i="3"/>
  <c r="G234" i="3"/>
  <c r="G233" i="3"/>
  <c r="G232" i="3"/>
  <c r="G231" i="3"/>
  <c r="G230" i="3"/>
  <c r="G229" i="3"/>
  <c r="G228" i="3"/>
  <c r="G227" i="3"/>
  <c r="G226" i="3"/>
  <c r="G225" i="3"/>
  <c r="G224" i="3"/>
  <c r="G223" i="3"/>
  <c r="G222" i="3"/>
  <c r="G221" i="3"/>
  <c r="G220" i="3"/>
  <c r="G219" i="3"/>
  <c r="G218" i="3"/>
  <c r="G217" i="3"/>
  <c r="G216" i="3"/>
  <c r="G215" i="3"/>
  <c r="G214" i="3"/>
  <c r="G213" i="3"/>
  <c r="G212" i="3"/>
  <c r="G211" i="3"/>
  <c r="G210" i="3"/>
  <c r="G209" i="3"/>
  <c r="G208" i="3"/>
  <c r="G207" i="3"/>
  <c r="G206" i="3"/>
  <c r="G205" i="3"/>
  <c r="G204" i="3"/>
  <c r="G203" i="3"/>
  <c r="G202" i="3"/>
  <c r="G201" i="3"/>
  <c r="G200" i="3"/>
  <c r="G199" i="3"/>
  <c r="G198" i="3"/>
  <c r="G197" i="3"/>
  <c r="G196" i="3"/>
  <c r="G195" i="3"/>
  <c r="G194" i="3"/>
  <c r="G193" i="3"/>
  <c r="G192" i="3"/>
  <c r="G191" i="3"/>
  <c r="G190" i="3"/>
  <c r="G189" i="3"/>
  <c r="G188" i="3"/>
  <c r="G187" i="3"/>
  <c r="G186" i="3"/>
  <c r="G185" i="3"/>
  <c r="G184" i="3"/>
  <c r="G183" i="3"/>
  <c r="G182" i="3"/>
  <c r="G181" i="3"/>
  <c r="G180" i="3"/>
  <c r="G179" i="3"/>
  <c r="G178" i="3"/>
  <c r="G177" i="3"/>
  <c r="G176" i="3"/>
  <c r="G175" i="3"/>
  <c r="G174" i="3"/>
  <c r="G173" i="3"/>
  <c r="G172" i="3"/>
  <c r="G171" i="3"/>
  <c r="G170" i="3"/>
  <c r="G169" i="3"/>
  <c r="G168" i="3"/>
  <c r="G167" i="3"/>
  <c r="G166" i="3"/>
  <c r="G165" i="3"/>
  <c r="G164" i="3"/>
  <c r="G163" i="3"/>
  <c r="G162" i="3"/>
  <c r="G161" i="3"/>
  <c r="G160" i="3"/>
  <c r="G159" i="3"/>
  <c r="G158" i="3"/>
  <c r="G157" i="3"/>
  <c r="G156" i="3"/>
  <c r="G155" i="3"/>
  <c r="G154" i="3"/>
  <c r="G153" i="3"/>
  <c r="G152" i="3"/>
  <c r="G151" i="3"/>
  <c r="G150" i="3"/>
  <c r="G149" i="3"/>
  <c r="G148" i="3"/>
  <c r="G147" i="3"/>
  <c r="G146" i="3"/>
  <c r="G145" i="3"/>
  <c r="G144" i="3"/>
  <c r="G143" i="3"/>
  <c r="G142" i="3"/>
  <c r="G141" i="3"/>
  <c r="G140" i="3"/>
  <c r="G139" i="3"/>
  <c r="G138" i="3"/>
  <c r="G137" i="3"/>
  <c r="G136" i="3"/>
  <c r="G135" i="3"/>
  <c r="G134" i="3"/>
  <c r="G133" i="3"/>
  <c r="G132" i="3"/>
  <c r="G131" i="3"/>
  <c r="G130" i="3"/>
  <c r="G129" i="3"/>
  <c r="G128" i="3"/>
  <c r="G127" i="3"/>
  <c r="G126" i="3"/>
  <c r="G125" i="3"/>
  <c r="G124" i="3"/>
  <c r="G123" i="3"/>
  <c r="G122" i="3"/>
  <c r="G121" i="3"/>
  <c r="G120" i="3"/>
  <c r="G119" i="3"/>
  <c r="G118" i="3"/>
  <c r="G117" i="3"/>
  <c r="G116" i="3"/>
  <c r="G115" i="3"/>
  <c r="G114" i="3"/>
  <c r="G113" i="3"/>
  <c r="G112" i="3"/>
  <c r="G111" i="3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W304" i="3"/>
  <c r="W303" i="3"/>
  <c r="W299" i="3"/>
  <c r="W269" i="3"/>
  <c r="W268" i="3"/>
  <c r="W256" i="3"/>
  <c r="W243" i="3"/>
  <c r="W238" i="3"/>
  <c r="W226" i="3"/>
  <c r="W219" i="3"/>
  <c r="W203" i="3"/>
  <c r="W195" i="3"/>
  <c r="W172" i="3"/>
  <c r="W161" i="3"/>
  <c r="W160" i="3"/>
  <c r="W143" i="3"/>
  <c r="W142" i="3"/>
  <c r="W141" i="3"/>
  <c r="W99" i="3"/>
  <c r="W94" i="3"/>
  <c r="W64" i="3"/>
  <c r="W63" i="3"/>
  <c r="W29" i="3"/>
  <c r="W27" i="3"/>
  <c r="W16" i="3"/>
  <c r="W15" i="3"/>
  <c r="W14" i="3"/>
  <c r="AM40" i="2"/>
  <c r="AM39" i="2"/>
  <c r="AM38" i="2"/>
  <c r="AM37" i="2"/>
  <c r="AM36" i="2"/>
  <c r="AM35" i="2"/>
  <c r="AM34" i="2"/>
  <c r="AM33" i="2"/>
  <c r="AM32" i="2"/>
  <c r="AM31" i="2"/>
  <c r="AM30" i="2"/>
  <c r="AM29" i="2"/>
  <c r="AM28" i="2"/>
  <c r="AM27" i="2"/>
  <c r="AM26" i="2"/>
  <c r="AM25" i="2"/>
  <c r="AM24" i="2"/>
  <c r="AM23" i="2"/>
  <c r="AM22" i="2"/>
  <c r="AM21" i="2"/>
  <c r="AM20" i="2"/>
  <c r="AM19" i="2"/>
  <c r="AM18" i="2"/>
  <c r="AM17" i="2"/>
  <c r="AM16" i="2"/>
  <c r="AM15" i="2"/>
  <c r="AM14" i="2"/>
  <c r="AM13" i="2"/>
  <c r="AM12" i="2"/>
  <c r="AM11" i="2"/>
  <c r="AK40" i="2"/>
  <c r="AK39" i="2"/>
  <c r="AK38" i="2"/>
  <c r="AK37" i="2"/>
  <c r="AK36" i="2"/>
  <c r="AK35" i="2"/>
  <c r="AK34" i="2"/>
  <c r="AK33" i="2"/>
  <c r="AK32" i="2"/>
  <c r="AK31" i="2"/>
  <c r="AK30" i="2"/>
  <c r="AK29" i="2"/>
  <c r="AK28" i="2"/>
  <c r="AK27" i="2"/>
  <c r="AK26" i="2"/>
  <c r="AK25" i="2"/>
  <c r="AK24" i="2"/>
  <c r="AK23" i="2"/>
  <c r="AK22" i="2"/>
  <c r="AK21" i="2"/>
  <c r="AK20" i="2"/>
  <c r="AK19" i="2"/>
  <c r="AK18" i="2"/>
  <c r="AK17" i="2"/>
  <c r="AK16" i="2"/>
  <c r="AK15" i="2"/>
  <c r="AK14" i="2"/>
  <c r="AK13" i="2"/>
  <c r="AK12" i="2"/>
  <c r="AK11" i="2"/>
  <c r="P310" i="3"/>
  <c r="N310" i="3"/>
  <c r="P309" i="3"/>
  <c r="N309" i="3"/>
  <c r="P308" i="3"/>
  <c r="N308" i="3"/>
  <c r="P307" i="3"/>
  <c r="N307" i="3"/>
  <c r="P306" i="3"/>
  <c r="N306" i="3"/>
  <c r="P305" i="3"/>
  <c r="N305" i="3"/>
  <c r="P304" i="3"/>
  <c r="N304" i="3"/>
  <c r="P303" i="3"/>
  <c r="N303" i="3"/>
  <c r="P302" i="3"/>
  <c r="N302" i="3"/>
  <c r="P301" i="3"/>
  <c r="N301" i="3"/>
  <c r="P300" i="3"/>
  <c r="N300" i="3"/>
  <c r="P299" i="3"/>
  <c r="N299" i="3"/>
  <c r="P298" i="3"/>
  <c r="N298" i="3"/>
  <c r="P297" i="3"/>
  <c r="N297" i="3"/>
  <c r="P296" i="3"/>
  <c r="N296" i="3"/>
  <c r="P295" i="3"/>
  <c r="N295" i="3"/>
  <c r="P294" i="3"/>
  <c r="N294" i="3"/>
  <c r="P293" i="3"/>
  <c r="N293" i="3"/>
  <c r="P292" i="3"/>
  <c r="N292" i="3"/>
  <c r="P291" i="3"/>
  <c r="N291" i="3"/>
  <c r="P290" i="3"/>
  <c r="N290" i="3"/>
  <c r="P289" i="3"/>
  <c r="N289" i="3"/>
  <c r="P288" i="3"/>
  <c r="N288" i="3"/>
  <c r="P287" i="3"/>
  <c r="N287" i="3"/>
  <c r="P286" i="3"/>
  <c r="N286" i="3"/>
  <c r="P285" i="3"/>
  <c r="N285" i="3"/>
  <c r="P284" i="3"/>
  <c r="N284" i="3"/>
  <c r="P283" i="3"/>
  <c r="N283" i="3"/>
  <c r="P282" i="3"/>
  <c r="N282" i="3"/>
  <c r="P281" i="3"/>
  <c r="N281" i="3"/>
  <c r="P280" i="3"/>
  <c r="N280" i="3"/>
  <c r="P279" i="3"/>
  <c r="N279" i="3"/>
  <c r="P278" i="3"/>
  <c r="N278" i="3"/>
  <c r="P277" i="3"/>
  <c r="N277" i="3"/>
  <c r="P276" i="3"/>
  <c r="N276" i="3"/>
  <c r="P275" i="3"/>
  <c r="N275" i="3"/>
  <c r="P274" i="3"/>
  <c r="N274" i="3"/>
  <c r="P273" i="3"/>
  <c r="N273" i="3"/>
  <c r="P272" i="3"/>
  <c r="N272" i="3"/>
  <c r="P271" i="3"/>
  <c r="N271" i="3"/>
  <c r="P270" i="3"/>
  <c r="N270" i="3"/>
  <c r="P269" i="3"/>
  <c r="N269" i="3"/>
  <c r="P268" i="3"/>
  <c r="N268" i="3"/>
  <c r="P267" i="3"/>
  <c r="N267" i="3"/>
  <c r="P266" i="3"/>
  <c r="N266" i="3"/>
  <c r="P265" i="3"/>
  <c r="N265" i="3"/>
  <c r="P264" i="3"/>
  <c r="N264" i="3"/>
  <c r="P263" i="3"/>
  <c r="N263" i="3"/>
  <c r="P262" i="3"/>
  <c r="N262" i="3"/>
  <c r="P261" i="3"/>
  <c r="N261" i="3"/>
  <c r="P260" i="3"/>
  <c r="N260" i="3"/>
  <c r="P259" i="3"/>
  <c r="N259" i="3"/>
  <c r="P258" i="3"/>
  <c r="N258" i="3"/>
  <c r="P257" i="3"/>
  <c r="N257" i="3"/>
  <c r="P256" i="3"/>
  <c r="N256" i="3"/>
  <c r="P255" i="3"/>
  <c r="N255" i="3"/>
  <c r="P254" i="3"/>
  <c r="N254" i="3"/>
  <c r="P253" i="3"/>
  <c r="N253" i="3"/>
  <c r="P252" i="3"/>
  <c r="N252" i="3"/>
  <c r="P251" i="3"/>
  <c r="N251" i="3"/>
  <c r="P250" i="3"/>
  <c r="N250" i="3"/>
  <c r="P249" i="3"/>
  <c r="N249" i="3"/>
  <c r="P248" i="3"/>
  <c r="N248" i="3"/>
  <c r="P247" i="3"/>
  <c r="N247" i="3"/>
  <c r="P246" i="3"/>
  <c r="N246" i="3"/>
  <c r="P245" i="3"/>
  <c r="N245" i="3"/>
  <c r="P244" i="3"/>
  <c r="N244" i="3"/>
  <c r="P243" i="3"/>
  <c r="N243" i="3"/>
  <c r="P242" i="3"/>
  <c r="N242" i="3"/>
  <c r="P241" i="3"/>
  <c r="N241" i="3"/>
  <c r="P240" i="3"/>
  <c r="N240" i="3"/>
  <c r="P239" i="3"/>
  <c r="N239" i="3"/>
  <c r="P238" i="3"/>
  <c r="N238" i="3"/>
  <c r="P237" i="3"/>
  <c r="N237" i="3"/>
  <c r="P236" i="3"/>
  <c r="N236" i="3"/>
  <c r="P235" i="3"/>
  <c r="N235" i="3"/>
  <c r="P234" i="3"/>
  <c r="N234" i="3"/>
  <c r="P233" i="3"/>
  <c r="N233" i="3"/>
  <c r="P232" i="3"/>
  <c r="N232" i="3"/>
  <c r="P231" i="3"/>
  <c r="N231" i="3"/>
  <c r="P230" i="3"/>
  <c r="N230" i="3"/>
  <c r="P229" i="3"/>
  <c r="N229" i="3"/>
  <c r="P228" i="3"/>
  <c r="N228" i="3"/>
  <c r="P227" i="3"/>
  <c r="N227" i="3"/>
  <c r="P226" i="3"/>
  <c r="N226" i="3"/>
  <c r="P225" i="3"/>
  <c r="N225" i="3"/>
  <c r="P224" i="3"/>
  <c r="N224" i="3"/>
  <c r="P223" i="3"/>
  <c r="N223" i="3"/>
  <c r="P222" i="3"/>
  <c r="N222" i="3"/>
  <c r="P221" i="3"/>
  <c r="N221" i="3"/>
  <c r="P220" i="3"/>
  <c r="N220" i="3"/>
  <c r="P219" i="3"/>
  <c r="N219" i="3"/>
  <c r="P218" i="3"/>
  <c r="N218" i="3"/>
  <c r="P217" i="3"/>
  <c r="N217" i="3"/>
  <c r="P216" i="3"/>
  <c r="N216" i="3"/>
  <c r="P215" i="3"/>
  <c r="N215" i="3"/>
  <c r="P214" i="3"/>
  <c r="N214" i="3"/>
  <c r="P213" i="3"/>
  <c r="N213" i="3"/>
  <c r="P212" i="3"/>
  <c r="N212" i="3"/>
  <c r="P211" i="3"/>
  <c r="N211" i="3"/>
  <c r="P210" i="3"/>
  <c r="N210" i="3"/>
  <c r="P209" i="3"/>
  <c r="N209" i="3"/>
  <c r="P208" i="3"/>
  <c r="N208" i="3"/>
  <c r="P207" i="3"/>
  <c r="N207" i="3"/>
  <c r="P206" i="3"/>
  <c r="N206" i="3"/>
  <c r="P205" i="3"/>
  <c r="N205" i="3"/>
  <c r="P204" i="3"/>
  <c r="N204" i="3"/>
  <c r="P203" i="3"/>
  <c r="N203" i="3"/>
  <c r="P202" i="3"/>
  <c r="N202" i="3"/>
  <c r="P201" i="3"/>
  <c r="N201" i="3"/>
  <c r="P200" i="3"/>
  <c r="N200" i="3"/>
  <c r="P199" i="3"/>
  <c r="N199" i="3"/>
  <c r="P198" i="3"/>
  <c r="N198" i="3"/>
  <c r="P197" i="3"/>
  <c r="N197" i="3"/>
  <c r="P196" i="3"/>
  <c r="N196" i="3"/>
  <c r="P195" i="3"/>
  <c r="N195" i="3"/>
  <c r="P194" i="3"/>
  <c r="N194" i="3"/>
  <c r="P193" i="3"/>
  <c r="N193" i="3"/>
  <c r="P192" i="3"/>
  <c r="N192" i="3"/>
  <c r="P191" i="3"/>
  <c r="N191" i="3"/>
  <c r="P190" i="3"/>
  <c r="N190" i="3"/>
  <c r="P189" i="3"/>
  <c r="N189" i="3"/>
  <c r="P188" i="3"/>
  <c r="N188" i="3"/>
  <c r="P187" i="3"/>
  <c r="N187" i="3"/>
  <c r="P186" i="3"/>
  <c r="N186" i="3"/>
  <c r="P185" i="3"/>
  <c r="N185" i="3"/>
  <c r="P184" i="3"/>
  <c r="N184" i="3"/>
  <c r="P183" i="3"/>
  <c r="N183" i="3"/>
  <c r="P182" i="3"/>
  <c r="N182" i="3"/>
  <c r="P181" i="3"/>
  <c r="N181" i="3"/>
  <c r="P180" i="3"/>
  <c r="N180" i="3"/>
  <c r="P179" i="3"/>
  <c r="N179" i="3"/>
  <c r="P178" i="3"/>
  <c r="N178" i="3"/>
  <c r="P177" i="3"/>
  <c r="N177" i="3"/>
  <c r="P176" i="3"/>
  <c r="N176" i="3"/>
  <c r="P175" i="3"/>
  <c r="N175" i="3"/>
  <c r="P174" i="3"/>
  <c r="N174" i="3"/>
  <c r="P173" i="3"/>
  <c r="N173" i="3"/>
  <c r="P172" i="3"/>
  <c r="N172" i="3"/>
  <c r="P171" i="3"/>
  <c r="N171" i="3"/>
  <c r="P170" i="3"/>
  <c r="N170" i="3"/>
  <c r="P169" i="3"/>
  <c r="N169" i="3"/>
  <c r="P168" i="3"/>
  <c r="N168" i="3"/>
  <c r="P167" i="3"/>
  <c r="N167" i="3"/>
  <c r="P166" i="3"/>
  <c r="N166" i="3"/>
  <c r="P165" i="3"/>
  <c r="N165" i="3"/>
  <c r="P164" i="3"/>
  <c r="N164" i="3"/>
  <c r="P163" i="3"/>
  <c r="N163" i="3"/>
  <c r="P162" i="3"/>
  <c r="N162" i="3"/>
  <c r="P161" i="3"/>
  <c r="N161" i="3"/>
  <c r="P160" i="3"/>
  <c r="N160" i="3"/>
  <c r="P159" i="3"/>
  <c r="N159" i="3"/>
  <c r="P158" i="3"/>
  <c r="N158" i="3"/>
  <c r="P157" i="3"/>
  <c r="N157" i="3"/>
  <c r="P156" i="3"/>
  <c r="N156" i="3"/>
  <c r="P155" i="3"/>
  <c r="N155" i="3"/>
  <c r="P154" i="3"/>
  <c r="N154" i="3"/>
  <c r="P153" i="3"/>
  <c r="N153" i="3"/>
  <c r="P152" i="3"/>
  <c r="N152" i="3"/>
  <c r="P151" i="3"/>
  <c r="N151" i="3"/>
  <c r="P150" i="3"/>
  <c r="N150" i="3"/>
  <c r="P149" i="3"/>
  <c r="N149" i="3"/>
  <c r="P148" i="3"/>
  <c r="N148" i="3"/>
  <c r="P147" i="3"/>
  <c r="N147" i="3"/>
  <c r="P146" i="3"/>
  <c r="N146" i="3"/>
  <c r="P145" i="3"/>
  <c r="N145" i="3"/>
  <c r="P144" i="3"/>
  <c r="N144" i="3"/>
  <c r="P143" i="3"/>
  <c r="N143" i="3"/>
  <c r="P142" i="3"/>
  <c r="N142" i="3"/>
  <c r="P141" i="3"/>
  <c r="N141" i="3"/>
  <c r="P140" i="3"/>
  <c r="N140" i="3"/>
  <c r="P139" i="3"/>
  <c r="N139" i="3"/>
  <c r="P138" i="3"/>
  <c r="N138" i="3"/>
  <c r="P137" i="3"/>
  <c r="N137" i="3"/>
  <c r="P136" i="3"/>
  <c r="N136" i="3"/>
  <c r="P135" i="3"/>
  <c r="N135" i="3"/>
  <c r="P134" i="3"/>
  <c r="N134" i="3"/>
  <c r="P133" i="3"/>
  <c r="N133" i="3"/>
  <c r="P132" i="3"/>
  <c r="N132" i="3"/>
  <c r="P131" i="3"/>
  <c r="N131" i="3"/>
  <c r="P130" i="3"/>
  <c r="N130" i="3"/>
  <c r="P129" i="3"/>
  <c r="N129" i="3"/>
  <c r="P128" i="3"/>
  <c r="N128" i="3"/>
  <c r="P127" i="3"/>
  <c r="N127" i="3"/>
  <c r="P126" i="3"/>
  <c r="N126" i="3"/>
  <c r="P125" i="3"/>
  <c r="N125" i="3"/>
  <c r="P124" i="3"/>
  <c r="N124" i="3"/>
  <c r="P123" i="3"/>
  <c r="N123" i="3"/>
  <c r="P122" i="3"/>
  <c r="N122" i="3"/>
  <c r="P121" i="3"/>
  <c r="N121" i="3"/>
  <c r="P120" i="3"/>
  <c r="N120" i="3"/>
  <c r="P119" i="3"/>
  <c r="N119" i="3"/>
  <c r="P118" i="3"/>
  <c r="N118" i="3"/>
  <c r="P117" i="3"/>
  <c r="N117" i="3"/>
  <c r="P116" i="3"/>
  <c r="N116" i="3"/>
  <c r="P115" i="3"/>
  <c r="N115" i="3"/>
  <c r="P114" i="3"/>
  <c r="N114" i="3"/>
  <c r="P113" i="3"/>
  <c r="N113" i="3"/>
  <c r="P112" i="3"/>
  <c r="N112" i="3"/>
  <c r="P111" i="3"/>
  <c r="N111" i="3"/>
  <c r="P110" i="3"/>
  <c r="N110" i="3"/>
  <c r="P109" i="3"/>
  <c r="N109" i="3"/>
  <c r="P108" i="3"/>
  <c r="N108" i="3"/>
  <c r="P107" i="3"/>
  <c r="N107" i="3"/>
  <c r="P106" i="3"/>
  <c r="N106" i="3"/>
  <c r="P105" i="3"/>
  <c r="N105" i="3"/>
  <c r="P104" i="3"/>
  <c r="N104" i="3"/>
  <c r="P103" i="3"/>
  <c r="N103" i="3"/>
  <c r="P102" i="3"/>
  <c r="N102" i="3"/>
  <c r="P101" i="3"/>
  <c r="N101" i="3"/>
  <c r="P100" i="3"/>
  <c r="N100" i="3"/>
  <c r="P99" i="3"/>
  <c r="N99" i="3"/>
  <c r="P98" i="3"/>
  <c r="N98" i="3"/>
  <c r="P97" i="3"/>
  <c r="N97" i="3"/>
  <c r="P96" i="3"/>
  <c r="N96" i="3"/>
  <c r="P95" i="3"/>
  <c r="N95" i="3"/>
  <c r="P94" i="3"/>
  <c r="N94" i="3"/>
  <c r="P93" i="3"/>
  <c r="N93" i="3"/>
  <c r="P92" i="3"/>
  <c r="N92" i="3"/>
  <c r="P91" i="3"/>
  <c r="N91" i="3"/>
  <c r="P90" i="3"/>
  <c r="N90" i="3"/>
  <c r="P89" i="3"/>
  <c r="N89" i="3"/>
  <c r="P88" i="3"/>
  <c r="N88" i="3"/>
  <c r="P87" i="3"/>
  <c r="N87" i="3"/>
  <c r="P86" i="3"/>
  <c r="N86" i="3"/>
  <c r="P85" i="3"/>
  <c r="N85" i="3"/>
  <c r="P84" i="3"/>
  <c r="N84" i="3"/>
  <c r="P83" i="3"/>
  <c r="N83" i="3"/>
  <c r="P82" i="3"/>
  <c r="N82" i="3"/>
  <c r="P81" i="3"/>
  <c r="N81" i="3"/>
  <c r="P80" i="3"/>
  <c r="N80" i="3"/>
  <c r="P79" i="3"/>
  <c r="N79" i="3"/>
  <c r="P78" i="3"/>
  <c r="N78" i="3"/>
  <c r="P77" i="3"/>
  <c r="N77" i="3"/>
  <c r="P76" i="3"/>
  <c r="N76" i="3"/>
  <c r="P75" i="3"/>
  <c r="N75" i="3"/>
  <c r="P74" i="3"/>
  <c r="N74" i="3"/>
  <c r="P73" i="3"/>
  <c r="N73" i="3"/>
  <c r="P72" i="3"/>
  <c r="N72" i="3"/>
  <c r="P71" i="3"/>
  <c r="N71" i="3"/>
  <c r="P70" i="3"/>
  <c r="N70" i="3"/>
  <c r="P69" i="3"/>
  <c r="N69" i="3"/>
  <c r="P68" i="3"/>
  <c r="N68" i="3"/>
  <c r="P67" i="3"/>
  <c r="N67" i="3"/>
  <c r="P66" i="3"/>
  <c r="N66" i="3"/>
  <c r="P65" i="3"/>
  <c r="N65" i="3"/>
  <c r="P64" i="3"/>
  <c r="N64" i="3"/>
  <c r="P63" i="3"/>
  <c r="N63" i="3"/>
  <c r="P62" i="3"/>
  <c r="N62" i="3"/>
  <c r="P61" i="3"/>
  <c r="N61" i="3"/>
  <c r="P60" i="3"/>
  <c r="N60" i="3"/>
  <c r="P59" i="3"/>
  <c r="N59" i="3"/>
  <c r="P58" i="3"/>
  <c r="N58" i="3"/>
  <c r="P57" i="3"/>
  <c r="N57" i="3"/>
  <c r="P56" i="3"/>
  <c r="N56" i="3"/>
  <c r="P55" i="3"/>
  <c r="N55" i="3"/>
  <c r="P54" i="3"/>
  <c r="N54" i="3"/>
  <c r="P53" i="3"/>
  <c r="N53" i="3"/>
  <c r="P52" i="3"/>
  <c r="N52" i="3"/>
  <c r="P51" i="3"/>
  <c r="N51" i="3"/>
  <c r="P50" i="3"/>
  <c r="N50" i="3"/>
  <c r="P49" i="3"/>
  <c r="N49" i="3"/>
  <c r="P48" i="3"/>
  <c r="N48" i="3"/>
  <c r="P47" i="3"/>
  <c r="N47" i="3"/>
  <c r="P46" i="3"/>
  <c r="N46" i="3"/>
  <c r="P45" i="3"/>
  <c r="N45" i="3"/>
  <c r="P44" i="3"/>
  <c r="N44" i="3"/>
  <c r="P43" i="3"/>
  <c r="N43" i="3"/>
  <c r="P42" i="3"/>
  <c r="N42" i="3"/>
  <c r="P41" i="3"/>
  <c r="N41" i="3"/>
  <c r="P40" i="3"/>
  <c r="N40" i="3"/>
  <c r="P39" i="3"/>
  <c r="N39" i="3"/>
  <c r="P38" i="3"/>
  <c r="N38" i="3"/>
  <c r="P37" i="3"/>
  <c r="N37" i="3"/>
  <c r="P36" i="3"/>
  <c r="N36" i="3"/>
  <c r="P35" i="3"/>
  <c r="N35" i="3"/>
  <c r="P34" i="3"/>
  <c r="N34" i="3"/>
  <c r="P33" i="3"/>
  <c r="N33" i="3"/>
  <c r="P32" i="3"/>
  <c r="N32" i="3"/>
  <c r="P31" i="3"/>
  <c r="N31" i="3"/>
  <c r="P30" i="3"/>
  <c r="N30" i="3"/>
  <c r="P29" i="3"/>
  <c r="N29" i="3"/>
  <c r="P28" i="3"/>
  <c r="N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N10" i="3"/>
  <c r="P3" i="2"/>
  <c r="O3" i="2"/>
  <c r="P2" i="2"/>
  <c r="O2" i="2"/>
  <c r="X40" i="2"/>
  <c r="V40" i="2"/>
  <c r="Q40" i="2"/>
  <c r="P40" i="2"/>
  <c r="O40" i="2"/>
  <c r="X39" i="2"/>
  <c r="V39" i="2"/>
  <c r="Q39" i="2"/>
  <c r="P39" i="2"/>
  <c r="O39" i="2"/>
  <c r="X38" i="2"/>
  <c r="V38" i="2"/>
  <c r="Q38" i="2"/>
  <c r="P38" i="2"/>
  <c r="O38" i="2"/>
  <c r="X37" i="2"/>
  <c r="V37" i="2"/>
  <c r="Q37" i="2"/>
  <c r="P37" i="2"/>
  <c r="O37" i="2"/>
  <c r="X36" i="2"/>
  <c r="V36" i="2"/>
  <c r="Q36" i="2"/>
  <c r="P36" i="2"/>
  <c r="O36" i="2"/>
  <c r="X35" i="2"/>
  <c r="V35" i="2"/>
  <c r="Q35" i="2"/>
  <c r="P35" i="2"/>
  <c r="O35" i="2"/>
  <c r="X34" i="2"/>
  <c r="V34" i="2"/>
  <c r="Q34" i="2"/>
  <c r="P34" i="2"/>
  <c r="O34" i="2"/>
  <c r="X33" i="2"/>
  <c r="V33" i="2"/>
  <c r="Q33" i="2"/>
  <c r="P33" i="2"/>
  <c r="O33" i="2"/>
  <c r="X32" i="2"/>
  <c r="V32" i="2"/>
  <c r="Q32" i="2"/>
  <c r="P32" i="2"/>
  <c r="O32" i="2"/>
  <c r="X31" i="2"/>
  <c r="V31" i="2"/>
  <c r="Q31" i="2"/>
  <c r="P31" i="2"/>
  <c r="O31" i="2"/>
  <c r="X30" i="2"/>
  <c r="V30" i="2"/>
  <c r="Q30" i="2"/>
  <c r="P30" i="2"/>
  <c r="O30" i="2"/>
  <c r="X29" i="2"/>
  <c r="V29" i="2"/>
  <c r="Q29" i="2"/>
  <c r="P29" i="2"/>
  <c r="O29" i="2"/>
  <c r="X28" i="2"/>
  <c r="V28" i="2"/>
  <c r="Q28" i="2"/>
  <c r="P28" i="2"/>
  <c r="O28" i="2"/>
  <c r="X27" i="2"/>
  <c r="V27" i="2"/>
  <c r="Q27" i="2"/>
  <c r="P27" i="2"/>
  <c r="O27" i="2"/>
  <c r="X26" i="2"/>
  <c r="V26" i="2"/>
  <c r="Q26" i="2"/>
  <c r="P26" i="2"/>
  <c r="O26" i="2"/>
  <c r="X25" i="2"/>
  <c r="V25" i="2"/>
  <c r="Q25" i="2"/>
  <c r="P25" i="2"/>
  <c r="O25" i="2"/>
  <c r="X24" i="2"/>
  <c r="V24" i="2"/>
  <c r="Q24" i="2"/>
  <c r="P24" i="2"/>
  <c r="O24" i="2"/>
  <c r="X23" i="2"/>
  <c r="V23" i="2"/>
  <c r="Q23" i="2"/>
  <c r="P23" i="2"/>
  <c r="O23" i="2"/>
  <c r="X22" i="2"/>
  <c r="V22" i="2"/>
  <c r="Q22" i="2"/>
  <c r="P22" i="2"/>
  <c r="O22" i="2"/>
  <c r="X21" i="2"/>
  <c r="V21" i="2"/>
  <c r="Q21" i="2"/>
  <c r="P21" i="2"/>
  <c r="O21" i="2"/>
  <c r="X20" i="2"/>
  <c r="V20" i="2"/>
  <c r="Q20" i="2"/>
  <c r="P20" i="2"/>
  <c r="O20" i="2"/>
  <c r="X19" i="2"/>
  <c r="V19" i="2"/>
  <c r="Q19" i="2"/>
  <c r="P19" i="2"/>
  <c r="O19" i="2"/>
  <c r="X18" i="2"/>
  <c r="V18" i="2"/>
  <c r="Q18" i="2"/>
  <c r="P18" i="2"/>
  <c r="O18" i="2"/>
  <c r="X17" i="2"/>
  <c r="V17" i="2"/>
  <c r="Q17" i="2"/>
  <c r="P17" i="2"/>
  <c r="O17" i="2"/>
  <c r="X16" i="2"/>
  <c r="V16" i="2"/>
  <c r="P16" i="2"/>
  <c r="O16" i="2"/>
  <c r="X15" i="2"/>
  <c r="V15" i="2"/>
  <c r="P15" i="2"/>
  <c r="O15" i="2"/>
  <c r="X14" i="2"/>
  <c r="V14" i="2"/>
  <c r="P14" i="2"/>
  <c r="O14" i="2"/>
  <c r="X13" i="2"/>
  <c r="V13" i="2"/>
  <c r="P13" i="2"/>
  <c r="O13" i="2"/>
  <c r="X12" i="2"/>
  <c r="V12" i="2"/>
  <c r="P12" i="2"/>
  <c r="O12" i="2"/>
  <c r="X11" i="2"/>
  <c r="V11" i="2"/>
  <c r="P11" i="2"/>
  <c r="O11" i="2"/>
  <c r="X10" i="2"/>
  <c r="V10" i="2"/>
  <c r="P10" i="2"/>
  <c r="Q10" i="2"/>
  <c r="O10" i="2"/>
  <c r="CT9" i="4" l="1"/>
  <c r="CC9" i="4"/>
  <c r="L40" i="3"/>
  <c r="DL8" i="3" s="1"/>
  <c r="L39" i="3"/>
  <c r="CF8" i="3" s="1"/>
  <c r="L16" i="3"/>
  <c r="L11" i="3"/>
  <c r="L17" i="3"/>
  <c r="CO8" i="3" s="1"/>
  <c r="L23" i="3"/>
  <c r="L29" i="3"/>
  <c r="DA8" i="3" s="1"/>
  <c r="L35" i="3"/>
  <c r="AW10" i="3" s="1"/>
  <c r="L28" i="3"/>
  <c r="CZ8" i="3" s="1"/>
  <c r="L12" i="3"/>
  <c r="CJ8" i="3" s="1"/>
  <c r="L18" i="3"/>
  <c r="CP8" i="3" s="1"/>
  <c r="L24" i="3"/>
  <c r="CV8" i="3" s="1"/>
  <c r="L30" i="3"/>
  <c r="DB8" i="3" s="1"/>
  <c r="L36" i="3"/>
  <c r="DH8" i="3" s="1"/>
  <c r="L22" i="3"/>
  <c r="BO8" i="3" s="1"/>
  <c r="L13" i="3"/>
  <c r="L19" i="3"/>
  <c r="BL8" i="3" s="1"/>
  <c r="L25" i="3"/>
  <c r="BR8" i="3" s="1"/>
  <c r="L31" i="3"/>
  <c r="AS10" i="3" s="1"/>
  <c r="L37" i="3"/>
  <c r="DI8" i="3" s="1"/>
  <c r="L34" i="3"/>
  <c r="DF8" i="3" s="1"/>
  <c r="L14" i="3"/>
  <c r="CL8" i="3" s="1"/>
  <c r="L20" i="3"/>
  <c r="CR8" i="3" s="1"/>
  <c r="L26" i="3"/>
  <c r="CX8" i="3" s="1"/>
  <c r="L32" i="3"/>
  <c r="DD8" i="3" s="1"/>
  <c r="L38" i="3"/>
  <c r="DJ8" i="3" s="1"/>
  <c r="L15" i="3"/>
  <c r="CM8" i="3" s="1"/>
  <c r="L21" i="3"/>
  <c r="AI10" i="3" s="1"/>
  <c r="L27" i="3"/>
  <c r="CY8" i="3" s="1"/>
  <c r="L33" i="3"/>
  <c r="DE8" i="3" s="1"/>
  <c r="BL9" i="4"/>
  <c r="BE4" i="4"/>
  <c r="AM8" i="2"/>
  <c r="D8" i="2" s="1"/>
  <c r="BQ8" i="3"/>
  <c r="CK8" i="3"/>
  <c r="BF8" i="3"/>
  <c r="CW8" i="3"/>
  <c r="CD8" i="3"/>
  <c r="BS8" i="3"/>
  <c r="BN8" i="3"/>
  <c r="BZ8" i="3"/>
  <c r="CN8" i="3"/>
  <c r="BI8" i="3"/>
  <c r="CC8" i="3"/>
  <c r="CU8" i="3"/>
  <c r="BP8" i="3"/>
  <c r="DG8" i="3"/>
  <c r="CB8" i="3"/>
  <c r="W6" i="3"/>
  <c r="B6" i="3" s="1"/>
  <c r="P7" i="3"/>
  <c r="D7" i="3" s="1"/>
  <c r="AD10" i="3"/>
  <c r="AK10" i="3"/>
  <c r="AF10" i="3"/>
  <c r="AL10" i="3"/>
  <c r="AR10" i="3"/>
  <c r="AX10" i="3"/>
  <c r="AA10" i="3"/>
  <c r="AM10" i="3"/>
  <c r="AH10" i="3"/>
  <c r="AN10" i="3"/>
  <c r="AU10" i="3"/>
  <c r="P7" i="2"/>
  <c r="C7" i="2" s="1"/>
  <c r="O7" i="2"/>
  <c r="B7" i="2" s="1"/>
  <c r="X7" i="2"/>
  <c r="K7" i="2" s="1"/>
  <c r="V7" i="2"/>
  <c r="I7" i="2" s="1"/>
  <c r="W2" i="2"/>
  <c r="X2" i="2" s="1"/>
  <c r="W3" i="2"/>
  <c r="BD8" i="3" l="1"/>
  <c r="N26" i="3"/>
  <c r="N27" i="3"/>
  <c r="N25" i="3"/>
  <c r="BE9" i="4"/>
  <c r="CR9" i="4" s="1"/>
  <c r="BV9" i="4"/>
  <c r="BV10" i="4" s="1"/>
  <c r="BV11" i="4" s="1"/>
  <c r="BV12" i="4" s="1"/>
  <c r="BV13" i="4" s="1"/>
  <c r="BV14" i="4" s="1"/>
  <c r="BV15" i="4" s="1"/>
  <c r="BV16" i="4" s="1"/>
  <c r="BV17" i="4" s="1"/>
  <c r="BV18" i="4" s="1"/>
  <c r="BV19" i="4" s="1"/>
  <c r="BV20" i="4" s="1"/>
  <c r="BV21" i="4" s="1"/>
  <c r="BV22" i="4" s="1"/>
  <c r="BV23" i="4" s="1"/>
  <c r="BV24" i="4" s="1"/>
  <c r="BV25" i="4" s="1"/>
  <c r="BV26" i="4" s="1"/>
  <c r="BV27" i="4" s="1"/>
  <c r="BV28" i="4" s="1"/>
  <c r="BV29" i="4" s="1"/>
  <c r="BV30" i="4" s="1"/>
  <c r="BV31" i="4" s="1"/>
  <c r="BV32" i="4" s="1"/>
  <c r="BV33" i="4" s="1"/>
  <c r="BV34" i="4" s="1"/>
  <c r="BV35" i="4" s="1"/>
  <c r="BV36" i="4" s="1"/>
  <c r="BV37" i="4" s="1"/>
  <c r="BV38" i="4" s="1"/>
  <c r="BV39" i="4" s="1"/>
  <c r="BV40" i="4" s="1"/>
  <c r="BV41" i="4" s="1"/>
  <c r="BV42" i="4" s="1"/>
  <c r="BV43" i="4" s="1"/>
  <c r="BV44" i="4" s="1"/>
  <c r="BV45" i="4" s="1"/>
  <c r="BV46" i="4" s="1"/>
  <c r="BV47" i="4" s="1"/>
  <c r="BV48" i="4" s="1"/>
  <c r="BV49" i="4" s="1"/>
  <c r="BV50" i="4" s="1"/>
  <c r="BV51" i="4" s="1"/>
  <c r="BV52" i="4" s="1"/>
  <c r="BV53" i="4" s="1"/>
  <c r="BV54" i="4" s="1"/>
  <c r="BV55" i="4" s="1"/>
  <c r="BV56" i="4" s="1"/>
  <c r="BV57" i="4" s="1"/>
  <c r="BV58" i="4" s="1"/>
  <c r="BV59" i="4" s="1"/>
  <c r="BV60" i="4" s="1"/>
  <c r="BV61" i="4" s="1"/>
  <c r="BV62" i="4" s="1"/>
  <c r="BV63" i="4" s="1"/>
  <c r="BV64" i="4" s="1"/>
  <c r="BV65" i="4" s="1"/>
  <c r="BV66" i="4" s="1"/>
  <c r="BV67" i="4" s="1"/>
  <c r="BV68" i="4" s="1"/>
  <c r="BV69" i="4" s="1"/>
  <c r="BV70" i="4" s="1"/>
  <c r="BV71" i="4" s="1"/>
  <c r="BV72" i="4" s="1"/>
  <c r="BV73" i="4" s="1"/>
  <c r="BV74" i="4" s="1"/>
  <c r="BV75" i="4" s="1"/>
  <c r="BV76" i="4" s="1"/>
  <c r="BV77" i="4" s="1"/>
  <c r="BV78" i="4" s="1"/>
  <c r="BV79" i="4" s="1"/>
  <c r="BV80" i="4" s="1"/>
  <c r="BV81" i="4" s="1"/>
  <c r="BV82" i="4" s="1"/>
  <c r="BV83" i="4" s="1"/>
  <c r="BV84" i="4" s="1"/>
  <c r="BV85" i="4" s="1"/>
  <c r="BV86" i="4" s="1"/>
  <c r="BV87" i="4" s="1"/>
  <c r="BV88" i="4" s="1"/>
  <c r="BV89" i="4" s="1"/>
  <c r="BV90" i="4" s="1"/>
  <c r="BV91" i="4" s="1"/>
  <c r="BV92" i="4" s="1"/>
  <c r="BV93" i="4" s="1"/>
  <c r="BV94" i="4" s="1"/>
  <c r="BV95" i="4" s="1"/>
  <c r="BV96" i="4" s="1"/>
  <c r="BV97" i="4" s="1"/>
  <c r="BV98" i="4" s="1"/>
  <c r="BV99" i="4" s="1"/>
  <c r="BV100" i="4" s="1"/>
  <c r="BV101" i="4" s="1"/>
  <c r="BV102" i="4" s="1"/>
  <c r="BV103" i="4" s="1"/>
  <c r="BV104" i="4" s="1"/>
  <c r="BV105" i="4" s="1"/>
  <c r="BV106" i="4" s="1"/>
  <c r="BV107" i="4" s="1"/>
  <c r="BV108" i="4" s="1"/>
  <c r="BV109" i="4" s="1"/>
  <c r="BV110" i="4" s="1"/>
  <c r="BV111" i="4" s="1"/>
  <c r="BV112" i="4" s="1"/>
  <c r="BV113" i="4" s="1"/>
  <c r="BV114" i="4" s="1"/>
  <c r="BV115" i="4" s="1"/>
  <c r="BV116" i="4" s="1"/>
  <c r="BV117" i="4" s="1"/>
  <c r="BV118" i="4" s="1"/>
  <c r="BV119" i="4" s="1"/>
  <c r="BV120" i="4" s="1"/>
  <c r="BV121" i="4" s="1"/>
  <c r="BV122" i="4" s="1"/>
  <c r="BV123" i="4" s="1"/>
  <c r="BV124" i="4" s="1"/>
  <c r="BV125" i="4" s="1"/>
  <c r="BV126" i="4" s="1"/>
  <c r="BV127" i="4" s="1"/>
  <c r="BV128" i="4" s="1"/>
  <c r="CM9" i="4"/>
  <c r="CM10" i="4" s="1"/>
  <c r="CM11" i="4" s="1"/>
  <c r="CM12" i="4" s="1"/>
  <c r="CM13" i="4" s="1"/>
  <c r="CM14" i="4" s="1"/>
  <c r="CM15" i="4" s="1"/>
  <c r="CM16" i="4" s="1"/>
  <c r="CM17" i="4" s="1"/>
  <c r="CM18" i="4" s="1"/>
  <c r="CM19" i="4" s="1"/>
  <c r="CM20" i="4" s="1"/>
  <c r="CM21" i="4" s="1"/>
  <c r="CM22" i="4" s="1"/>
  <c r="CM23" i="4" s="1"/>
  <c r="CM24" i="4" s="1"/>
  <c r="CM25" i="4" s="1"/>
  <c r="CM26" i="4" s="1"/>
  <c r="CM27" i="4" s="1"/>
  <c r="CM28" i="4" s="1"/>
  <c r="CM29" i="4" s="1"/>
  <c r="CM30" i="4" s="1"/>
  <c r="CM31" i="4" s="1"/>
  <c r="CM32" i="4" s="1"/>
  <c r="CM33" i="4" s="1"/>
  <c r="CM34" i="4" s="1"/>
  <c r="CM35" i="4" s="1"/>
  <c r="CM36" i="4" s="1"/>
  <c r="CM37" i="4" s="1"/>
  <c r="CM38" i="4" s="1"/>
  <c r="CM39" i="4" s="1"/>
  <c r="CM40" i="4" s="1"/>
  <c r="CM41" i="4" s="1"/>
  <c r="CM42" i="4" s="1"/>
  <c r="CM43" i="4" s="1"/>
  <c r="CM44" i="4" s="1"/>
  <c r="CM45" i="4" s="1"/>
  <c r="CM46" i="4" s="1"/>
  <c r="CM47" i="4" s="1"/>
  <c r="CM48" i="4" s="1"/>
  <c r="CM49" i="4" s="1"/>
  <c r="CM50" i="4" s="1"/>
  <c r="CM51" i="4" s="1"/>
  <c r="CM52" i="4" s="1"/>
  <c r="CM53" i="4" s="1"/>
  <c r="CM54" i="4" s="1"/>
  <c r="CM55" i="4" s="1"/>
  <c r="CM56" i="4" s="1"/>
  <c r="CM57" i="4" s="1"/>
  <c r="CM58" i="4" s="1"/>
  <c r="CM59" i="4" s="1"/>
  <c r="CM60" i="4" s="1"/>
  <c r="CM61" i="4" s="1"/>
  <c r="CM62" i="4" s="1"/>
  <c r="CM63" i="4" s="1"/>
  <c r="CM64" i="4" s="1"/>
  <c r="CM65" i="4" s="1"/>
  <c r="CM66" i="4" s="1"/>
  <c r="CM67" i="4" s="1"/>
  <c r="CM68" i="4" s="1"/>
  <c r="CM69" i="4" s="1"/>
  <c r="CM70" i="4" s="1"/>
  <c r="CM71" i="4" s="1"/>
  <c r="CM72" i="4" s="1"/>
  <c r="CM73" i="4" s="1"/>
  <c r="CM74" i="4" s="1"/>
  <c r="CM75" i="4" s="1"/>
  <c r="CM76" i="4" s="1"/>
  <c r="CM77" i="4" s="1"/>
  <c r="CM78" i="4" s="1"/>
  <c r="CM79" i="4" s="1"/>
  <c r="CM80" i="4" s="1"/>
  <c r="CM81" i="4" s="1"/>
  <c r="CM82" i="4" s="1"/>
  <c r="CM83" i="4" s="1"/>
  <c r="CM84" i="4" s="1"/>
  <c r="CM85" i="4" s="1"/>
  <c r="CM86" i="4" s="1"/>
  <c r="CM87" i="4" s="1"/>
  <c r="CM88" i="4" s="1"/>
  <c r="CM89" i="4" s="1"/>
  <c r="CM90" i="4" s="1"/>
  <c r="CM91" i="4" s="1"/>
  <c r="CM92" i="4" s="1"/>
  <c r="CM93" i="4" s="1"/>
  <c r="CM94" i="4" s="1"/>
  <c r="CM95" i="4" s="1"/>
  <c r="CM96" i="4" s="1"/>
  <c r="CM97" i="4" s="1"/>
  <c r="CM98" i="4" s="1"/>
  <c r="CM99" i="4" s="1"/>
  <c r="CM100" i="4" s="1"/>
  <c r="CM101" i="4" s="1"/>
  <c r="CM102" i="4" s="1"/>
  <c r="CM103" i="4" s="1"/>
  <c r="CM104" i="4" s="1"/>
  <c r="CM105" i="4" s="1"/>
  <c r="CM106" i="4" s="1"/>
  <c r="CM107" i="4" s="1"/>
  <c r="CM108" i="4" s="1"/>
  <c r="CM109" i="4" s="1"/>
  <c r="CM110" i="4" s="1"/>
  <c r="CM111" i="4" s="1"/>
  <c r="CM112" i="4" s="1"/>
  <c r="CM113" i="4" s="1"/>
  <c r="CM114" i="4" s="1"/>
  <c r="CM115" i="4" s="1"/>
  <c r="CM116" i="4" s="1"/>
  <c r="CM117" i="4" s="1"/>
  <c r="CM118" i="4" s="1"/>
  <c r="CM119" i="4" s="1"/>
  <c r="CM120" i="4" s="1"/>
  <c r="CM121" i="4" s="1"/>
  <c r="CM122" i="4" s="1"/>
  <c r="CM123" i="4" s="1"/>
  <c r="CM124" i="4" s="1"/>
  <c r="CM125" i="4" s="1"/>
  <c r="CM126" i="4" s="1"/>
  <c r="CM127" i="4" s="1"/>
  <c r="CM128" i="4" s="1"/>
  <c r="W5" i="2"/>
  <c r="W7" i="2" s="1"/>
  <c r="J7" i="2" s="1"/>
  <c r="BM3" i="4"/>
  <c r="BL10" i="4" s="1"/>
  <c r="BN10" i="4" s="1"/>
  <c r="CW9" i="4"/>
  <c r="CF9" i="4"/>
  <c r="CA9" i="4" s="1"/>
  <c r="R62" i="3"/>
  <c r="T62" i="3" s="1"/>
  <c r="R144" i="3"/>
  <c r="T144" i="3" s="1"/>
  <c r="BT8" i="3"/>
  <c r="AZ10" i="3"/>
  <c r="CE8" i="3"/>
  <c r="DK8" i="3"/>
  <c r="R185" i="3"/>
  <c r="T185" i="3" s="1"/>
  <c r="R237" i="3"/>
  <c r="T237" i="3" s="1"/>
  <c r="R175" i="3"/>
  <c r="T175" i="3" s="1"/>
  <c r="Z10" i="3"/>
  <c r="R16" i="3"/>
  <c r="R93" i="3"/>
  <c r="T93" i="3" s="1"/>
  <c r="R134" i="3"/>
  <c r="T134" i="3" s="1"/>
  <c r="R103" i="3"/>
  <c r="T103" i="3" s="1"/>
  <c r="R216" i="3"/>
  <c r="T216" i="3" s="1"/>
  <c r="R124" i="3"/>
  <c r="T124" i="3" s="1"/>
  <c r="BV8" i="3"/>
  <c r="R309" i="3"/>
  <c r="T309" i="3" s="1"/>
  <c r="R278" i="3"/>
  <c r="T278" i="3" s="1"/>
  <c r="R21" i="3"/>
  <c r="BA10" i="3"/>
  <c r="AY10" i="3"/>
  <c r="R257" i="3"/>
  <c r="R196" i="3"/>
  <c r="T196" i="3" s="1"/>
  <c r="R273" i="3"/>
  <c r="T273" i="3" s="1"/>
  <c r="R57" i="3"/>
  <c r="T57" i="3" s="1"/>
  <c r="AB10" i="3"/>
  <c r="R98" i="3"/>
  <c r="T98" i="3" s="1"/>
  <c r="AG10" i="3"/>
  <c r="R139" i="3"/>
  <c r="T139" i="3" s="1"/>
  <c r="R180" i="3"/>
  <c r="T180" i="3" s="1"/>
  <c r="AQ10" i="3"/>
  <c r="R221" i="3"/>
  <c r="T221" i="3" s="1"/>
  <c r="BB10" i="3"/>
  <c r="R160" i="3"/>
  <c r="CI8" i="3"/>
  <c r="CQ8" i="3"/>
  <c r="R242" i="3"/>
  <c r="T242" i="3" s="1"/>
  <c r="R283" i="3"/>
  <c r="T283" i="3" s="1"/>
  <c r="R108" i="3"/>
  <c r="T108" i="3" s="1"/>
  <c r="O108" i="3" s="1"/>
  <c r="AE10" i="3"/>
  <c r="R88" i="3"/>
  <c r="T88" i="3" s="1"/>
  <c r="BK8" i="3"/>
  <c r="BY8" i="3"/>
  <c r="CS8" i="3"/>
  <c r="BX8" i="3"/>
  <c r="AO10" i="3"/>
  <c r="R165" i="3"/>
  <c r="T165" i="3" s="1"/>
  <c r="AT10" i="3"/>
  <c r="R206" i="3"/>
  <c r="T206" i="3" s="1"/>
  <c r="R247" i="3"/>
  <c r="T247" i="3" s="1"/>
  <c r="R31" i="3"/>
  <c r="T31" i="3" s="1"/>
  <c r="R288" i="3"/>
  <c r="R72" i="3"/>
  <c r="T72" i="3" s="1"/>
  <c r="Y10" i="3"/>
  <c r="R113" i="3"/>
  <c r="T113" i="3" s="1"/>
  <c r="R268" i="3"/>
  <c r="T268" i="3" s="1"/>
  <c r="R52" i="3"/>
  <c r="T52" i="3" s="1"/>
  <c r="H52" i="3" s="1"/>
  <c r="BJ8" i="3"/>
  <c r="CG8" i="3"/>
  <c r="BG8" i="3"/>
  <c r="BW8" i="3"/>
  <c r="DC8" i="3"/>
  <c r="R201" i="3"/>
  <c r="T201" i="3" s="1"/>
  <c r="O201" i="3" s="1"/>
  <c r="R26" i="3"/>
  <c r="R67" i="3"/>
  <c r="T67" i="3" s="1"/>
  <c r="R149" i="3"/>
  <c r="T149" i="3" s="1"/>
  <c r="R304" i="3"/>
  <c r="T304" i="3" s="1"/>
  <c r="BM8" i="3"/>
  <c r="R129" i="3"/>
  <c r="T129" i="3" s="1"/>
  <c r="O129" i="3" s="1"/>
  <c r="R170" i="3"/>
  <c r="R211" i="3"/>
  <c r="T211" i="3" s="1"/>
  <c r="R252" i="3"/>
  <c r="T252" i="3" s="1"/>
  <c r="R36" i="3"/>
  <c r="T36" i="3" s="1"/>
  <c r="R293" i="3"/>
  <c r="T293" i="3" s="1"/>
  <c r="R77" i="3"/>
  <c r="T77" i="3" s="1"/>
  <c r="H77" i="3" s="1"/>
  <c r="R232" i="3"/>
  <c r="BE8" i="3"/>
  <c r="R41" i="3"/>
  <c r="T41" i="3" s="1"/>
  <c r="R303" i="3"/>
  <c r="T303" i="3" s="1"/>
  <c r="R267" i="3"/>
  <c r="T267" i="3" s="1"/>
  <c r="R231" i="3"/>
  <c r="T231" i="3" s="1"/>
  <c r="O231" i="3" s="1"/>
  <c r="R195" i="3"/>
  <c r="R159" i="3"/>
  <c r="T159" i="3" s="1"/>
  <c r="R123" i="3"/>
  <c r="AF123" i="3" s="1"/>
  <c r="R87" i="3"/>
  <c r="T87" i="3" s="1"/>
  <c r="R51" i="3"/>
  <c r="T51" i="3" s="1"/>
  <c r="R15" i="3"/>
  <c r="T15" i="3" s="1"/>
  <c r="H15" i="3" s="1"/>
  <c r="R308" i="3"/>
  <c r="R272" i="3"/>
  <c r="T272" i="3" s="1"/>
  <c r="R236" i="3"/>
  <c r="R200" i="3"/>
  <c r="T200" i="3" s="1"/>
  <c r="R164" i="3"/>
  <c r="T164" i="3" s="1"/>
  <c r="R128" i="3"/>
  <c r="T128" i="3" s="1"/>
  <c r="O128" i="3" s="1"/>
  <c r="R92" i="3"/>
  <c r="R56" i="3"/>
  <c r="T56" i="3" s="1"/>
  <c r="R20" i="3"/>
  <c r="R277" i="3"/>
  <c r="T277" i="3" s="1"/>
  <c r="R241" i="3"/>
  <c r="T241" i="3" s="1"/>
  <c r="R205" i="3"/>
  <c r="T205" i="3" s="1"/>
  <c r="O205" i="3" s="1"/>
  <c r="R169" i="3"/>
  <c r="R133" i="3"/>
  <c r="T133" i="3" s="1"/>
  <c r="R97" i="3"/>
  <c r="AH97" i="3" s="1"/>
  <c r="R61" i="3"/>
  <c r="T61" i="3" s="1"/>
  <c r="R25" i="3"/>
  <c r="R282" i="3"/>
  <c r="T282" i="3" s="1"/>
  <c r="O282" i="3" s="1"/>
  <c r="R246" i="3"/>
  <c r="R210" i="3"/>
  <c r="T210" i="3" s="1"/>
  <c r="R174" i="3"/>
  <c r="R138" i="3"/>
  <c r="T138" i="3" s="1"/>
  <c r="R102" i="3"/>
  <c r="T102" i="3" s="1"/>
  <c r="R66" i="3"/>
  <c r="T66" i="3" s="1"/>
  <c r="H66" i="3" s="1"/>
  <c r="R30" i="3"/>
  <c r="R287" i="3"/>
  <c r="T287" i="3" s="1"/>
  <c r="R251" i="3"/>
  <c r="BA251" i="3" s="1"/>
  <c r="R215" i="3"/>
  <c r="T215" i="3" s="1"/>
  <c r="R179" i="3"/>
  <c r="T179" i="3" s="1"/>
  <c r="R143" i="3"/>
  <c r="T143" i="3" s="1"/>
  <c r="H143" i="3" s="1"/>
  <c r="R107" i="3"/>
  <c r="R71" i="3"/>
  <c r="T71" i="3" s="1"/>
  <c r="R35" i="3"/>
  <c r="AV10" i="3"/>
  <c r="R298" i="3"/>
  <c r="T298" i="3" s="1"/>
  <c r="R262" i="3"/>
  <c r="T262" i="3" s="1"/>
  <c r="H262" i="3" s="1"/>
  <c r="R226" i="3"/>
  <c r="R190" i="3"/>
  <c r="T190" i="3" s="1"/>
  <c r="R154" i="3"/>
  <c r="AM154" i="3" s="1"/>
  <c r="R118" i="3"/>
  <c r="T118" i="3" s="1"/>
  <c r="R82" i="3"/>
  <c r="T82" i="3" s="1"/>
  <c r="R46" i="3"/>
  <c r="T46" i="3" s="1"/>
  <c r="H46" i="3" s="1"/>
  <c r="CT8" i="3"/>
  <c r="R297" i="3"/>
  <c r="T297" i="3" s="1"/>
  <c r="R261" i="3"/>
  <c r="AR261" i="3" s="1"/>
  <c r="R225" i="3"/>
  <c r="T225" i="3" s="1"/>
  <c r="R189" i="3"/>
  <c r="T189" i="3" s="1"/>
  <c r="R153" i="3"/>
  <c r="T153" i="3" s="1"/>
  <c r="O153" i="3" s="1"/>
  <c r="R117" i="3"/>
  <c r="R81" i="3"/>
  <c r="T81" i="3" s="1"/>
  <c r="R45" i="3"/>
  <c r="AS45" i="3" s="1"/>
  <c r="R302" i="3"/>
  <c r="T302" i="3" s="1"/>
  <c r="R266" i="3"/>
  <c r="T266" i="3" s="1"/>
  <c r="R230" i="3"/>
  <c r="T230" i="3" s="1"/>
  <c r="O230" i="3" s="1"/>
  <c r="R194" i="3"/>
  <c r="R158" i="3"/>
  <c r="T158" i="3" s="1"/>
  <c r="R122" i="3"/>
  <c r="R86" i="3"/>
  <c r="T86" i="3" s="1"/>
  <c r="R50" i="3"/>
  <c r="T50" i="3" s="1"/>
  <c r="R14" i="3"/>
  <c r="AI14" i="3" s="1"/>
  <c r="R307" i="3"/>
  <c r="R271" i="3"/>
  <c r="T271" i="3" s="1"/>
  <c r="R235" i="3"/>
  <c r="R199" i="3"/>
  <c r="T199" i="3" s="1"/>
  <c r="R163" i="3"/>
  <c r="T163" i="3" s="1"/>
  <c r="R127" i="3"/>
  <c r="T127" i="3" s="1"/>
  <c r="H127" i="3" s="1"/>
  <c r="R91" i="3"/>
  <c r="R55" i="3"/>
  <c r="T55" i="3" s="1"/>
  <c r="R19" i="3"/>
  <c r="R276" i="3"/>
  <c r="T276" i="3" s="1"/>
  <c r="R240" i="3"/>
  <c r="T240" i="3" s="1"/>
  <c r="R204" i="3"/>
  <c r="T204" i="3" s="1"/>
  <c r="O204" i="3" s="1"/>
  <c r="R168" i="3"/>
  <c r="R132" i="3"/>
  <c r="T132" i="3" s="1"/>
  <c r="R96" i="3"/>
  <c r="AD96" i="3" s="1"/>
  <c r="R60" i="3"/>
  <c r="T60" i="3" s="1"/>
  <c r="R24" i="3"/>
  <c r="T24" i="3" s="1"/>
  <c r="R281" i="3"/>
  <c r="T281" i="3" s="1"/>
  <c r="O281" i="3" s="1"/>
  <c r="R245" i="3"/>
  <c r="R209" i="3"/>
  <c r="T209" i="3" s="1"/>
  <c r="R173" i="3"/>
  <c r="R137" i="3"/>
  <c r="T137" i="3" s="1"/>
  <c r="R101" i="3"/>
  <c r="T101" i="3" s="1"/>
  <c r="R65" i="3"/>
  <c r="T65" i="3" s="1"/>
  <c r="H65" i="3" s="1"/>
  <c r="R29" i="3"/>
  <c r="AP10" i="3"/>
  <c r="R292" i="3"/>
  <c r="R256" i="3"/>
  <c r="T256" i="3" s="1"/>
  <c r="R220" i="3"/>
  <c r="T220" i="3" s="1"/>
  <c r="R184" i="3"/>
  <c r="T184" i="3" s="1"/>
  <c r="O184" i="3" s="1"/>
  <c r="R148" i="3"/>
  <c r="R112" i="3"/>
  <c r="T112" i="3" s="1"/>
  <c r="R76" i="3"/>
  <c r="R40" i="3"/>
  <c r="T40" i="3" s="1"/>
  <c r="N11" i="3"/>
  <c r="CA8" i="3"/>
  <c r="N12" i="3"/>
  <c r="R291" i="3"/>
  <c r="T291" i="3" s="1"/>
  <c r="R255" i="3"/>
  <c r="BA255" i="3" s="1"/>
  <c r="CF255" i="3" s="1"/>
  <c r="R219" i="3"/>
  <c r="T219" i="3" s="1"/>
  <c r="R183" i="3"/>
  <c r="T183" i="3" s="1"/>
  <c r="R147" i="3"/>
  <c r="T147" i="3" s="1"/>
  <c r="O147" i="3" s="1"/>
  <c r="R111" i="3"/>
  <c r="R75" i="3"/>
  <c r="T75" i="3" s="1"/>
  <c r="R39" i="3"/>
  <c r="AW39" i="3" s="1"/>
  <c r="CB39" i="3" s="1"/>
  <c r="R296" i="3"/>
  <c r="T296" i="3" s="1"/>
  <c r="R260" i="3"/>
  <c r="T260" i="3" s="1"/>
  <c r="R224" i="3"/>
  <c r="T224" i="3" s="1"/>
  <c r="H224" i="3" s="1"/>
  <c r="R188" i="3"/>
  <c r="R152" i="3"/>
  <c r="T152" i="3" s="1"/>
  <c r="O152" i="3" s="1"/>
  <c r="R116" i="3"/>
  <c r="AS116" i="3" s="1"/>
  <c r="R80" i="3"/>
  <c r="T80" i="3" s="1"/>
  <c r="R44" i="3"/>
  <c r="T44" i="3" s="1"/>
  <c r="R301" i="3"/>
  <c r="T301" i="3" s="1"/>
  <c r="O301" i="3" s="1"/>
  <c r="R265" i="3"/>
  <c r="R229" i="3"/>
  <c r="T229" i="3" s="1"/>
  <c r="H229" i="3" s="1"/>
  <c r="R193" i="3"/>
  <c r="BA193" i="3" s="1"/>
  <c r="R157" i="3"/>
  <c r="T157" i="3" s="1"/>
  <c r="R121" i="3"/>
  <c r="T121" i="3" s="1"/>
  <c r="R85" i="3"/>
  <c r="T85" i="3" s="1"/>
  <c r="H85" i="3" s="1"/>
  <c r="R49" i="3"/>
  <c r="R13" i="3"/>
  <c r="T13" i="3" s="1"/>
  <c r="R306" i="3"/>
  <c r="R270" i="3"/>
  <c r="T270" i="3" s="1"/>
  <c r="R234" i="3"/>
  <c r="T234" i="3" s="1"/>
  <c r="R198" i="3"/>
  <c r="T198" i="3" s="1"/>
  <c r="O198" i="3" s="1"/>
  <c r="R162" i="3"/>
  <c r="R126" i="3"/>
  <c r="T126" i="3" s="1"/>
  <c r="H126" i="3" s="1"/>
  <c r="R90" i="3"/>
  <c r="R54" i="3"/>
  <c r="T54" i="3" s="1"/>
  <c r="R18" i="3"/>
  <c r="R275" i="3"/>
  <c r="T275" i="3" s="1"/>
  <c r="H275" i="3" s="1"/>
  <c r="R239" i="3"/>
  <c r="R203" i="3"/>
  <c r="T203" i="3" s="1"/>
  <c r="H203" i="3" s="1"/>
  <c r="R167" i="3"/>
  <c r="T167" i="3" s="1"/>
  <c r="R131" i="3"/>
  <c r="T131" i="3" s="1"/>
  <c r="R95" i="3"/>
  <c r="T95" i="3" s="1"/>
  <c r="R59" i="3"/>
  <c r="T59" i="3" s="1"/>
  <c r="H59" i="3" s="1"/>
  <c r="R23" i="3"/>
  <c r="AJ10" i="3"/>
  <c r="R286" i="3"/>
  <c r="T286" i="3" s="1"/>
  <c r="R250" i="3"/>
  <c r="T250" i="3" s="1"/>
  <c r="R214" i="3"/>
  <c r="T214" i="3" s="1"/>
  <c r="R178" i="3"/>
  <c r="T178" i="3" s="1"/>
  <c r="O178" i="3" s="1"/>
  <c r="R142" i="3"/>
  <c r="R106" i="3"/>
  <c r="T106" i="3" s="1"/>
  <c r="O106" i="3" s="1"/>
  <c r="R70" i="3"/>
  <c r="T70" i="3" s="1"/>
  <c r="R34" i="3"/>
  <c r="T34" i="3" s="1"/>
  <c r="R285" i="3"/>
  <c r="T285" i="3" s="1"/>
  <c r="H285" i="3" s="1"/>
  <c r="R249" i="3"/>
  <c r="T249" i="3" s="1"/>
  <c r="H249" i="3" s="1"/>
  <c r="R213" i="3"/>
  <c r="R177" i="3"/>
  <c r="T177" i="3" s="1"/>
  <c r="O177" i="3" s="1"/>
  <c r="R141" i="3"/>
  <c r="T141" i="3" s="1"/>
  <c r="R105" i="3"/>
  <c r="T105" i="3" s="1"/>
  <c r="R69" i="3"/>
  <c r="T69" i="3" s="1"/>
  <c r="H69" i="3" s="1"/>
  <c r="R33" i="3"/>
  <c r="T33" i="3" s="1"/>
  <c r="H33" i="3" s="1"/>
  <c r="R290" i="3"/>
  <c r="R254" i="3"/>
  <c r="T254" i="3" s="1"/>
  <c r="H254" i="3" s="1"/>
  <c r="R218" i="3"/>
  <c r="T218" i="3" s="1"/>
  <c r="R182" i="3"/>
  <c r="T182" i="3" s="1"/>
  <c r="R146" i="3"/>
  <c r="T146" i="3" s="1"/>
  <c r="H146" i="3" s="1"/>
  <c r="R110" i="3"/>
  <c r="T110" i="3" s="1"/>
  <c r="O110" i="3" s="1"/>
  <c r="R74" i="3"/>
  <c r="R38" i="3"/>
  <c r="T38" i="3" s="1"/>
  <c r="O38" i="3" s="1"/>
  <c r="R295" i="3"/>
  <c r="T295" i="3" s="1"/>
  <c r="R259" i="3"/>
  <c r="T259" i="3" s="1"/>
  <c r="R223" i="3"/>
  <c r="T223" i="3" s="1"/>
  <c r="H223" i="3" s="1"/>
  <c r="R187" i="3"/>
  <c r="T187" i="3" s="1"/>
  <c r="O187" i="3" s="1"/>
  <c r="R151" i="3"/>
  <c r="R115" i="3"/>
  <c r="T115" i="3" s="1"/>
  <c r="O115" i="3" s="1"/>
  <c r="R79" i="3"/>
  <c r="T79" i="3" s="1"/>
  <c r="R43" i="3"/>
  <c r="T43" i="3" s="1"/>
  <c r="R300" i="3"/>
  <c r="T300" i="3" s="1"/>
  <c r="O300" i="3" s="1"/>
  <c r="R264" i="3"/>
  <c r="T264" i="3" s="1"/>
  <c r="O264" i="3" s="1"/>
  <c r="R228" i="3"/>
  <c r="R192" i="3"/>
  <c r="T192" i="3" s="1"/>
  <c r="H192" i="3" s="1"/>
  <c r="R156" i="3"/>
  <c r="T156" i="3" s="1"/>
  <c r="R120" i="3"/>
  <c r="T120" i="3" s="1"/>
  <c r="R84" i="3"/>
  <c r="T84" i="3" s="1"/>
  <c r="O84" i="3" s="1"/>
  <c r="R48" i="3"/>
  <c r="T48" i="3" s="1"/>
  <c r="H48" i="3" s="1"/>
  <c r="R12" i="3"/>
  <c r="R305" i="3"/>
  <c r="T305" i="3" s="1"/>
  <c r="O305" i="3" s="1"/>
  <c r="R269" i="3"/>
  <c r="T269" i="3" s="1"/>
  <c r="R233" i="3"/>
  <c r="T233" i="3" s="1"/>
  <c r="R197" i="3"/>
  <c r="T197" i="3" s="1"/>
  <c r="O197" i="3" s="1"/>
  <c r="R161" i="3"/>
  <c r="T161" i="3" s="1"/>
  <c r="O161" i="3" s="1"/>
  <c r="R125" i="3"/>
  <c r="R89" i="3"/>
  <c r="T89" i="3" s="1"/>
  <c r="H89" i="3" s="1"/>
  <c r="R53" i="3"/>
  <c r="T53" i="3" s="1"/>
  <c r="R17" i="3"/>
  <c r="R280" i="3"/>
  <c r="T280" i="3" s="1"/>
  <c r="O280" i="3" s="1"/>
  <c r="R244" i="3"/>
  <c r="T244" i="3" s="1"/>
  <c r="O244" i="3" s="1"/>
  <c r="R208" i="3"/>
  <c r="R172" i="3"/>
  <c r="T172" i="3" s="1"/>
  <c r="O172" i="3" s="1"/>
  <c r="R136" i="3"/>
  <c r="T136" i="3" s="1"/>
  <c r="R100" i="3"/>
  <c r="T100" i="3" s="1"/>
  <c r="R64" i="3"/>
  <c r="T64" i="3" s="1"/>
  <c r="O64" i="3" s="1"/>
  <c r="R28" i="3"/>
  <c r="T28" i="3" s="1"/>
  <c r="O28" i="3" s="1"/>
  <c r="BU8" i="3"/>
  <c r="BH8" i="3"/>
  <c r="AC10" i="3"/>
  <c r="R279" i="3"/>
  <c r="T279" i="3" s="1"/>
  <c r="R243" i="3"/>
  <c r="T243" i="3" s="1"/>
  <c r="H243" i="3" s="1"/>
  <c r="R207" i="3"/>
  <c r="T207" i="3" s="1"/>
  <c r="O207" i="3" s="1"/>
  <c r="R171" i="3"/>
  <c r="R135" i="3"/>
  <c r="T135" i="3" s="1"/>
  <c r="O135" i="3" s="1"/>
  <c r="R99" i="3"/>
  <c r="T99" i="3" s="1"/>
  <c r="R63" i="3"/>
  <c r="T63" i="3" s="1"/>
  <c r="R27" i="3"/>
  <c r="R284" i="3"/>
  <c r="T284" i="3" s="1"/>
  <c r="O284" i="3" s="1"/>
  <c r="R248" i="3"/>
  <c r="R212" i="3"/>
  <c r="T212" i="3" s="1"/>
  <c r="O212" i="3" s="1"/>
  <c r="R176" i="3"/>
  <c r="T176" i="3" s="1"/>
  <c r="R140" i="3"/>
  <c r="T140" i="3" s="1"/>
  <c r="R104" i="3"/>
  <c r="T104" i="3" s="1"/>
  <c r="O104" i="3" s="1"/>
  <c r="R68" i="3"/>
  <c r="T68" i="3" s="1"/>
  <c r="H68" i="3" s="1"/>
  <c r="R32" i="3"/>
  <c r="R289" i="3"/>
  <c r="T289" i="3" s="1"/>
  <c r="H289" i="3" s="1"/>
  <c r="R253" i="3"/>
  <c r="T253" i="3" s="1"/>
  <c r="R217" i="3"/>
  <c r="T217" i="3" s="1"/>
  <c r="R181" i="3"/>
  <c r="T181" i="3" s="1"/>
  <c r="H181" i="3" s="1"/>
  <c r="R145" i="3"/>
  <c r="T145" i="3" s="1"/>
  <c r="H145" i="3" s="1"/>
  <c r="R109" i="3"/>
  <c r="R73" i="3"/>
  <c r="T73" i="3" s="1"/>
  <c r="O73" i="3" s="1"/>
  <c r="R37" i="3"/>
  <c r="T37" i="3" s="1"/>
  <c r="R294" i="3"/>
  <c r="T294" i="3" s="1"/>
  <c r="R258" i="3"/>
  <c r="T258" i="3" s="1"/>
  <c r="H258" i="3" s="1"/>
  <c r="R222" i="3"/>
  <c r="T222" i="3" s="1"/>
  <c r="H222" i="3" s="1"/>
  <c r="R186" i="3"/>
  <c r="R150" i="3"/>
  <c r="T150" i="3" s="1"/>
  <c r="O150" i="3" s="1"/>
  <c r="R114" i="3"/>
  <c r="T114" i="3" s="1"/>
  <c r="R78" i="3"/>
  <c r="T78" i="3" s="1"/>
  <c r="R42" i="3"/>
  <c r="T42" i="3" s="1"/>
  <c r="O42" i="3" s="1"/>
  <c r="R299" i="3"/>
  <c r="T299" i="3" s="1"/>
  <c r="O299" i="3" s="1"/>
  <c r="R263" i="3"/>
  <c r="R227" i="3"/>
  <c r="T227" i="3" s="1"/>
  <c r="O227" i="3" s="1"/>
  <c r="R191" i="3"/>
  <c r="T191" i="3" s="1"/>
  <c r="R155" i="3"/>
  <c r="T155" i="3" s="1"/>
  <c r="R119" i="3"/>
  <c r="T119" i="3" s="1"/>
  <c r="O119" i="3" s="1"/>
  <c r="R83" i="3"/>
  <c r="T83" i="3" s="1"/>
  <c r="H83" i="3" s="1"/>
  <c r="R47" i="3"/>
  <c r="R11" i="3"/>
  <c r="AC11" i="3" s="1"/>
  <c r="R310" i="3"/>
  <c r="T310" i="3" s="1"/>
  <c r="R274" i="3"/>
  <c r="T274" i="3" s="1"/>
  <c r="O274" i="3" s="1"/>
  <c r="R238" i="3"/>
  <c r="T238" i="3" s="1"/>
  <c r="O238" i="3" s="1"/>
  <c r="R202" i="3"/>
  <c r="T202" i="3" s="1"/>
  <c r="H202" i="3" s="1"/>
  <c r="R166" i="3"/>
  <c r="R130" i="3"/>
  <c r="T130" i="3" s="1"/>
  <c r="H130" i="3" s="1"/>
  <c r="R94" i="3"/>
  <c r="T94" i="3" s="1"/>
  <c r="R58" i="3"/>
  <c r="T58" i="3" s="1"/>
  <c r="H58" i="3" s="1"/>
  <c r="R22" i="3"/>
  <c r="N22" i="3"/>
  <c r="N19" i="3"/>
  <c r="N16" i="3"/>
  <c r="N13" i="3"/>
  <c r="N14" i="3"/>
  <c r="N21" i="3"/>
  <c r="N18" i="3"/>
  <c r="N20" i="3"/>
  <c r="N24" i="3"/>
  <c r="N15" i="3"/>
  <c r="N23" i="3"/>
  <c r="N17" i="3"/>
  <c r="BO9" i="4"/>
  <c r="BL11" i="4"/>
  <c r="BE10" i="4"/>
  <c r="BE11" i="4" s="1"/>
  <c r="T21" i="3"/>
  <c r="T18" i="3"/>
  <c r="T17" i="3"/>
  <c r="H17" i="3" s="1"/>
  <c r="T16" i="3"/>
  <c r="T14" i="3"/>
  <c r="G14" i="3" s="1"/>
  <c r="O141" i="3"/>
  <c r="H141" i="3"/>
  <c r="H105" i="3"/>
  <c r="O105" i="3"/>
  <c r="O69" i="3"/>
  <c r="O218" i="3"/>
  <c r="H218" i="3"/>
  <c r="O182" i="3"/>
  <c r="H182" i="3"/>
  <c r="O146" i="3"/>
  <c r="O295" i="3"/>
  <c r="H295" i="3"/>
  <c r="O259" i="3"/>
  <c r="H259" i="3"/>
  <c r="H79" i="3"/>
  <c r="O79" i="3"/>
  <c r="H43" i="3"/>
  <c r="O43" i="3"/>
  <c r="H300" i="3"/>
  <c r="H264" i="3"/>
  <c r="O156" i="3"/>
  <c r="H156" i="3"/>
  <c r="O120" i="3"/>
  <c r="H120" i="3"/>
  <c r="H84" i="3"/>
  <c r="H269" i="3"/>
  <c r="O269" i="3"/>
  <c r="H233" i="3"/>
  <c r="O233" i="3"/>
  <c r="H53" i="3"/>
  <c r="O53" i="3"/>
  <c r="H280" i="3"/>
  <c r="H244" i="3"/>
  <c r="H136" i="3"/>
  <c r="O136" i="3"/>
  <c r="H100" i="3"/>
  <c r="O100" i="3"/>
  <c r="H28" i="3"/>
  <c r="O303" i="3"/>
  <c r="H303" i="3"/>
  <c r="H99" i="3"/>
  <c r="O99" i="3"/>
  <c r="H63" i="3"/>
  <c r="O63" i="3"/>
  <c r="O176" i="3"/>
  <c r="H176" i="3"/>
  <c r="O140" i="3"/>
  <c r="H140" i="3"/>
  <c r="O289" i="3"/>
  <c r="O253" i="3"/>
  <c r="H253" i="3"/>
  <c r="O217" i="3"/>
  <c r="H217" i="3"/>
  <c r="O181" i="3"/>
  <c r="O145" i="3"/>
  <c r="H37" i="3"/>
  <c r="O37" i="3"/>
  <c r="O294" i="3"/>
  <c r="H294" i="3"/>
  <c r="O222" i="3"/>
  <c r="O114" i="3"/>
  <c r="H114" i="3"/>
  <c r="H78" i="3"/>
  <c r="O78" i="3"/>
  <c r="H42" i="3"/>
  <c r="H191" i="3"/>
  <c r="O191" i="3"/>
  <c r="H155" i="3"/>
  <c r="O155" i="3"/>
  <c r="H310" i="3"/>
  <c r="O310" i="3"/>
  <c r="H274" i="3"/>
  <c r="H238" i="3"/>
  <c r="H94" i="3"/>
  <c r="O94" i="3"/>
  <c r="O58" i="3"/>
  <c r="O279" i="3"/>
  <c r="H279" i="3"/>
  <c r="O309" i="3"/>
  <c r="H309" i="3"/>
  <c r="O273" i="3"/>
  <c r="H273" i="3"/>
  <c r="O237" i="3"/>
  <c r="H237" i="3"/>
  <c r="H201" i="3"/>
  <c r="O165" i="3"/>
  <c r="H165" i="3"/>
  <c r="H93" i="3"/>
  <c r="O93" i="3"/>
  <c r="H57" i="3"/>
  <c r="O57" i="3"/>
  <c r="O278" i="3"/>
  <c r="H278" i="3"/>
  <c r="O242" i="3"/>
  <c r="H242" i="3"/>
  <c r="O206" i="3"/>
  <c r="H206" i="3"/>
  <c r="O134" i="3"/>
  <c r="H134" i="3"/>
  <c r="H98" i="3"/>
  <c r="O98" i="3"/>
  <c r="H62" i="3"/>
  <c r="O62" i="3"/>
  <c r="O283" i="3"/>
  <c r="H283" i="3"/>
  <c r="O247" i="3"/>
  <c r="H247" i="3"/>
  <c r="O211" i="3"/>
  <c r="H211" i="3"/>
  <c r="O175" i="3"/>
  <c r="H175" i="3"/>
  <c r="O139" i="3"/>
  <c r="H139" i="3"/>
  <c r="O103" i="3"/>
  <c r="H103" i="3"/>
  <c r="H67" i="3"/>
  <c r="O67" i="3"/>
  <c r="H31" i="3"/>
  <c r="O31" i="3"/>
  <c r="O252" i="3"/>
  <c r="H252" i="3"/>
  <c r="O216" i="3"/>
  <c r="H216" i="3"/>
  <c r="O180" i="3"/>
  <c r="H180" i="3"/>
  <c r="O144" i="3"/>
  <c r="H144" i="3"/>
  <c r="H72" i="3"/>
  <c r="O72" i="3"/>
  <c r="H36" i="3"/>
  <c r="O36" i="3"/>
  <c r="H293" i="3"/>
  <c r="O293" i="3"/>
  <c r="H221" i="3"/>
  <c r="O221" i="3"/>
  <c r="H185" i="3"/>
  <c r="O185" i="3"/>
  <c r="H149" i="3"/>
  <c r="O149" i="3"/>
  <c r="H113" i="3"/>
  <c r="O113" i="3"/>
  <c r="O77" i="3"/>
  <c r="H41" i="3"/>
  <c r="O41" i="3"/>
  <c r="H304" i="3"/>
  <c r="O304" i="3"/>
  <c r="H268" i="3"/>
  <c r="O268" i="3"/>
  <c r="H196" i="3"/>
  <c r="O196" i="3"/>
  <c r="H124" i="3"/>
  <c r="O124" i="3"/>
  <c r="H88" i="3"/>
  <c r="O88" i="3"/>
  <c r="O267" i="3"/>
  <c r="H267" i="3"/>
  <c r="H231" i="3"/>
  <c r="O159" i="3"/>
  <c r="H159" i="3"/>
  <c r="H87" i="3"/>
  <c r="O87" i="3"/>
  <c r="H51" i="3"/>
  <c r="O51" i="3"/>
  <c r="O272" i="3"/>
  <c r="H272" i="3"/>
  <c r="O200" i="3"/>
  <c r="H200" i="3"/>
  <c r="O164" i="3"/>
  <c r="H164" i="3"/>
  <c r="H56" i="3"/>
  <c r="O56" i="3"/>
  <c r="O277" i="3"/>
  <c r="H277" i="3"/>
  <c r="O241" i="3"/>
  <c r="H241" i="3"/>
  <c r="H205" i="3"/>
  <c r="O133" i="3"/>
  <c r="H133" i="3"/>
  <c r="H61" i="3"/>
  <c r="O61" i="3"/>
  <c r="H282" i="3"/>
  <c r="O210" i="3"/>
  <c r="H210" i="3"/>
  <c r="O138" i="3"/>
  <c r="H138" i="3"/>
  <c r="O102" i="3"/>
  <c r="H102" i="3"/>
  <c r="O66" i="3"/>
  <c r="H287" i="3"/>
  <c r="O287" i="3"/>
  <c r="H215" i="3"/>
  <c r="O215" i="3"/>
  <c r="H179" i="3"/>
  <c r="O179" i="3"/>
  <c r="O71" i="3"/>
  <c r="H71" i="3"/>
  <c r="H298" i="3"/>
  <c r="O298" i="3"/>
  <c r="H190" i="3"/>
  <c r="O190" i="3"/>
  <c r="H118" i="3"/>
  <c r="O118" i="3"/>
  <c r="H82" i="3"/>
  <c r="O82" i="3"/>
  <c r="O46" i="3"/>
  <c r="O189" i="3"/>
  <c r="H189" i="3"/>
  <c r="H81" i="3"/>
  <c r="O81" i="3"/>
  <c r="O302" i="3"/>
  <c r="H302" i="3"/>
  <c r="O266" i="3"/>
  <c r="H266" i="3"/>
  <c r="H230" i="3"/>
  <c r="O158" i="3"/>
  <c r="H158" i="3"/>
  <c r="H86" i="3"/>
  <c r="O86" i="3"/>
  <c r="H50" i="3"/>
  <c r="O50" i="3"/>
  <c r="O271" i="3"/>
  <c r="H271" i="3"/>
  <c r="O199" i="3"/>
  <c r="H199" i="3"/>
  <c r="O163" i="3"/>
  <c r="H163" i="3"/>
  <c r="O127" i="3"/>
  <c r="H55" i="3"/>
  <c r="O55" i="3"/>
  <c r="O276" i="3"/>
  <c r="H276" i="3"/>
  <c r="O240" i="3"/>
  <c r="H240" i="3"/>
  <c r="O132" i="3"/>
  <c r="H132" i="3"/>
  <c r="O60" i="3"/>
  <c r="H60" i="3"/>
  <c r="O209" i="3"/>
  <c r="H209" i="3"/>
  <c r="O137" i="3"/>
  <c r="H137" i="3"/>
  <c r="O101" i="3"/>
  <c r="H101" i="3"/>
  <c r="O65" i="3"/>
  <c r="H256" i="3"/>
  <c r="O256" i="3"/>
  <c r="H220" i="3"/>
  <c r="O220" i="3"/>
  <c r="H184" i="3"/>
  <c r="H112" i="3"/>
  <c r="O112" i="3"/>
  <c r="H40" i="3"/>
  <c r="O40" i="3"/>
  <c r="O297" i="3"/>
  <c r="H297" i="3"/>
  <c r="O225" i="3"/>
  <c r="H225" i="3"/>
  <c r="O291" i="3"/>
  <c r="H291" i="3"/>
  <c r="O219" i="3"/>
  <c r="H219" i="3"/>
  <c r="O183" i="3"/>
  <c r="H183" i="3"/>
  <c r="H75" i="3"/>
  <c r="O75" i="3"/>
  <c r="O296" i="3"/>
  <c r="H296" i="3"/>
  <c r="O260" i="3"/>
  <c r="H260" i="3"/>
  <c r="O224" i="3"/>
  <c r="H152" i="3"/>
  <c r="H80" i="3"/>
  <c r="O80" i="3"/>
  <c r="H44" i="3"/>
  <c r="O44" i="3"/>
  <c r="H301" i="3"/>
  <c r="O229" i="3"/>
  <c r="O157" i="3"/>
  <c r="H157" i="3"/>
  <c r="O121" i="3"/>
  <c r="H121" i="3"/>
  <c r="O270" i="3"/>
  <c r="H270" i="3"/>
  <c r="O234" i="3"/>
  <c r="H234" i="3"/>
  <c r="O126" i="3"/>
  <c r="H54" i="3"/>
  <c r="O54" i="3"/>
  <c r="O203" i="3"/>
  <c r="O167" i="3"/>
  <c r="H167" i="3"/>
  <c r="O131" i="3"/>
  <c r="H131" i="3"/>
  <c r="O95" i="3"/>
  <c r="H95" i="3"/>
  <c r="H286" i="3"/>
  <c r="O286" i="3"/>
  <c r="H250" i="3"/>
  <c r="O250" i="3"/>
  <c r="H214" i="3"/>
  <c r="O214" i="3"/>
  <c r="H178" i="3"/>
  <c r="H70" i="3"/>
  <c r="O70" i="3"/>
  <c r="H34" i="3"/>
  <c r="O34" i="3"/>
  <c r="AI4" i="3"/>
  <c r="AI3" i="3"/>
  <c r="AI310" i="3"/>
  <c r="AI304" i="3"/>
  <c r="AI298" i="3"/>
  <c r="BN298" i="3" s="1"/>
  <c r="AI295" i="3"/>
  <c r="AI286" i="3"/>
  <c r="AI278" i="3"/>
  <c r="BN278" i="3" s="1"/>
  <c r="AI5" i="3"/>
  <c r="AI308" i="3"/>
  <c r="AI302" i="3"/>
  <c r="AI296" i="3"/>
  <c r="AI293" i="3"/>
  <c r="AI283" i="3"/>
  <c r="AI280" i="3"/>
  <c r="AI277" i="3"/>
  <c r="BN277" i="3" s="1"/>
  <c r="AI287" i="3"/>
  <c r="AI285" i="3"/>
  <c r="BN285" i="3" s="1"/>
  <c r="AI309" i="3"/>
  <c r="AI303" i="3"/>
  <c r="AI300" i="3"/>
  <c r="BN300" i="3" s="1"/>
  <c r="AI297" i="3"/>
  <c r="AI294" i="3"/>
  <c r="AI291" i="3"/>
  <c r="AI274" i="3"/>
  <c r="AI271" i="3"/>
  <c r="BN271" i="3" s="1"/>
  <c r="AI268" i="3"/>
  <c r="AI262" i="3"/>
  <c r="AI259" i="3"/>
  <c r="AI256" i="3"/>
  <c r="BN256" i="3" s="1"/>
  <c r="AI253" i="3"/>
  <c r="BN253" i="3" s="1"/>
  <c r="AI250" i="3"/>
  <c r="BN250" i="3" s="1"/>
  <c r="AI247" i="3"/>
  <c r="AI241" i="3"/>
  <c r="AI238" i="3"/>
  <c r="AI219" i="3"/>
  <c r="AI216" i="3"/>
  <c r="AI210" i="3"/>
  <c r="AI201" i="3"/>
  <c r="AI276" i="3"/>
  <c r="AI233" i="3"/>
  <c r="AI231" i="3"/>
  <c r="AI225" i="3"/>
  <c r="BN225" i="3" s="1"/>
  <c r="AI273" i="3"/>
  <c r="AI270" i="3"/>
  <c r="BN270" i="3" s="1"/>
  <c r="AI267" i="3"/>
  <c r="BN267" i="3" s="1"/>
  <c r="AI258" i="3"/>
  <c r="AI252" i="3"/>
  <c r="BN252" i="3" s="1"/>
  <c r="AI240" i="3"/>
  <c r="AI237" i="3"/>
  <c r="AI234" i="3"/>
  <c r="AI230" i="3"/>
  <c r="AI223" i="3"/>
  <c r="AI220" i="3"/>
  <c r="AI217" i="3"/>
  <c r="BN217" i="3" s="1"/>
  <c r="AI214" i="3"/>
  <c r="AI211" i="3"/>
  <c r="BN211" i="3" s="1"/>
  <c r="AI205" i="3"/>
  <c r="BN205" i="3" s="1"/>
  <c r="AI199" i="3"/>
  <c r="AI269" i="3"/>
  <c r="BN269" i="3" s="1"/>
  <c r="AI260" i="3"/>
  <c r="AI242" i="3"/>
  <c r="AI224" i="3"/>
  <c r="AI215" i="3"/>
  <c r="AI206" i="3"/>
  <c r="BN206" i="3" s="1"/>
  <c r="AI197" i="3"/>
  <c r="AI191" i="3"/>
  <c r="AI185" i="3"/>
  <c r="AI182" i="3"/>
  <c r="BN182" i="3" s="1"/>
  <c r="AI179" i="3"/>
  <c r="AI176" i="3"/>
  <c r="BN176" i="3" s="1"/>
  <c r="AI139" i="3"/>
  <c r="AI136" i="3"/>
  <c r="AI133" i="3"/>
  <c r="AI272" i="3"/>
  <c r="AI221" i="3"/>
  <c r="AI189" i="3"/>
  <c r="BN189" i="3" s="1"/>
  <c r="AI183" i="3"/>
  <c r="BN183" i="3" s="1"/>
  <c r="AI180" i="3"/>
  <c r="AI177" i="3"/>
  <c r="BN177" i="3" s="1"/>
  <c r="AI167" i="3"/>
  <c r="BN167" i="3" s="1"/>
  <c r="AI165" i="3"/>
  <c r="AI163" i="3"/>
  <c r="AI161" i="3"/>
  <c r="BN161" i="3" s="1"/>
  <c r="AI159" i="3"/>
  <c r="AI157" i="3"/>
  <c r="AI155" i="3"/>
  <c r="AI149" i="3"/>
  <c r="BN149" i="3" s="1"/>
  <c r="AI147" i="3"/>
  <c r="AI143" i="3"/>
  <c r="AI141" i="3"/>
  <c r="AI138" i="3"/>
  <c r="BN138" i="3" s="1"/>
  <c r="AI135" i="3"/>
  <c r="AI132" i="3"/>
  <c r="BN132" i="3" s="1"/>
  <c r="AI275" i="3"/>
  <c r="AI266" i="3"/>
  <c r="AI218" i="3"/>
  <c r="AI209" i="3"/>
  <c r="AI200" i="3"/>
  <c r="AI196" i="3"/>
  <c r="AI190" i="3"/>
  <c r="AI175" i="3"/>
  <c r="AI140" i="3"/>
  <c r="AI137" i="3"/>
  <c r="BN137" i="3" s="1"/>
  <c r="AI134" i="3"/>
  <c r="AI131" i="3"/>
  <c r="BN131" i="3" s="1"/>
  <c r="AI279" i="3"/>
  <c r="AI164" i="3"/>
  <c r="AI158" i="3"/>
  <c r="AI156" i="3"/>
  <c r="BN156" i="3" s="1"/>
  <c r="AI146" i="3"/>
  <c r="AI144" i="3"/>
  <c r="BN144" i="3" s="1"/>
  <c r="AI128" i="3"/>
  <c r="AI124" i="3"/>
  <c r="AI121" i="3"/>
  <c r="AI120" i="3"/>
  <c r="BN120" i="3" s="1"/>
  <c r="AI119" i="3"/>
  <c r="BN119" i="3" s="1"/>
  <c r="AI118" i="3"/>
  <c r="AI114" i="3"/>
  <c r="BN114" i="3" s="1"/>
  <c r="AI113" i="3"/>
  <c r="AI112" i="3"/>
  <c r="AI108" i="3"/>
  <c r="BN108" i="3" s="1"/>
  <c r="AI105" i="3"/>
  <c r="AI104" i="3"/>
  <c r="AI103" i="3"/>
  <c r="BN103" i="3" s="1"/>
  <c r="AI102" i="3"/>
  <c r="BN102" i="3" s="1"/>
  <c r="AI101" i="3"/>
  <c r="AI100" i="3"/>
  <c r="AI99" i="3"/>
  <c r="AI98" i="3"/>
  <c r="AI88" i="3"/>
  <c r="AI87" i="3"/>
  <c r="BN87" i="3" s="1"/>
  <c r="AI86" i="3"/>
  <c r="AI84" i="3"/>
  <c r="AI82" i="3"/>
  <c r="BN82" i="3" s="1"/>
  <c r="AI81" i="3"/>
  <c r="AI80" i="3"/>
  <c r="AI79" i="3"/>
  <c r="AI78" i="3"/>
  <c r="AI75" i="3"/>
  <c r="BN75" i="3" s="1"/>
  <c r="AI72" i="3"/>
  <c r="BN72" i="3" s="1"/>
  <c r="AI71" i="3"/>
  <c r="AI70" i="3"/>
  <c r="BN70" i="3" s="1"/>
  <c r="AI69" i="3"/>
  <c r="AI67" i="3"/>
  <c r="BN67" i="3" s="1"/>
  <c r="AI64" i="3"/>
  <c r="AI63" i="3"/>
  <c r="AI62" i="3"/>
  <c r="AI61" i="3"/>
  <c r="BN61" i="3" s="1"/>
  <c r="AI60" i="3"/>
  <c r="AI58" i="3"/>
  <c r="AI57" i="3"/>
  <c r="AI56" i="3"/>
  <c r="BN56" i="3" s="1"/>
  <c r="AI55" i="3"/>
  <c r="AI54" i="3"/>
  <c r="AI53" i="3"/>
  <c r="AI52" i="3"/>
  <c r="AI51" i="3"/>
  <c r="BN51" i="3" s="1"/>
  <c r="AI50" i="3"/>
  <c r="AI44" i="3"/>
  <c r="AI43" i="3"/>
  <c r="AI42" i="3"/>
  <c r="AI41" i="3"/>
  <c r="BN41" i="3" s="1"/>
  <c r="AI40" i="3"/>
  <c r="BN40" i="3" s="1"/>
  <c r="AI37" i="3"/>
  <c r="AI36" i="3"/>
  <c r="AI34" i="3"/>
  <c r="BN34" i="3" s="1"/>
  <c r="AI33" i="3"/>
  <c r="BN33" i="3" s="1"/>
  <c r="AI31" i="3"/>
  <c r="BN31" i="3" s="1"/>
  <c r="AI27" i="3"/>
  <c r="AI25" i="3"/>
  <c r="AI24" i="3"/>
  <c r="AI22" i="3"/>
  <c r="AI21" i="3"/>
  <c r="AI18" i="3"/>
  <c r="AI17" i="3"/>
  <c r="AI15" i="3"/>
  <c r="BN15" i="3" s="1"/>
  <c r="AI95" i="3"/>
  <c r="AI94" i="3"/>
  <c r="AI93" i="3"/>
  <c r="AC309" i="3"/>
  <c r="AC303" i="3"/>
  <c r="AC300" i="3"/>
  <c r="BH300" i="3" s="1"/>
  <c r="AC297" i="3"/>
  <c r="AC294" i="3"/>
  <c r="AC291" i="3"/>
  <c r="AC287" i="3"/>
  <c r="AC285" i="3"/>
  <c r="AC283" i="3"/>
  <c r="AC280" i="3"/>
  <c r="AC277" i="3"/>
  <c r="AC310" i="3"/>
  <c r="AC304" i="3"/>
  <c r="AC298" i="3"/>
  <c r="AC295" i="3"/>
  <c r="AC279" i="3"/>
  <c r="AC286" i="3"/>
  <c r="AC305" i="3"/>
  <c r="AC302" i="3"/>
  <c r="AC299" i="3"/>
  <c r="AC296" i="3"/>
  <c r="AC293" i="3"/>
  <c r="AC273" i="3"/>
  <c r="AC270" i="3"/>
  <c r="AC267" i="3"/>
  <c r="AC258" i="3"/>
  <c r="AC252" i="3"/>
  <c r="AC243" i="3"/>
  <c r="AC240" i="3"/>
  <c r="AC237" i="3"/>
  <c r="AC224" i="3"/>
  <c r="AC221" i="3"/>
  <c r="AC218" i="3"/>
  <c r="AC215" i="3"/>
  <c r="AC209" i="3"/>
  <c r="AC206" i="3"/>
  <c r="AC200" i="3"/>
  <c r="AC278" i="3"/>
  <c r="AC234" i="3"/>
  <c r="AC230" i="3"/>
  <c r="AC275" i="3"/>
  <c r="AC272" i="3"/>
  <c r="AC269" i="3"/>
  <c r="AC266" i="3"/>
  <c r="AC260" i="3"/>
  <c r="AC242" i="3"/>
  <c r="AC233" i="3"/>
  <c r="AC231" i="3"/>
  <c r="AC229" i="3"/>
  <c r="AC225" i="3"/>
  <c r="AC219" i="3"/>
  <c r="AC216" i="3"/>
  <c r="BH216" i="3" s="1"/>
  <c r="AC210" i="3"/>
  <c r="BH210" i="3" s="1"/>
  <c r="AC201" i="3"/>
  <c r="AC271" i="3"/>
  <c r="AC253" i="3"/>
  <c r="AC217" i="3"/>
  <c r="AC196" i="3"/>
  <c r="AC190" i="3"/>
  <c r="AC184" i="3"/>
  <c r="AC181" i="3"/>
  <c r="AC175" i="3"/>
  <c r="AC141" i="3"/>
  <c r="AC138" i="3"/>
  <c r="AC132" i="3"/>
  <c r="AC129" i="3"/>
  <c r="AC199" i="3"/>
  <c r="AC276" i="3"/>
  <c r="AC274" i="3"/>
  <c r="AC256" i="3"/>
  <c r="AC247" i="3"/>
  <c r="AC238" i="3"/>
  <c r="AC223" i="3"/>
  <c r="AC214" i="3"/>
  <c r="AC205" i="3"/>
  <c r="AC197" i="3"/>
  <c r="AC191" i="3"/>
  <c r="AC185" i="3"/>
  <c r="AC182" i="3"/>
  <c r="AC179" i="3"/>
  <c r="AC176" i="3"/>
  <c r="AC164" i="3"/>
  <c r="AC158" i="3"/>
  <c r="AC156" i="3"/>
  <c r="AC152" i="3"/>
  <c r="AC146" i="3"/>
  <c r="AC144" i="3"/>
  <c r="AC140" i="3"/>
  <c r="AC137" i="3"/>
  <c r="AC134" i="3"/>
  <c r="AC131" i="3"/>
  <c r="AC268" i="3"/>
  <c r="AC259" i="3"/>
  <c r="AC250" i="3"/>
  <c r="AC241" i="3"/>
  <c r="AC220" i="3"/>
  <c r="AC211" i="3"/>
  <c r="AC202" i="3"/>
  <c r="AC189" i="3"/>
  <c r="AC183" i="3"/>
  <c r="AC180" i="3"/>
  <c r="AC139" i="3"/>
  <c r="BH139" i="3" s="1"/>
  <c r="AC136" i="3"/>
  <c r="AC133" i="3"/>
  <c r="BH133" i="3" s="1"/>
  <c r="AC167" i="3"/>
  <c r="AC165" i="3"/>
  <c r="AC163" i="3"/>
  <c r="AC159" i="3"/>
  <c r="AC157" i="3"/>
  <c r="AC155" i="3"/>
  <c r="AC149" i="3"/>
  <c r="AC145" i="3"/>
  <c r="AC128" i="3"/>
  <c r="AC126" i="3"/>
  <c r="AC124" i="3"/>
  <c r="AC121" i="3"/>
  <c r="AC120" i="3"/>
  <c r="AC119" i="3"/>
  <c r="AC118" i="3"/>
  <c r="AC114" i="3"/>
  <c r="AC113" i="3"/>
  <c r="AC112" i="3"/>
  <c r="AC108" i="3"/>
  <c r="AC105" i="3"/>
  <c r="AC104" i="3"/>
  <c r="AC103" i="3"/>
  <c r="BH103" i="3" s="1"/>
  <c r="AC102" i="3"/>
  <c r="AC101" i="3"/>
  <c r="AC100" i="3"/>
  <c r="AC99" i="3"/>
  <c r="AC98" i="3"/>
  <c r="AC88" i="3"/>
  <c r="AC87" i="3"/>
  <c r="AC86" i="3"/>
  <c r="AC85" i="3"/>
  <c r="AC84" i="3"/>
  <c r="AC82" i="3"/>
  <c r="AC81" i="3"/>
  <c r="AC80" i="3"/>
  <c r="AC79" i="3"/>
  <c r="AC78" i="3"/>
  <c r="AC77" i="3"/>
  <c r="AC75" i="3"/>
  <c r="AC72" i="3"/>
  <c r="AC71" i="3"/>
  <c r="AC70" i="3"/>
  <c r="AC69" i="3"/>
  <c r="AC67" i="3"/>
  <c r="AC66" i="3"/>
  <c r="AC64" i="3"/>
  <c r="AC63" i="3"/>
  <c r="AC62" i="3"/>
  <c r="AC61" i="3"/>
  <c r="AC60" i="3"/>
  <c r="AC58" i="3"/>
  <c r="BH58" i="3" s="1"/>
  <c r="AC57" i="3"/>
  <c r="AC56" i="3"/>
  <c r="AC55" i="3"/>
  <c r="AC54" i="3"/>
  <c r="AC53" i="3"/>
  <c r="AC52" i="3"/>
  <c r="AC51" i="3"/>
  <c r="AC50" i="3"/>
  <c r="AC46" i="3"/>
  <c r="AC44" i="3"/>
  <c r="AC43" i="3"/>
  <c r="AC42" i="3"/>
  <c r="AC41" i="3"/>
  <c r="AC40" i="3"/>
  <c r="BH40" i="3" s="1"/>
  <c r="AC37" i="3"/>
  <c r="AC36" i="3"/>
  <c r="AC34" i="3"/>
  <c r="AC31" i="3"/>
  <c r="AC27" i="3"/>
  <c r="AC24" i="3"/>
  <c r="AC22" i="3"/>
  <c r="AC21" i="3"/>
  <c r="AC18" i="3"/>
  <c r="AC17" i="3"/>
  <c r="AC15" i="3"/>
  <c r="AC13" i="3"/>
  <c r="AC95" i="3"/>
  <c r="AC94" i="3"/>
  <c r="AC93" i="3"/>
  <c r="AH3" i="3"/>
  <c r="AH5" i="3"/>
  <c r="AH310" i="3"/>
  <c r="AH304" i="3"/>
  <c r="AH298" i="3"/>
  <c r="AH295" i="3"/>
  <c r="AH286" i="3"/>
  <c r="AH284" i="3"/>
  <c r="AH278" i="3"/>
  <c r="AH4" i="3"/>
  <c r="AH302" i="3"/>
  <c r="AH296" i="3"/>
  <c r="AH293" i="3"/>
  <c r="AH283" i="3"/>
  <c r="AH280" i="3"/>
  <c r="AH277" i="3"/>
  <c r="AH287" i="3"/>
  <c r="AH285" i="3"/>
  <c r="AH309" i="3"/>
  <c r="AH303" i="3"/>
  <c r="AH300" i="3"/>
  <c r="AH297" i="3"/>
  <c r="AH294" i="3"/>
  <c r="AH291" i="3"/>
  <c r="AH282" i="3"/>
  <c r="AH279" i="3"/>
  <c r="AH276" i="3"/>
  <c r="AH275" i="3"/>
  <c r="AH274" i="3"/>
  <c r="AH273" i="3"/>
  <c r="AH272" i="3"/>
  <c r="AH271" i="3"/>
  <c r="AH270" i="3"/>
  <c r="AH269" i="3"/>
  <c r="AH268" i="3"/>
  <c r="AH267" i="3"/>
  <c r="AH266" i="3"/>
  <c r="AH262" i="3"/>
  <c r="AH260" i="3"/>
  <c r="AH259" i="3"/>
  <c r="AH258" i="3"/>
  <c r="AH256" i="3"/>
  <c r="AH253" i="3"/>
  <c r="AH252" i="3"/>
  <c r="AH250" i="3"/>
  <c r="AH247" i="3"/>
  <c r="AH243" i="3"/>
  <c r="AH242" i="3"/>
  <c r="AH241" i="3"/>
  <c r="AH240" i="3"/>
  <c r="AH238" i="3"/>
  <c r="AH237" i="3"/>
  <c r="AH234" i="3"/>
  <c r="AH233" i="3"/>
  <c r="AH231" i="3"/>
  <c r="AH229" i="3"/>
  <c r="AH225" i="3"/>
  <c r="AH223" i="3"/>
  <c r="AH222" i="3"/>
  <c r="AH221" i="3"/>
  <c r="AH220" i="3"/>
  <c r="AH219" i="3"/>
  <c r="AH218" i="3"/>
  <c r="AH217" i="3"/>
  <c r="AH216" i="3"/>
  <c r="AH215" i="3"/>
  <c r="AH214" i="3"/>
  <c r="AH212" i="3"/>
  <c r="AH211" i="3"/>
  <c r="AH210" i="3"/>
  <c r="AH209" i="3"/>
  <c r="AH206" i="3"/>
  <c r="AH205" i="3"/>
  <c r="AH204" i="3"/>
  <c r="AH203" i="3"/>
  <c r="AH202" i="3"/>
  <c r="AH201" i="3"/>
  <c r="AH200" i="3"/>
  <c r="AH199" i="3"/>
  <c r="AH164" i="3"/>
  <c r="AH158" i="3"/>
  <c r="AH156" i="3"/>
  <c r="AH152" i="3"/>
  <c r="AH146" i="3"/>
  <c r="AH144" i="3"/>
  <c r="AH128" i="3"/>
  <c r="AH127" i="3"/>
  <c r="AH126" i="3"/>
  <c r="AH124" i="3"/>
  <c r="AH121" i="3"/>
  <c r="AH120" i="3"/>
  <c r="AH119" i="3"/>
  <c r="AH118" i="3"/>
  <c r="AH197" i="3"/>
  <c r="AH191" i="3"/>
  <c r="AH185" i="3"/>
  <c r="AH182" i="3"/>
  <c r="AH179" i="3"/>
  <c r="AH176" i="3"/>
  <c r="AH139" i="3"/>
  <c r="AH136" i="3"/>
  <c r="AH133" i="3"/>
  <c r="AH130" i="3"/>
  <c r="AH189" i="3"/>
  <c r="AH183" i="3"/>
  <c r="AH180" i="3"/>
  <c r="AH167" i="3"/>
  <c r="AH165" i="3"/>
  <c r="AH163" i="3"/>
  <c r="AH159" i="3"/>
  <c r="AH157" i="3"/>
  <c r="AH155" i="3"/>
  <c r="AH153" i="3"/>
  <c r="AH149" i="3"/>
  <c r="AH147" i="3"/>
  <c r="AH145" i="3"/>
  <c r="AH143" i="3"/>
  <c r="AH141" i="3"/>
  <c r="AH138" i="3"/>
  <c r="AH132" i="3"/>
  <c r="AH129" i="3"/>
  <c r="AH196" i="3"/>
  <c r="AH190" i="3"/>
  <c r="AH187" i="3"/>
  <c r="AH181" i="3"/>
  <c r="AH175" i="3"/>
  <c r="AH172" i="3"/>
  <c r="AH140" i="3"/>
  <c r="AH137" i="3"/>
  <c r="AH134" i="3"/>
  <c r="AH131" i="3"/>
  <c r="AH115" i="3"/>
  <c r="AH93" i="3"/>
  <c r="AH110" i="3"/>
  <c r="AH89" i="3"/>
  <c r="AH88" i="3"/>
  <c r="AH87" i="3"/>
  <c r="AH86" i="3"/>
  <c r="AH84" i="3"/>
  <c r="AH82" i="3"/>
  <c r="AH81" i="3"/>
  <c r="AH80" i="3"/>
  <c r="AH79" i="3"/>
  <c r="AH78" i="3"/>
  <c r="AH77" i="3"/>
  <c r="AH75" i="3"/>
  <c r="AH72" i="3"/>
  <c r="AH71" i="3"/>
  <c r="AH70" i="3"/>
  <c r="AH69" i="3"/>
  <c r="AH67" i="3"/>
  <c r="AH66" i="3"/>
  <c r="AH65" i="3"/>
  <c r="AH64" i="3"/>
  <c r="AH63" i="3"/>
  <c r="AH62" i="3"/>
  <c r="AH61" i="3"/>
  <c r="AH60" i="3"/>
  <c r="AH59" i="3"/>
  <c r="AH58" i="3"/>
  <c r="AH57" i="3"/>
  <c r="AH56" i="3"/>
  <c r="AH55" i="3"/>
  <c r="AH54" i="3"/>
  <c r="AH53" i="3"/>
  <c r="AH52" i="3"/>
  <c r="AH51" i="3"/>
  <c r="AH50" i="3"/>
  <c r="AH46" i="3"/>
  <c r="AH44" i="3"/>
  <c r="AH43" i="3"/>
  <c r="AH42" i="3"/>
  <c r="AH41" i="3"/>
  <c r="AH40" i="3"/>
  <c r="AH38" i="3"/>
  <c r="AH37" i="3"/>
  <c r="AH36" i="3"/>
  <c r="AH34" i="3"/>
  <c r="AH31" i="3"/>
  <c r="AH27" i="3"/>
  <c r="AH24" i="3"/>
  <c r="AH22" i="3"/>
  <c r="AH21" i="3"/>
  <c r="AH18" i="3"/>
  <c r="AH17" i="3"/>
  <c r="AH15" i="3"/>
  <c r="AH14" i="3"/>
  <c r="AH13" i="3"/>
  <c r="AH11" i="3"/>
  <c r="AH105" i="3"/>
  <c r="AH103" i="3"/>
  <c r="AH102" i="3"/>
  <c r="AH100" i="3"/>
  <c r="AH98" i="3"/>
  <c r="AH112" i="3"/>
  <c r="AH106" i="3"/>
  <c r="AH113" i="3"/>
  <c r="AH104" i="3"/>
  <c r="AH95" i="3"/>
  <c r="AH114" i="3"/>
  <c r="AH108" i="3"/>
  <c r="AH101" i="3"/>
  <c r="AH99" i="3"/>
  <c r="AH94" i="3"/>
  <c r="AB309" i="3"/>
  <c r="AB303" i="3"/>
  <c r="AB300" i="3"/>
  <c r="AB297" i="3"/>
  <c r="AB294" i="3"/>
  <c r="AB291" i="3"/>
  <c r="AB287" i="3"/>
  <c r="AB285" i="3"/>
  <c r="AB283" i="3"/>
  <c r="AB280" i="3"/>
  <c r="AB277" i="3"/>
  <c r="AB310" i="3"/>
  <c r="AB304" i="3"/>
  <c r="AB301" i="3"/>
  <c r="AB298" i="3"/>
  <c r="AB295" i="3"/>
  <c r="AB289" i="3"/>
  <c r="AB282" i="3"/>
  <c r="AB279" i="3"/>
  <c r="AB286" i="3"/>
  <c r="AB302" i="3"/>
  <c r="AB296" i="3"/>
  <c r="AB293" i="3"/>
  <c r="AB281" i="3"/>
  <c r="AB278" i="3"/>
  <c r="AB276" i="3"/>
  <c r="AB275" i="3"/>
  <c r="AB274" i="3"/>
  <c r="AB273" i="3"/>
  <c r="AB272" i="3"/>
  <c r="AB271" i="3"/>
  <c r="AB270" i="3"/>
  <c r="AB269" i="3"/>
  <c r="AB268" i="3"/>
  <c r="AB267" i="3"/>
  <c r="AB266" i="3"/>
  <c r="AB262" i="3"/>
  <c r="AB260" i="3"/>
  <c r="AB259" i="3"/>
  <c r="AB258" i="3"/>
  <c r="AB256" i="3"/>
  <c r="AB253" i="3"/>
  <c r="AB252" i="3"/>
  <c r="AB250" i="3"/>
  <c r="AB249" i="3"/>
  <c r="AB247" i="3"/>
  <c r="AB244" i="3"/>
  <c r="AB243" i="3"/>
  <c r="AB242" i="3"/>
  <c r="AB241" i="3"/>
  <c r="AB240" i="3"/>
  <c r="AB238" i="3"/>
  <c r="AB237" i="3"/>
  <c r="AB234" i="3"/>
  <c r="AB233" i="3"/>
  <c r="AB231" i="3"/>
  <c r="AB230" i="3"/>
  <c r="AB229" i="3"/>
  <c r="AB225" i="3"/>
  <c r="AB223" i="3"/>
  <c r="AB221" i="3"/>
  <c r="AB220" i="3"/>
  <c r="AB219" i="3"/>
  <c r="AB218" i="3"/>
  <c r="AB217" i="3"/>
  <c r="AB216" i="3"/>
  <c r="AB215" i="3"/>
  <c r="AB214" i="3"/>
  <c r="AB211" i="3"/>
  <c r="AB210" i="3"/>
  <c r="AB209" i="3"/>
  <c r="AB206" i="3"/>
  <c r="AB205" i="3"/>
  <c r="AB204" i="3"/>
  <c r="AB203" i="3"/>
  <c r="AB201" i="3"/>
  <c r="AB200" i="3"/>
  <c r="AB199" i="3"/>
  <c r="AB167" i="3"/>
  <c r="AB165" i="3"/>
  <c r="AB163" i="3"/>
  <c r="AB159" i="3"/>
  <c r="AB157" i="3"/>
  <c r="AB155" i="3"/>
  <c r="AB153" i="3"/>
  <c r="AB149" i="3"/>
  <c r="AB147" i="3"/>
  <c r="AB145" i="3"/>
  <c r="AB143" i="3"/>
  <c r="AB128" i="3"/>
  <c r="AB127" i="3"/>
  <c r="AB126" i="3"/>
  <c r="AB124" i="3"/>
  <c r="AB121" i="3"/>
  <c r="AB120" i="3"/>
  <c r="AB119" i="3"/>
  <c r="AB118" i="3"/>
  <c r="AB196" i="3"/>
  <c r="AB190" i="3"/>
  <c r="AB187" i="3"/>
  <c r="AB184" i="3"/>
  <c r="AB181" i="3"/>
  <c r="AB175" i="3"/>
  <c r="AB141" i="3"/>
  <c r="AB138" i="3"/>
  <c r="AB132" i="3"/>
  <c r="AB129" i="3"/>
  <c r="AB197" i="3"/>
  <c r="AB191" i="3"/>
  <c r="AB185" i="3"/>
  <c r="AB182" i="3"/>
  <c r="AB179" i="3"/>
  <c r="AB176" i="3"/>
  <c r="AB164" i="3"/>
  <c r="AB158" i="3"/>
  <c r="AB156" i="3"/>
  <c r="AB152" i="3"/>
  <c r="AB146" i="3"/>
  <c r="AB144" i="3"/>
  <c r="AB140" i="3"/>
  <c r="AB137" i="3"/>
  <c r="AB134" i="3"/>
  <c r="AB131" i="3"/>
  <c r="AB189" i="3"/>
  <c r="AB183" i="3"/>
  <c r="AB180" i="3"/>
  <c r="AB177" i="3"/>
  <c r="AB139" i="3"/>
  <c r="AB136" i="3"/>
  <c r="AB133" i="3"/>
  <c r="AB130" i="3"/>
  <c r="AB114" i="3"/>
  <c r="AB108" i="3"/>
  <c r="AB104" i="3"/>
  <c r="AB88" i="3"/>
  <c r="AB87" i="3"/>
  <c r="AB86" i="3"/>
  <c r="AB85" i="3"/>
  <c r="AB84" i="3"/>
  <c r="AB83" i="3"/>
  <c r="AB82" i="3"/>
  <c r="AB81" i="3"/>
  <c r="AB80" i="3"/>
  <c r="AB79" i="3"/>
  <c r="AB78" i="3"/>
  <c r="AB77" i="3"/>
  <c r="AB75" i="3"/>
  <c r="AB72" i="3"/>
  <c r="AB71" i="3"/>
  <c r="AB70" i="3"/>
  <c r="AB69" i="3"/>
  <c r="AB68" i="3"/>
  <c r="AB67" i="3"/>
  <c r="AB66" i="3"/>
  <c r="AB65" i="3"/>
  <c r="AB64" i="3"/>
  <c r="AB63" i="3"/>
  <c r="AB62" i="3"/>
  <c r="AB61" i="3"/>
  <c r="AB60" i="3"/>
  <c r="AB58" i="3"/>
  <c r="AB57" i="3"/>
  <c r="AB56" i="3"/>
  <c r="AB55" i="3"/>
  <c r="AB54" i="3"/>
  <c r="AB53" i="3"/>
  <c r="AB52" i="3"/>
  <c r="AB51" i="3"/>
  <c r="AB50" i="3"/>
  <c r="AB46" i="3"/>
  <c r="AB44" i="3"/>
  <c r="AB43" i="3"/>
  <c r="AB42" i="3"/>
  <c r="AB41" i="3"/>
  <c r="AB40" i="3"/>
  <c r="AB37" i="3"/>
  <c r="AB36" i="3"/>
  <c r="AB34" i="3"/>
  <c r="AB33" i="3"/>
  <c r="AB31" i="3"/>
  <c r="AB27" i="3"/>
  <c r="AB25" i="3"/>
  <c r="AB24" i="3"/>
  <c r="AB22" i="3"/>
  <c r="AB21" i="3"/>
  <c r="AB18" i="3"/>
  <c r="AB17" i="3"/>
  <c r="AB15" i="3"/>
  <c r="AB14" i="3"/>
  <c r="AB13" i="3"/>
  <c r="AB110" i="3"/>
  <c r="AB101" i="3"/>
  <c r="AB99" i="3"/>
  <c r="AB105" i="3"/>
  <c r="AB95" i="3"/>
  <c r="AB112" i="3"/>
  <c r="AB106" i="3"/>
  <c r="AB103" i="3"/>
  <c r="AB94" i="3"/>
  <c r="AB113" i="3"/>
  <c r="AB102" i="3"/>
  <c r="AB100" i="3"/>
  <c r="AB98" i="3"/>
  <c r="AB93" i="3"/>
  <c r="BA4" i="3"/>
  <c r="BA3" i="3"/>
  <c r="BA310" i="3"/>
  <c r="CF310" i="3" s="1"/>
  <c r="BA304" i="3"/>
  <c r="BA301" i="3"/>
  <c r="BA298" i="3"/>
  <c r="CF298" i="3" s="1"/>
  <c r="BA295" i="3"/>
  <c r="BA285" i="3"/>
  <c r="BA281" i="3"/>
  <c r="BA278" i="3"/>
  <c r="BA302" i="3"/>
  <c r="CF302" i="3" s="1"/>
  <c r="BA296" i="3"/>
  <c r="BA293" i="3"/>
  <c r="CF293" i="3" s="1"/>
  <c r="BA287" i="3"/>
  <c r="CF287" i="3" s="1"/>
  <c r="BA283" i="3"/>
  <c r="BA280" i="3"/>
  <c r="BA277" i="3"/>
  <c r="CF277" i="3" s="1"/>
  <c r="BA286" i="3"/>
  <c r="BA5" i="3"/>
  <c r="BA309" i="3"/>
  <c r="BA303" i="3"/>
  <c r="BA300" i="3"/>
  <c r="BA297" i="3"/>
  <c r="BA294" i="3"/>
  <c r="BA291" i="3"/>
  <c r="BA276" i="3"/>
  <c r="BA274" i="3"/>
  <c r="BA271" i="3"/>
  <c r="BA268" i="3"/>
  <c r="BA262" i="3"/>
  <c r="BA259" i="3"/>
  <c r="BA256" i="3"/>
  <c r="BA253" i="3"/>
  <c r="BA250" i="3"/>
  <c r="BA247" i="3"/>
  <c r="BA241" i="3"/>
  <c r="BA238" i="3"/>
  <c r="BA222" i="3"/>
  <c r="BA219" i="3"/>
  <c r="BA216" i="3"/>
  <c r="BA210" i="3"/>
  <c r="BA204" i="3"/>
  <c r="BA201" i="3"/>
  <c r="BA279" i="3"/>
  <c r="BA230" i="3"/>
  <c r="BA273" i="3"/>
  <c r="BA270" i="3"/>
  <c r="BA267" i="3"/>
  <c r="BA264" i="3"/>
  <c r="BA258" i="3"/>
  <c r="BA252" i="3"/>
  <c r="BA243" i="3"/>
  <c r="BA240" i="3"/>
  <c r="BA237" i="3"/>
  <c r="BA234" i="3"/>
  <c r="BA233" i="3"/>
  <c r="BA231" i="3"/>
  <c r="BA229" i="3"/>
  <c r="CF229" i="3" s="1"/>
  <c r="BA225" i="3"/>
  <c r="BA223" i="3"/>
  <c r="BA220" i="3"/>
  <c r="BA217" i="3"/>
  <c r="BA214" i="3"/>
  <c r="BA211" i="3"/>
  <c r="BA205" i="3"/>
  <c r="BA202" i="3"/>
  <c r="BA199" i="3"/>
  <c r="BA272" i="3"/>
  <c r="BA218" i="3"/>
  <c r="BA209" i="3"/>
  <c r="BA200" i="3"/>
  <c r="BA197" i="3"/>
  <c r="BA191" i="3"/>
  <c r="BA185" i="3"/>
  <c r="BA182" i="3"/>
  <c r="BA179" i="3"/>
  <c r="BA176" i="3"/>
  <c r="BA167" i="3"/>
  <c r="BA139" i="3"/>
  <c r="BA136" i="3"/>
  <c r="BA133" i="3"/>
  <c r="BA282" i="3"/>
  <c r="BA266" i="3"/>
  <c r="BA224" i="3"/>
  <c r="BA215" i="3"/>
  <c r="BA206" i="3"/>
  <c r="BA198" i="3"/>
  <c r="BA189" i="3"/>
  <c r="BA183" i="3"/>
  <c r="BA180" i="3"/>
  <c r="BA177" i="3"/>
  <c r="CF177" i="3" s="1"/>
  <c r="BA164" i="3"/>
  <c r="BA158" i="3"/>
  <c r="BA156" i="3"/>
  <c r="BA152" i="3"/>
  <c r="BA146" i="3"/>
  <c r="BA144" i="3"/>
  <c r="BA138" i="3"/>
  <c r="BA132" i="3"/>
  <c r="BA129" i="3"/>
  <c r="BA275" i="3"/>
  <c r="BA269" i="3"/>
  <c r="BA260" i="3"/>
  <c r="BA242" i="3"/>
  <c r="BA221" i="3"/>
  <c r="BA203" i="3"/>
  <c r="BA196" i="3"/>
  <c r="BA190" i="3"/>
  <c r="BA184" i="3"/>
  <c r="BA181" i="3"/>
  <c r="BA178" i="3"/>
  <c r="BA175" i="3"/>
  <c r="BA172" i="3"/>
  <c r="BA140" i="3"/>
  <c r="BA137" i="3"/>
  <c r="BA134" i="3"/>
  <c r="BA131" i="3"/>
  <c r="BA165" i="3"/>
  <c r="BA163" i="3"/>
  <c r="BA159" i="3"/>
  <c r="BA157" i="3"/>
  <c r="BA155" i="3"/>
  <c r="BA153" i="3"/>
  <c r="BA149" i="3"/>
  <c r="BA147" i="3"/>
  <c r="BA145" i="3"/>
  <c r="CF145" i="3" s="1"/>
  <c r="BA143" i="3"/>
  <c r="BA141" i="3"/>
  <c r="BA128" i="3"/>
  <c r="BA127" i="3"/>
  <c r="CF127" i="3" s="1"/>
  <c r="BA126" i="3"/>
  <c r="BA124" i="3"/>
  <c r="CF124" i="3" s="1"/>
  <c r="BA121" i="3"/>
  <c r="BA120" i="3"/>
  <c r="BA119" i="3"/>
  <c r="BA118" i="3"/>
  <c r="BA114" i="3"/>
  <c r="BA113" i="3"/>
  <c r="BA112" i="3"/>
  <c r="BA110" i="3"/>
  <c r="BA108" i="3"/>
  <c r="BA106" i="3"/>
  <c r="CF106" i="3" s="1"/>
  <c r="BA105" i="3"/>
  <c r="BA104" i="3"/>
  <c r="BA103" i="3"/>
  <c r="BA102" i="3"/>
  <c r="BA101" i="3"/>
  <c r="BA100" i="3"/>
  <c r="BA99" i="3"/>
  <c r="BA98" i="3"/>
  <c r="BA95" i="3"/>
  <c r="BA88" i="3"/>
  <c r="BA87" i="3"/>
  <c r="BA86" i="3"/>
  <c r="BA85" i="3"/>
  <c r="BA84" i="3"/>
  <c r="BA82" i="3"/>
  <c r="BA81" i="3"/>
  <c r="BA80" i="3"/>
  <c r="BA79" i="3"/>
  <c r="BA78" i="3"/>
  <c r="BA77" i="3"/>
  <c r="BA75" i="3"/>
  <c r="BA72" i="3"/>
  <c r="BA71" i="3"/>
  <c r="BA70" i="3"/>
  <c r="BA69" i="3"/>
  <c r="BA67" i="3"/>
  <c r="BA66" i="3"/>
  <c r="BA65" i="3"/>
  <c r="BA64" i="3"/>
  <c r="BA63" i="3"/>
  <c r="BA62" i="3"/>
  <c r="BA61" i="3"/>
  <c r="BA60" i="3"/>
  <c r="CF60" i="3" s="1"/>
  <c r="BA59" i="3"/>
  <c r="BA58" i="3"/>
  <c r="BA57" i="3"/>
  <c r="CF57" i="3" s="1"/>
  <c r="BA56" i="3"/>
  <c r="BA55" i="3"/>
  <c r="BA54" i="3"/>
  <c r="BA53" i="3"/>
  <c r="BA52" i="3"/>
  <c r="BA51" i="3"/>
  <c r="BA50" i="3"/>
  <c r="BA48" i="3"/>
  <c r="BA46" i="3"/>
  <c r="BA44" i="3"/>
  <c r="BA43" i="3"/>
  <c r="BA42" i="3"/>
  <c r="BA41" i="3"/>
  <c r="BA40" i="3"/>
  <c r="CF40" i="3" s="1"/>
  <c r="BA37" i="3"/>
  <c r="BA36" i="3"/>
  <c r="BA34" i="3"/>
  <c r="BA33" i="3"/>
  <c r="BA31" i="3"/>
  <c r="CF31" i="3" s="1"/>
  <c r="BA27" i="3"/>
  <c r="BA24" i="3"/>
  <c r="BA22" i="3"/>
  <c r="BA21" i="3"/>
  <c r="BA18" i="3"/>
  <c r="BA17" i="3"/>
  <c r="BA15" i="3"/>
  <c r="BA14" i="3"/>
  <c r="BA13" i="3"/>
  <c r="BA94" i="3"/>
  <c r="BA93" i="3"/>
  <c r="AU4" i="3"/>
  <c r="AU3" i="3"/>
  <c r="AU309" i="3"/>
  <c r="AU303" i="3"/>
  <c r="AU300" i="3"/>
  <c r="AU297" i="3"/>
  <c r="AU294" i="3"/>
  <c r="AU291" i="3"/>
  <c r="AU286" i="3"/>
  <c r="AU283" i="3"/>
  <c r="AU280" i="3"/>
  <c r="AU277" i="3"/>
  <c r="AU310" i="3"/>
  <c r="AU304" i="3"/>
  <c r="AU301" i="3"/>
  <c r="BZ301" i="3" s="1"/>
  <c r="AU298" i="3"/>
  <c r="AU295" i="3"/>
  <c r="AU282" i="3"/>
  <c r="AU279" i="3"/>
  <c r="AU276" i="3"/>
  <c r="AU5" i="3"/>
  <c r="AU285" i="3"/>
  <c r="AU302" i="3"/>
  <c r="AU296" i="3"/>
  <c r="AU293" i="3"/>
  <c r="AU287" i="3"/>
  <c r="AU278" i="3"/>
  <c r="BZ278" i="3" s="1"/>
  <c r="AU273" i="3"/>
  <c r="AU270" i="3"/>
  <c r="AU267" i="3"/>
  <c r="AU264" i="3"/>
  <c r="AU258" i="3"/>
  <c r="AU252" i="3"/>
  <c r="AU249" i="3"/>
  <c r="AU243" i="3"/>
  <c r="AU240" i="3"/>
  <c r="AU237" i="3"/>
  <c r="AU234" i="3"/>
  <c r="AU224" i="3"/>
  <c r="AU221" i="3"/>
  <c r="AU218" i="3"/>
  <c r="AU215" i="3"/>
  <c r="AU209" i="3"/>
  <c r="AU206" i="3"/>
  <c r="AU203" i="3"/>
  <c r="AU200" i="3"/>
  <c r="AU281" i="3"/>
  <c r="AU233" i="3"/>
  <c r="AU231" i="3"/>
  <c r="AU229" i="3"/>
  <c r="AU225" i="3"/>
  <c r="AU275" i="3"/>
  <c r="AU272" i="3"/>
  <c r="AU269" i="3"/>
  <c r="AU266" i="3"/>
  <c r="AU260" i="3"/>
  <c r="BZ260" i="3" s="1"/>
  <c r="AU242" i="3"/>
  <c r="AU230" i="3"/>
  <c r="AU219" i="3"/>
  <c r="AU216" i="3"/>
  <c r="AU210" i="3"/>
  <c r="AU207" i="3"/>
  <c r="AU204" i="3"/>
  <c r="AU201" i="3"/>
  <c r="AU274" i="3"/>
  <c r="AU256" i="3"/>
  <c r="AU247" i="3"/>
  <c r="AU238" i="3"/>
  <c r="AU220" i="3"/>
  <c r="AU211" i="3"/>
  <c r="AU196" i="3"/>
  <c r="AU190" i="3"/>
  <c r="AU187" i="3"/>
  <c r="AU184" i="3"/>
  <c r="AU181" i="3"/>
  <c r="AU178" i="3"/>
  <c r="AU175" i="3"/>
  <c r="AU138" i="3"/>
  <c r="AU132" i="3"/>
  <c r="AU129" i="3"/>
  <c r="AU268" i="3"/>
  <c r="AU259" i="3"/>
  <c r="AU250" i="3"/>
  <c r="AU241" i="3"/>
  <c r="AU217" i="3"/>
  <c r="AU199" i="3"/>
  <c r="AU197" i="3"/>
  <c r="AU191" i="3"/>
  <c r="AU188" i="3"/>
  <c r="AU185" i="3"/>
  <c r="AU182" i="3"/>
  <c r="AU179" i="3"/>
  <c r="AU176" i="3"/>
  <c r="AU167" i="3"/>
  <c r="AU165" i="3"/>
  <c r="AU163" i="3"/>
  <c r="AU161" i="3"/>
  <c r="BZ161" i="3" s="1"/>
  <c r="AU159" i="3"/>
  <c r="AU157" i="3"/>
  <c r="AU155" i="3"/>
  <c r="BZ155" i="3" s="1"/>
  <c r="AU153" i="3"/>
  <c r="AU149" i="3"/>
  <c r="AU147" i="3"/>
  <c r="AU143" i="3"/>
  <c r="AU141" i="3"/>
  <c r="AU140" i="3"/>
  <c r="AU137" i="3"/>
  <c r="AU134" i="3"/>
  <c r="AU131" i="3"/>
  <c r="AU271" i="3"/>
  <c r="AU262" i="3"/>
  <c r="AU253" i="3"/>
  <c r="BZ253" i="3" s="1"/>
  <c r="AU244" i="3"/>
  <c r="AU223" i="3"/>
  <c r="AU214" i="3"/>
  <c r="AU205" i="3"/>
  <c r="AU198" i="3"/>
  <c r="AU189" i="3"/>
  <c r="AU183" i="3"/>
  <c r="AU180" i="3"/>
  <c r="AU177" i="3"/>
  <c r="AU139" i="3"/>
  <c r="AU136" i="3"/>
  <c r="AU133" i="3"/>
  <c r="AU164" i="3"/>
  <c r="AU158" i="3"/>
  <c r="AU156" i="3"/>
  <c r="AU152" i="3"/>
  <c r="AU150" i="3"/>
  <c r="AU146" i="3"/>
  <c r="AU144" i="3"/>
  <c r="AU128" i="3"/>
  <c r="AU127" i="3"/>
  <c r="AU126" i="3"/>
  <c r="AU124" i="3"/>
  <c r="AU121" i="3"/>
  <c r="AU120" i="3"/>
  <c r="AU119" i="3"/>
  <c r="AU118" i="3"/>
  <c r="AU115" i="3"/>
  <c r="AU114" i="3"/>
  <c r="AU113" i="3"/>
  <c r="AU112" i="3"/>
  <c r="AU110" i="3"/>
  <c r="AU108" i="3"/>
  <c r="AU106" i="3"/>
  <c r="AU105" i="3"/>
  <c r="AU104" i="3"/>
  <c r="AU103" i="3"/>
  <c r="AU102" i="3"/>
  <c r="AU101" i="3"/>
  <c r="AU100" i="3"/>
  <c r="AU99" i="3"/>
  <c r="AU98" i="3"/>
  <c r="AU94" i="3"/>
  <c r="AU88" i="3"/>
  <c r="AU87" i="3"/>
  <c r="AU86" i="3"/>
  <c r="AU85" i="3"/>
  <c r="AU84" i="3"/>
  <c r="AU82" i="3"/>
  <c r="AU81" i="3"/>
  <c r="AU80" i="3"/>
  <c r="AU79" i="3"/>
  <c r="AU78" i="3"/>
  <c r="AU77" i="3"/>
  <c r="BZ77" i="3" s="1"/>
  <c r="AU75" i="3"/>
  <c r="AU72" i="3"/>
  <c r="AU71" i="3"/>
  <c r="AU70" i="3"/>
  <c r="AU69" i="3"/>
  <c r="AU68" i="3"/>
  <c r="AU67" i="3"/>
  <c r="AU66" i="3"/>
  <c r="AU65" i="3"/>
  <c r="AU64" i="3"/>
  <c r="AU63" i="3"/>
  <c r="AU62" i="3"/>
  <c r="AU61" i="3"/>
  <c r="AU60" i="3"/>
  <c r="AU59" i="3"/>
  <c r="AU58" i="3"/>
  <c r="AU57" i="3"/>
  <c r="AU56" i="3"/>
  <c r="AU55" i="3"/>
  <c r="AU54" i="3"/>
  <c r="AU53" i="3"/>
  <c r="AU52" i="3"/>
  <c r="AU51" i="3"/>
  <c r="AU50" i="3"/>
  <c r="AU48" i="3"/>
  <c r="AU46" i="3"/>
  <c r="AU44" i="3"/>
  <c r="BZ44" i="3" s="1"/>
  <c r="AU43" i="3"/>
  <c r="AU42" i="3"/>
  <c r="AU41" i="3"/>
  <c r="AU40" i="3"/>
  <c r="AU38" i="3"/>
  <c r="AU37" i="3"/>
  <c r="AU36" i="3"/>
  <c r="AU34" i="3"/>
  <c r="AU33" i="3"/>
  <c r="AU31" i="3"/>
  <c r="AU28" i="3"/>
  <c r="AU27" i="3"/>
  <c r="AU24" i="3"/>
  <c r="AU22" i="3"/>
  <c r="AU21" i="3"/>
  <c r="AU18" i="3"/>
  <c r="BZ18" i="3" s="1"/>
  <c r="AU17" i="3"/>
  <c r="AU16" i="3"/>
  <c r="AU15" i="3"/>
  <c r="AU14" i="3"/>
  <c r="AU13" i="3"/>
  <c r="AU93" i="3"/>
  <c r="AU95" i="3"/>
  <c r="AZ3" i="3"/>
  <c r="AZ5" i="3"/>
  <c r="AZ310" i="3"/>
  <c r="AZ304" i="3"/>
  <c r="AZ301" i="3"/>
  <c r="AZ298" i="3"/>
  <c r="AZ295" i="3"/>
  <c r="AZ285" i="3"/>
  <c r="AZ281" i="3"/>
  <c r="AZ278" i="3"/>
  <c r="AZ302" i="3"/>
  <c r="AZ299" i="3"/>
  <c r="AZ296" i="3"/>
  <c r="AZ293" i="3"/>
  <c r="AZ287" i="3"/>
  <c r="AZ283" i="3"/>
  <c r="AZ280" i="3"/>
  <c r="AZ277" i="3"/>
  <c r="AZ286" i="3"/>
  <c r="AZ284" i="3"/>
  <c r="AZ4" i="3"/>
  <c r="AZ309" i="3"/>
  <c r="AZ303" i="3"/>
  <c r="AZ300" i="3"/>
  <c r="AZ297" i="3"/>
  <c r="AZ294" i="3"/>
  <c r="AZ291" i="3"/>
  <c r="AZ282" i="3"/>
  <c r="AZ279" i="3"/>
  <c r="AZ276" i="3"/>
  <c r="AZ275" i="3"/>
  <c r="AZ274" i="3"/>
  <c r="AZ273" i="3"/>
  <c r="AZ272" i="3"/>
  <c r="AZ271" i="3"/>
  <c r="AZ270" i="3"/>
  <c r="AZ269" i="3"/>
  <c r="AZ268" i="3"/>
  <c r="AZ267" i="3"/>
  <c r="AZ266" i="3"/>
  <c r="AZ264" i="3"/>
  <c r="AZ262" i="3"/>
  <c r="AZ260" i="3"/>
  <c r="AZ259" i="3"/>
  <c r="AZ258" i="3"/>
  <c r="AZ256" i="3"/>
  <c r="AZ254" i="3"/>
  <c r="AZ253" i="3"/>
  <c r="AZ252" i="3"/>
  <c r="AZ250" i="3"/>
  <c r="AZ249" i="3"/>
  <c r="AZ247" i="3"/>
  <c r="AZ244" i="3"/>
  <c r="AZ243" i="3"/>
  <c r="AZ242" i="3"/>
  <c r="AZ241" i="3"/>
  <c r="AZ240" i="3"/>
  <c r="AZ238" i="3"/>
  <c r="AZ237" i="3"/>
  <c r="AZ234" i="3"/>
  <c r="AZ233" i="3"/>
  <c r="AZ231" i="3"/>
  <c r="AZ230" i="3"/>
  <c r="AZ229" i="3"/>
  <c r="AZ225" i="3"/>
  <c r="AZ224" i="3"/>
  <c r="AZ223" i="3"/>
  <c r="AZ222" i="3"/>
  <c r="AZ221" i="3"/>
  <c r="AZ220" i="3"/>
  <c r="AZ219" i="3"/>
  <c r="AZ218" i="3"/>
  <c r="AZ217" i="3"/>
  <c r="AZ216" i="3"/>
  <c r="AZ215" i="3"/>
  <c r="AZ214" i="3"/>
  <c r="AZ211" i="3"/>
  <c r="AZ210" i="3"/>
  <c r="AZ209" i="3"/>
  <c r="AZ207" i="3"/>
  <c r="AZ206" i="3"/>
  <c r="AZ205" i="3"/>
  <c r="AZ204" i="3"/>
  <c r="AZ203" i="3"/>
  <c r="AZ202" i="3"/>
  <c r="AZ201" i="3"/>
  <c r="AZ200" i="3"/>
  <c r="AZ199" i="3"/>
  <c r="AZ165" i="3"/>
  <c r="AZ163" i="3"/>
  <c r="AZ161" i="3"/>
  <c r="AZ159" i="3"/>
  <c r="AZ157" i="3"/>
  <c r="AZ155" i="3"/>
  <c r="AZ153" i="3"/>
  <c r="AZ149" i="3"/>
  <c r="AZ147" i="3"/>
  <c r="AZ145" i="3"/>
  <c r="AZ143" i="3"/>
  <c r="AZ141" i="3"/>
  <c r="AZ128" i="3"/>
  <c r="AZ127" i="3"/>
  <c r="AZ126" i="3"/>
  <c r="AZ124" i="3"/>
  <c r="AZ121" i="3"/>
  <c r="AZ120" i="3"/>
  <c r="AZ119" i="3"/>
  <c r="AZ118" i="3"/>
  <c r="AZ197" i="3"/>
  <c r="AZ191" i="3"/>
  <c r="AZ185" i="3"/>
  <c r="AZ182" i="3"/>
  <c r="AZ179" i="3"/>
  <c r="AZ176" i="3"/>
  <c r="AZ167" i="3"/>
  <c r="AZ139" i="3"/>
  <c r="AZ136" i="3"/>
  <c r="AZ133" i="3"/>
  <c r="AZ198" i="3"/>
  <c r="AZ192" i="3"/>
  <c r="AZ189" i="3"/>
  <c r="AZ183" i="3"/>
  <c r="AZ180" i="3"/>
  <c r="AZ177" i="3"/>
  <c r="AZ164" i="3"/>
  <c r="AZ158" i="3"/>
  <c r="AZ156" i="3"/>
  <c r="AZ152" i="3"/>
  <c r="AZ146" i="3"/>
  <c r="AZ144" i="3"/>
  <c r="AZ138" i="3"/>
  <c r="AZ132" i="3"/>
  <c r="AZ129" i="3"/>
  <c r="AZ196" i="3"/>
  <c r="AZ190" i="3"/>
  <c r="AZ187" i="3"/>
  <c r="AZ184" i="3"/>
  <c r="AZ181" i="3"/>
  <c r="AZ178" i="3"/>
  <c r="AZ175" i="3"/>
  <c r="AZ140" i="3"/>
  <c r="AZ137" i="3"/>
  <c r="AZ134" i="3"/>
  <c r="AZ131" i="3"/>
  <c r="AZ112" i="3"/>
  <c r="AZ106" i="3"/>
  <c r="AZ102" i="3"/>
  <c r="AZ113" i="3"/>
  <c r="AZ95" i="3"/>
  <c r="AZ88" i="3"/>
  <c r="AZ87" i="3"/>
  <c r="AZ86" i="3"/>
  <c r="AZ85" i="3"/>
  <c r="AZ84" i="3"/>
  <c r="AZ83" i="3"/>
  <c r="AZ82" i="3"/>
  <c r="AZ81" i="3"/>
  <c r="AZ80" i="3"/>
  <c r="AZ79" i="3"/>
  <c r="AZ78" i="3"/>
  <c r="AZ77" i="3"/>
  <c r="AZ75" i="3"/>
  <c r="AZ72" i="3"/>
  <c r="AZ71" i="3"/>
  <c r="AZ70" i="3"/>
  <c r="AZ69" i="3"/>
  <c r="AZ68" i="3"/>
  <c r="AZ67" i="3"/>
  <c r="AZ66" i="3"/>
  <c r="AZ65" i="3"/>
  <c r="AZ64" i="3"/>
  <c r="AZ63" i="3"/>
  <c r="AZ62" i="3"/>
  <c r="AZ61" i="3"/>
  <c r="AZ60" i="3"/>
  <c r="AZ59" i="3"/>
  <c r="AZ58" i="3"/>
  <c r="AZ57" i="3"/>
  <c r="AZ56" i="3"/>
  <c r="AZ55" i="3"/>
  <c r="AZ54" i="3"/>
  <c r="AZ53" i="3"/>
  <c r="AZ52" i="3"/>
  <c r="AZ51" i="3"/>
  <c r="AZ50" i="3"/>
  <c r="AZ48" i="3"/>
  <c r="AZ46" i="3"/>
  <c r="AZ44" i="3"/>
  <c r="AZ43" i="3"/>
  <c r="AZ42" i="3"/>
  <c r="AZ41" i="3"/>
  <c r="AZ40" i="3"/>
  <c r="AZ38" i="3"/>
  <c r="AZ37" i="3"/>
  <c r="AZ36" i="3"/>
  <c r="AZ34" i="3"/>
  <c r="AZ33" i="3"/>
  <c r="AZ31" i="3"/>
  <c r="AZ28" i="3"/>
  <c r="AZ27" i="3"/>
  <c r="AZ25" i="3"/>
  <c r="AZ24" i="3"/>
  <c r="AZ22" i="3"/>
  <c r="AZ21" i="3"/>
  <c r="AZ18" i="3"/>
  <c r="AZ17" i="3"/>
  <c r="AZ15" i="3"/>
  <c r="AZ14" i="3"/>
  <c r="AZ13" i="3"/>
  <c r="AZ114" i="3"/>
  <c r="AZ108" i="3"/>
  <c r="AZ103" i="3"/>
  <c r="AZ101" i="3"/>
  <c r="AZ99" i="3"/>
  <c r="AZ94" i="3"/>
  <c r="AZ115" i="3"/>
  <c r="AZ93" i="3"/>
  <c r="AZ110" i="3"/>
  <c r="AZ104" i="3"/>
  <c r="AZ105" i="3"/>
  <c r="AZ100" i="3"/>
  <c r="AZ98" i="3"/>
  <c r="AO279" i="3"/>
  <c r="AO266" i="3"/>
  <c r="AO233" i="3"/>
  <c r="AO267" i="3"/>
  <c r="AO270" i="3"/>
  <c r="AO162" i="3"/>
  <c r="AO146" i="3"/>
  <c r="AO197" i="3"/>
  <c r="AO155" i="3"/>
  <c r="AO143" i="3"/>
  <c r="BT143" i="3" s="1"/>
  <c r="AO115" i="3"/>
  <c r="AO93" i="3"/>
  <c r="AO85" i="3"/>
  <c r="AO72" i="3"/>
  <c r="AO54" i="3"/>
  <c r="AO48" i="3"/>
  <c r="AO33" i="3"/>
  <c r="AO13" i="3"/>
  <c r="BT13" i="3" s="1"/>
  <c r="AT3" i="3"/>
  <c r="AT5" i="3"/>
  <c r="AT309" i="3"/>
  <c r="AT303" i="3"/>
  <c r="AT300" i="3"/>
  <c r="AT297" i="3"/>
  <c r="AT294" i="3"/>
  <c r="AT291" i="3"/>
  <c r="AT286" i="3"/>
  <c r="AT284" i="3"/>
  <c r="AT283" i="3"/>
  <c r="AT280" i="3"/>
  <c r="AT277" i="3"/>
  <c r="AT310" i="3"/>
  <c r="AT304" i="3"/>
  <c r="AT301" i="3"/>
  <c r="AT298" i="3"/>
  <c r="AT295" i="3"/>
  <c r="AT282" i="3"/>
  <c r="AT279" i="3"/>
  <c r="AT276" i="3"/>
  <c r="AT4" i="3"/>
  <c r="AT285" i="3"/>
  <c r="AT308" i="3"/>
  <c r="AT305" i="3"/>
  <c r="AT302" i="3"/>
  <c r="AT299" i="3"/>
  <c r="AT296" i="3"/>
  <c r="AT293" i="3"/>
  <c r="AT290" i="3"/>
  <c r="AT287" i="3"/>
  <c r="AT281" i="3"/>
  <c r="AT278" i="3"/>
  <c r="AT275" i="3"/>
  <c r="AT274" i="3"/>
  <c r="AT273" i="3"/>
  <c r="AT272" i="3"/>
  <c r="AT271" i="3"/>
  <c r="AT270" i="3"/>
  <c r="AT269" i="3"/>
  <c r="AT268" i="3"/>
  <c r="AT267" i="3"/>
  <c r="AT266" i="3"/>
  <c r="AT264" i="3"/>
  <c r="AT262" i="3"/>
  <c r="AT260" i="3"/>
  <c r="AT259" i="3"/>
  <c r="AT258" i="3"/>
  <c r="AT256" i="3"/>
  <c r="AT254" i="3"/>
  <c r="AT253" i="3"/>
  <c r="AT252" i="3"/>
  <c r="AT250" i="3"/>
  <c r="AT249" i="3"/>
  <c r="AT247" i="3"/>
  <c r="AT244" i="3"/>
  <c r="AT243" i="3"/>
  <c r="AT242" i="3"/>
  <c r="AT241" i="3"/>
  <c r="AT240" i="3"/>
  <c r="AT238" i="3"/>
  <c r="AT237" i="3"/>
  <c r="AT234" i="3"/>
  <c r="AT233" i="3"/>
  <c r="AT232" i="3"/>
  <c r="AT231" i="3"/>
  <c r="AT230" i="3"/>
  <c r="AT229" i="3"/>
  <c r="AT225" i="3"/>
  <c r="AT224" i="3"/>
  <c r="AT223" i="3"/>
  <c r="AT222" i="3"/>
  <c r="AT221" i="3"/>
  <c r="AT220" i="3"/>
  <c r="AT219" i="3"/>
  <c r="AT218" i="3"/>
  <c r="AT217" i="3"/>
  <c r="AT216" i="3"/>
  <c r="AT215" i="3"/>
  <c r="AT214" i="3"/>
  <c r="AT211" i="3"/>
  <c r="AT210" i="3"/>
  <c r="AT209" i="3"/>
  <c r="AT207" i="3"/>
  <c r="AT206" i="3"/>
  <c r="AT205" i="3"/>
  <c r="AT204" i="3"/>
  <c r="AT203" i="3"/>
  <c r="AT202" i="3"/>
  <c r="AT201" i="3"/>
  <c r="AT200" i="3"/>
  <c r="AT199" i="3"/>
  <c r="AT164" i="3"/>
  <c r="AT158" i="3"/>
  <c r="AT156" i="3"/>
  <c r="AT152" i="3"/>
  <c r="AT146" i="3"/>
  <c r="AT144" i="3"/>
  <c r="AT128" i="3"/>
  <c r="AT127" i="3"/>
  <c r="AT126" i="3"/>
  <c r="AT124" i="3"/>
  <c r="AT121" i="3"/>
  <c r="AT120" i="3"/>
  <c r="AT119" i="3"/>
  <c r="AT118" i="3"/>
  <c r="AT196" i="3"/>
  <c r="AT190" i="3"/>
  <c r="AT187" i="3"/>
  <c r="AT184" i="3"/>
  <c r="AT181" i="3"/>
  <c r="AT178" i="3"/>
  <c r="AT175" i="3"/>
  <c r="AT172" i="3"/>
  <c r="AT138" i="3"/>
  <c r="AT132" i="3"/>
  <c r="AT129" i="3"/>
  <c r="AT197" i="3"/>
  <c r="AT191" i="3"/>
  <c r="AT185" i="3"/>
  <c r="AT182" i="3"/>
  <c r="AT179" i="3"/>
  <c r="AT176" i="3"/>
  <c r="AT167" i="3"/>
  <c r="AT165" i="3"/>
  <c r="AT163" i="3"/>
  <c r="AT161" i="3"/>
  <c r="AT159" i="3"/>
  <c r="AT157" i="3"/>
  <c r="AT155" i="3"/>
  <c r="AT153" i="3"/>
  <c r="AT149" i="3"/>
  <c r="AT147" i="3"/>
  <c r="AT145" i="3"/>
  <c r="AT143" i="3"/>
  <c r="AT141" i="3"/>
  <c r="AT140" i="3"/>
  <c r="AT137" i="3"/>
  <c r="AT134" i="3"/>
  <c r="AT131" i="3"/>
  <c r="AT198" i="3"/>
  <c r="AT192" i="3"/>
  <c r="AT189" i="3"/>
  <c r="AT183" i="3"/>
  <c r="AT180" i="3"/>
  <c r="AT177" i="3"/>
  <c r="AT139" i="3"/>
  <c r="AT136" i="3"/>
  <c r="AT133" i="3"/>
  <c r="AT105" i="3"/>
  <c r="AT104" i="3"/>
  <c r="AT95" i="3"/>
  <c r="AT112" i="3"/>
  <c r="AT106" i="3"/>
  <c r="AT94" i="3"/>
  <c r="AT89" i="3"/>
  <c r="AT88" i="3"/>
  <c r="AT87" i="3"/>
  <c r="AT86" i="3"/>
  <c r="AT85" i="3"/>
  <c r="AT84" i="3"/>
  <c r="AT83" i="3"/>
  <c r="AT82" i="3"/>
  <c r="AT81" i="3"/>
  <c r="AT80" i="3"/>
  <c r="AT79" i="3"/>
  <c r="AT78" i="3"/>
  <c r="AT77" i="3"/>
  <c r="AT75" i="3"/>
  <c r="AT72" i="3"/>
  <c r="AT71" i="3"/>
  <c r="AT70" i="3"/>
  <c r="AT69" i="3"/>
  <c r="AT68" i="3"/>
  <c r="AT67" i="3"/>
  <c r="AT66" i="3"/>
  <c r="AT65" i="3"/>
  <c r="AT64" i="3"/>
  <c r="AT63" i="3"/>
  <c r="AT62" i="3"/>
  <c r="AT61" i="3"/>
  <c r="AT60" i="3"/>
  <c r="AT59" i="3"/>
  <c r="AT58" i="3"/>
  <c r="AT57" i="3"/>
  <c r="AT56" i="3"/>
  <c r="AT55" i="3"/>
  <c r="AT54" i="3"/>
  <c r="AT53" i="3"/>
  <c r="AT52" i="3"/>
  <c r="AT51" i="3"/>
  <c r="AT50" i="3"/>
  <c r="AT48" i="3"/>
  <c r="AT46" i="3"/>
  <c r="AT44" i="3"/>
  <c r="AT43" i="3"/>
  <c r="AT42" i="3"/>
  <c r="AT41" i="3"/>
  <c r="AT40" i="3"/>
  <c r="AT38" i="3"/>
  <c r="AT37" i="3"/>
  <c r="AT36" i="3"/>
  <c r="AT34" i="3"/>
  <c r="AT33" i="3"/>
  <c r="AT31" i="3"/>
  <c r="AT29" i="3"/>
  <c r="AT28" i="3"/>
  <c r="AT27" i="3"/>
  <c r="AT24" i="3"/>
  <c r="AT23" i="3"/>
  <c r="AT22" i="3"/>
  <c r="AT21" i="3"/>
  <c r="AT18" i="3"/>
  <c r="AT17" i="3"/>
  <c r="AT16" i="3"/>
  <c r="AT15" i="3"/>
  <c r="AT14" i="3"/>
  <c r="AT13" i="3"/>
  <c r="AT11" i="3"/>
  <c r="AT113" i="3"/>
  <c r="AT102" i="3"/>
  <c r="AT100" i="3"/>
  <c r="AT98" i="3"/>
  <c r="AT93" i="3"/>
  <c r="AT114" i="3"/>
  <c r="AT108" i="3"/>
  <c r="AT115" i="3"/>
  <c r="AT103" i="3"/>
  <c r="AT110" i="3"/>
  <c r="AT101" i="3"/>
  <c r="AT99" i="3"/>
  <c r="AN3" i="3"/>
  <c r="AN5" i="3"/>
  <c r="AN305" i="3"/>
  <c r="AN302" i="3"/>
  <c r="AN299" i="3"/>
  <c r="AN296" i="3"/>
  <c r="AN293" i="3"/>
  <c r="AN287" i="3"/>
  <c r="AN285" i="3"/>
  <c r="AN282" i="3"/>
  <c r="AN279" i="3"/>
  <c r="AN276" i="3"/>
  <c r="AN4" i="3"/>
  <c r="AN309" i="3"/>
  <c r="AN303" i="3"/>
  <c r="AN300" i="3"/>
  <c r="AN297" i="3"/>
  <c r="AN294" i="3"/>
  <c r="AN291" i="3"/>
  <c r="AN281" i="3"/>
  <c r="AN278" i="3"/>
  <c r="AN286" i="3"/>
  <c r="AN284" i="3"/>
  <c r="AN310" i="3"/>
  <c r="AN304" i="3"/>
  <c r="AN301" i="3"/>
  <c r="AN298" i="3"/>
  <c r="AN295" i="3"/>
  <c r="AN289" i="3"/>
  <c r="AN283" i="3"/>
  <c r="AN280" i="3"/>
  <c r="AN277" i="3"/>
  <c r="AN275" i="3"/>
  <c r="AN274" i="3"/>
  <c r="AN273" i="3"/>
  <c r="AN272" i="3"/>
  <c r="AN271" i="3"/>
  <c r="AN270" i="3"/>
  <c r="AN269" i="3"/>
  <c r="AN268" i="3"/>
  <c r="AN267" i="3"/>
  <c r="AN266" i="3"/>
  <c r="AN264" i="3"/>
  <c r="AN262" i="3"/>
  <c r="AN260" i="3"/>
  <c r="AN259" i="3"/>
  <c r="AN258" i="3"/>
  <c r="AN256" i="3"/>
  <c r="AN254" i="3"/>
  <c r="AN253" i="3"/>
  <c r="AN252" i="3"/>
  <c r="AN250" i="3"/>
  <c r="AN249" i="3"/>
  <c r="AN247" i="3"/>
  <c r="AN244" i="3"/>
  <c r="AN243" i="3"/>
  <c r="AN242" i="3"/>
  <c r="AN241" i="3"/>
  <c r="AN240" i="3"/>
  <c r="AN238" i="3"/>
  <c r="AN237" i="3"/>
  <c r="AN234" i="3"/>
  <c r="AN233" i="3"/>
  <c r="AN231" i="3"/>
  <c r="AN230" i="3"/>
  <c r="AN229" i="3"/>
  <c r="AN225" i="3"/>
  <c r="AN224" i="3"/>
  <c r="AN223" i="3"/>
  <c r="AN222" i="3"/>
  <c r="AN221" i="3"/>
  <c r="AN220" i="3"/>
  <c r="AN219" i="3"/>
  <c r="AN218" i="3"/>
  <c r="AN217" i="3"/>
  <c r="AN216" i="3"/>
  <c r="AN215" i="3"/>
  <c r="AN214" i="3"/>
  <c r="AN211" i="3"/>
  <c r="AN210" i="3"/>
  <c r="AN209" i="3"/>
  <c r="AN207" i="3"/>
  <c r="AN206" i="3"/>
  <c r="AN205" i="3"/>
  <c r="AN204" i="3"/>
  <c r="AN203" i="3"/>
  <c r="AN202" i="3"/>
  <c r="AN201" i="3"/>
  <c r="AN200" i="3"/>
  <c r="AN199" i="3"/>
  <c r="AN167" i="3"/>
  <c r="AN165" i="3"/>
  <c r="AN163" i="3"/>
  <c r="AN161" i="3"/>
  <c r="AN159" i="3"/>
  <c r="AN157" i="3"/>
  <c r="AN155" i="3"/>
  <c r="AN153" i="3"/>
  <c r="AN149" i="3"/>
  <c r="AN147" i="3"/>
  <c r="AN145" i="3"/>
  <c r="AN143" i="3"/>
  <c r="AN141" i="3"/>
  <c r="AN128" i="3"/>
  <c r="AN127" i="3"/>
  <c r="AN126" i="3"/>
  <c r="AN124" i="3"/>
  <c r="AN121" i="3"/>
  <c r="AN120" i="3"/>
  <c r="AN119" i="3"/>
  <c r="AN118" i="3"/>
  <c r="AN198" i="3"/>
  <c r="AN192" i="3"/>
  <c r="AN189" i="3"/>
  <c r="AN183" i="3"/>
  <c r="AN180" i="3"/>
  <c r="AN177" i="3"/>
  <c r="AN140" i="3"/>
  <c r="AN137" i="3"/>
  <c r="AN134" i="3"/>
  <c r="AN131" i="3"/>
  <c r="AN196" i="3"/>
  <c r="AN190" i="3"/>
  <c r="AN187" i="3"/>
  <c r="AN184" i="3"/>
  <c r="AN181" i="3"/>
  <c r="AN178" i="3"/>
  <c r="AN175" i="3"/>
  <c r="AN172" i="3"/>
  <c r="AN164" i="3"/>
  <c r="AN158" i="3"/>
  <c r="AN156" i="3"/>
  <c r="AN152" i="3"/>
  <c r="AN148" i="3"/>
  <c r="AN146" i="3"/>
  <c r="AN144" i="3"/>
  <c r="AN139" i="3"/>
  <c r="AN136" i="3"/>
  <c r="AN133" i="3"/>
  <c r="AN130" i="3"/>
  <c r="AN197" i="3"/>
  <c r="AN191" i="3"/>
  <c r="AN185" i="3"/>
  <c r="AN182" i="3"/>
  <c r="AN179" i="3"/>
  <c r="AN176" i="3"/>
  <c r="AN138" i="3"/>
  <c r="AN132" i="3"/>
  <c r="AN129" i="3"/>
  <c r="AN110" i="3"/>
  <c r="AN103" i="3"/>
  <c r="AN94" i="3"/>
  <c r="AN105" i="3"/>
  <c r="AN93" i="3"/>
  <c r="AN89" i="3"/>
  <c r="AN88" i="3"/>
  <c r="AN87" i="3"/>
  <c r="AN86" i="3"/>
  <c r="AN85" i="3"/>
  <c r="AN84" i="3"/>
  <c r="AN83" i="3"/>
  <c r="AN82" i="3"/>
  <c r="AN81" i="3"/>
  <c r="AN80" i="3"/>
  <c r="AN79" i="3"/>
  <c r="AN78" i="3"/>
  <c r="AN77" i="3"/>
  <c r="AN75" i="3"/>
  <c r="AN73" i="3"/>
  <c r="AN72" i="3"/>
  <c r="AN71" i="3"/>
  <c r="AN70" i="3"/>
  <c r="AN69" i="3"/>
  <c r="AN68" i="3"/>
  <c r="AN67" i="3"/>
  <c r="AN66" i="3"/>
  <c r="AN65" i="3"/>
  <c r="AN64" i="3"/>
  <c r="AN63" i="3"/>
  <c r="AN62" i="3"/>
  <c r="AN61" i="3"/>
  <c r="AN60" i="3"/>
  <c r="AN59" i="3"/>
  <c r="AN58" i="3"/>
  <c r="AN57" i="3"/>
  <c r="AN56" i="3"/>
  <c r="AN55" i="3"/>
  <c r="AN54" i="3"/>
  <c r="AN53" i="3"/>
  <c r="AN52" i="3"/>
  <c r="AN51" i="3"/>
  <c r="AN50" i="3"/>
  <c r="AN49" i="3"/>
  <c r="AN48" i="3"/>
  <c r="AN46" i="3"/>
  <c r="AN44" i="3"/>
  <c r="AN43" i="3"/>
  <c r="AN42" i="3"/>
  <c r="AN41" i="3"/>
  <c r="AN40" i="3"/>
  <c r="AN38" i="3"/>
  <c r="AN37" i="3"/>
  <c r="AN36" i="3"/>
  <c r="AN34" i="3"/>
  <c r="AN33" i="3"/>
  <c r="AN31" i="3"/>
  <c r="AN28" i="3"/>
  <c r="AN27" i="3"/>
  <c r="AN25" i="3"/>
  <c r="AN24" i="3"/>
  <c r="AN22" i="3"/>
  <c r="AN21" i="3"/>
  <c r="AN18" i="3"/>
  <c r="AN17" i="3"/>
  <c r="AN16" i="3"/>
  <c r="AN15" i="3"/>
  <c r="AN14" i="3"/>
  <c r="AN13" i="3"/>
  <c r="AN112" i="3"/>
  <c r="AN106" i="3"/>
  <c r="AN104" i="3"/>
  <c r="AN101" i="3"/>
  <c r="AN99" i="3"/>
  <c r="AN113" i="3"/>
  <c r="AN114" i="3"/>
  <c r="AN108" i="3"/>
  <c r="AN115" i="3"/>
  <c r="AN102" i="3"/>
  <c r="AN100" i="3"/>
  <c r="AN98" i="3"/>
  <c r="AN95" i="3"/>
  <c r="AA310" i="3"/>
  <c r="AA309" i="3"/>
  <c r="AA305" i="3"/>
  <c r="AA304" i="3"/>
  <c r="AA303" i="3"/>
  <c r="AA302" i="3"/>
  <c r="AA301" i="3"/>
  <c r="AA300" i="3"/>
  <c r="AA299" i="3"/>
  <c r="AA298" i="3"/>
  <c r="AA297" i="3"/>
  <c r="AA296" i="3"/>
  <c r="AA295" i="3"/>
  <c r="AA294" i="3"/>
  <c r="AA293" i="3"/>
  <c r="AA291" i="3"/>
  <c r="AA287" i="3"/>
  <c r="AA286" i="3"/>
  <c r="AA285" i="3"/>
  <c r="AA284" i="3"/>
  <c r="AA281" i="3"/>
  <c r="AA278" i="3"/>
  <c r="AA276" i="3"/>
  <c r="AA275" i="3"/>
  <c r="AA274" i="3"/>
  <c r="AA273" i="3"/>
  <c r="AA272" i="3"/>
  <c r="AA271" i="3"/>
  <c r="AA270" i="3"/>
  <c r="AA269" i="3"/>
  <c r="AA268" i="3"/>
  <c r="AA267" i="3"/>
  <c r="AA266" i="3"/>
  <c r="BF266" i="3" s="1"/>
  <c r="CN266" i="3" s="1" a="1"/>
  <c r="CN266" i="3" s="1"/>
  <c r="AA264" i="3"/>
  <c r="AA262" i="3"/>
  <c r="AA260" i="3"/>
  <c r="AA259" i="3"/>
  <c r="AA258" i="3"/>
  <c r="AA256" i="3"/>
  <c r="BF256" i="3" s="1"/>
  <c r="CN256" i="3" s="1" a="1"/>
  <c r="CN256" i="3" s="1"/>
  <c r="AA254" i="3"/>
  <c r="AA253" i="3"/>
  <c r="AA252" i="3"/>
  <c r="AA250" i="3"/>
  <c r="AA249" i="3"/>
  <c r="AA247" i="3"/>
  <c r="AA246" i="3"/>
  <c r="AA244" i="3"/>
  <c r="AA243" i="3"/>
  <c r="AA242" i="3"/>
  <c r="AA241" i="3"/>
  <c r="AA240" i="3"/>
  <c r="AA238" i="3"/>
  <c r="AA237" i="3"/>
  <c r="AA234" i="3"/>
  <c r="AA233" i="3"/>
  <c r="AA231" i="3"/>
  <c r="AA230" i="3"/>
  <c r="AA229" i="3"/>
  <c r="AA283" i="3"/>
  <c r="AA280" i="3"/>
  <c r="AA277" i="3"/>
  <c r="AA225" i="3"/>
  <c r="AA222" i="3"/>
  <c r="AA219" i="3"/>
  <c r="AA216" i="3"/>
  <c r="AA210" i="3"/>
  <c r="AA207" i="3"/>
  <c r="AA204" i="3"/>
  <c r="AA201" i="3"/>
  <c r="AA282" i="3"/>
  <c r="AA224" i="3"/>
  <c r="AA221" i="3"/>
  <c r="AA218" i="3"/>
  <c r="AA215" i="3"/>
  <c r="AA209" i="3"/>
  <c r="AA206" i="3"/>
  <c r="AA203" i="3"/>
  <c r="AA200" i="3"/>
  <c r="AA279" i="3"/>
  <c r="AA199" i="3"/>
  <c r="AA198" i="3"/>
  <c r="AA197" i="3"/>
  <c r="AA196" i="3"/>
  <c r="AA192" i="3"/>
  <c r="AA191" i="3"/>
  <c r="AA190" i="3"/>
  <c r="AA189" i="3"/>
  <c r="AA187" i="3"/>
  <c r="AA185" i="3"/>
  <c r="AA184" i="3"/>
  <c r="AA183" i="3"/>
  <c r="AA182" i="3"/>
  <c r="AA181" i="3"/>
  <c r="BF181" i="3" s="1"/>
  <c r="CN181" i="3" s="1" a="1"/>
  <c r="CN181" i="3" s="1"/>
  <c r="AA180" i="3"/>
  <c r="AA179" i="3"/>
  <c r="AA178" i="3"/>
  <c r="AA177" i="3"/>
  <c r="AA176" i="3"/>
  <c r="AA175" i="3"/>
  <c r="AA173" i="3"/>
  <c r="AA172" i="3"/>
  <c r="AA167" i="3"/>
  <c r="AA165" i="3"/>
  <c r="AA164" i="3"/>
  <c r="AA163" i="3"/>
  <c r="AA161" i="3"/>
  <c r="AA159" i="3"/>
  <c r="AA158" i="3"/>
  <c r="AA157" i="3"/>
  <c r="AA156" i="3"/>
  <c r="AA155" i="3"/>
  <c r="AA153" i="3"/>
  <c r="AA152" i="3"/>
  <c r="AA150" i="3"/>
  <c r="AA149" i="3"/>
  <c r="AA147" i="3"/>
  <c r="AA146" i="3"/>
  <c r="AA145" i="3"/>
  <c r="AA144" i="3"/>
  <c r="AA143" i="3"/>
  <c r="AA141" i="3"/>
  <c r="AA140" i="3"/>
  <c r="AA139" i="3"/>
  <c r="AA138" i="3"/>
  <c r="AA137" i="3"/>
  <c r="AA136" i="3"/>
  <c r="AA135" i="3"/>
  <c r="AA134" i="3"/>
  <c r="AA133" i="3"/>
  <c r="AA132" i="3"/>
  <c r="AA131" i="3"/>
  <c r="AA129" i="3"/>
  <c r="AA217" i="3"/>
  <c r="AA208" i="3"/>
  <c r="AA128" i="3"/>
  <c r="AA127" i="3"/>
  <c r="AA126" i="3"/>
  <c r="AA124" i="3"/>
  <c r="AA121" i="3"/>
  <c r="AA120" i="3"/>
  <c r="AA119" i="3"/>
  <c r="AA118" i="3"/>
  <c r="AA115" i="3"/>
  <c r="AA114" i="3"/>
  <c r="AA113" i="3"/>
  <c r="AA112" i="3"/>
  <c r="AA110" i="3"/>
  <c r="AA108" i="3"/>
  <c r="AA106" i="3"/>
  <c r="AA105" i="3"/>
  <c r="AA104" i="3"/>
  <c r="AA103" i="3"/>
  <c r="AA223" i="3"/>
  <c r="AA214" i="3"/>
  <c r="AA205" i="3"/>
  <c r="AA220" i="3"/>
  <c r="AA211" i="3"/>
  <c r="AA202" i="3"/>
  <c r="AA102" i="3"/>
  <c r="AA100" i="3"/>
  <c r="AA98" i="3"/>
  <c r="AA93" i="3"/>
  <c r="AA89" i="3"/>
  <c r="AA88" i="3"/>
  <c r="AA87" i="3"/>
  <c r="AA86" i="3"/>
  <c r="AA85" i="3"/>
  <c r="AA84" i="3"/>
  <c r="AA83" i="3"/>
  <c r="AA82" i="3"/>
  <c r="AA81" i="3"/>
  <c r="AA80" i="3"/>
  <c r="AA79" i="3"/>
  <c r="AA78" i="3"/>
  <c r="AA77" i="3"/>
  <c r="AA75" i="3"/>
  <c r="AA72" i="3"/>
  <c r="AA71" i="3"/>
  <c r="AA70" i="3"/>
  <c r="AA69" i="3"/>
  <c r="AA68" i="3"/>
  <c r="AA67" i="3"/>
  <c r="AA66" i="3"/>
  <c r="AA65" i="3"/>
  <c r="AA64" i="3"/>
  <c r="AA63" i="3"/>
  <c r="AA62" i="3"/>
  <c r="AA61" i="3"/>
  <c r="AA60" i="3"/>
  <c r="AA59" i="3"/>
  <c r="AA58" i="3"/>
  <c r="AA57" i="3"/>
  <c r="AA56" i="3"/>
  <c r="AA55" i="3"/>
  <c r="AA54" i="3"/>
  <c r="AA53" i="3"/>
  <c r="AA52" i="3"/>
  <c r="AA51" i="3"/>
  <c r="AA50" i="3"/>
  <c r="AA48" i="3"/>
  <c r="AA46" i="3"/>
  <c r="AA44" i="3"/>
  <c r="AA43" i="3"/>
  <c r="AA42" i="3"/>
  <c r="AA41" i="3"/>
  <c r="AA40" i="3"/>
  <c r="AA38" i="3"/>
  <c r="AA37" i="3"/>
  <c r="AA36" i="3"/>
  <c r="AA34" i="3"/>
  <c r="AA33" i="3"/>
  <c r="BF33" i="3" s="1"/>
  <c r="CN33" i="3" s="1" a="1"/>
  <c r="CN33" i="3" s="1"/>
  <c r="AA31" i="3"/>
  <c r="AA30" i="3"/>
  <c r="AA28" i="3"/>
  <c r="AA27" i="3"/>
  <c r="AA24" i="3"/>
  <c r="AA22" i="3"/>
  <c r="AA21" i="3"/>
  <c r="AA18" i="3"/>
  <c r="AA17" i="3"/>
  <c r="AA16" i="3"/>
  <c r="AA15" i="3"/>
  <c r="AA14" i="3"/>
  <c r="AA13" i="3"/>
  <c r="AA101" i="3"/>
  <c r="AA99" i="3"/>
  <c r="AA95" i="3"/>
  <c r="AA94" i="3"/>
  <c r="AF5" i="3"/>
  <c r="AF310" i="3"/>
  <c r="AF309" i="3"/>
  <c r="AF308" i="3"/>
  <c r="AF305" i="3"/>
  <c r="AF304" i="3"/>
  <c r="AF303" i="3"/>
  <c r="AF302" i="3"/>
  <c r="AF301" i="3"/>
  <c r="AF300" i="3"/>
  <c r="AF299" i="3"/>
  <c r="AF298" i="3"/>
  <c r="AF297" i="3"/>
  <c r="AF296" i="3"/>
  <c r="AF295" i="3"/>
  <c r="AF294" i="3"/>
  <c r="AF293" i="3"/>
  <c r="AF291" i="3"/>
  <c r="AF289" i="3"/>
  <c r="AF288" i="3"/>
  <c r="AF287" i="3"/>
  <c r="AF286" i="3"/>
  <c r="AF285" i="3"/>
  <c r="AF284" i="3"/>
  <c r="AF283" i="3"/>
  <c r="AF282" i="3"/>
  <c r="AF281" i="3"/>
  <c r="AF280" i="3"/>
  <c r="AF279" i="3"/>
  <c r="AF278" i="3"/>
  <c r="AF277" i="3"/>
  <c r="AF4" i="3"/>
  <c r="AF3" i="3"/>
  <c r="AF276" i="3"/>
  <c r="AF273" i="3"/>
  <c r="AF270" i="3"/>
  <c r="AF267" i="3"/>
  <c r="AF264" i="3"/>
  <c r="AF258" i="3"/>
  <c r="AF252" i="3"/>
  <c r="AF249" i="3"/>
  <c r="AF243" i="3"/>
  <c r="AF240" i="3"/>
  <c r="AF237" i="3"/>
  <c r="AF234" i="3"/>
  <c r="AF230" i="3"/>
  <c r="AF198" i="3"/>
  <c r="AF197" i="3"/>
  <c r="AF196" i="3"/>
  <c r="AF192" i="3"/>
  <c r="AF191" i="3"/>
  <c r="AF190" i="3"/>
  <c r="AF189" i="3"/>
  <c r="AF187" i="3"/>
  <c r="AF186" i="3"/>
  <c r="AF185" i="3"/>
  <c r="AF184" i="3"/>
  <c r="AF183" i="3"/>
  <c r="AF182" i="3"/>
  <c r="AF181" i="3"/>
  <c r="AF180" i="3"/>
  <c r="AF179" i="3"/>
  <c r="AF178" i="3"/>
  <c r="AF177" i="3"/>
  <c r="AF176" i="3"/>
  <c r="AF175" i="3"/>
  <c r="AF172" i="3"/>
  <c r="AF167" i="3"/>
  <c r="AF165" i="3"/>
  <c r="AF164" i="3"/>
  <c r="AF163" i="3"/>
  <c r="AF161" i="3"/>
  <c r="AF159" i="3"/>
  <c r="AF158" i="3"/>
  <c r="AF157" i="3"/>
  <c r="AF156" i="3"/>
  <c r="AF155" i="3"/>
  <c r="AF153" i="3"/>
  <c r="AF152" i="3"/>
  <c r="AF149" i="3"/>
  <c r="AF147" i="3"/>
  <c r="AF146" i="3"/>
  <c r="AF145" i="3"/>
  <c r="AF144" i="3"/>
  <c r="AF143" i="3"/>
  <c r="AF223" i="3"/>
  <c r="AF220" i="3"/>
  <c r="AF217" i="3"/>
  <c r="AF214" i="3"/>
  <c r="AF211" i="3"/>
  <c r="AF205" i="3"/>
  <c r="AF202" i="3"/>
  <c r="AF199" i="3"/>
  <c r="AF274" i="3"/>
  <c r="AF271" i="3"/>
  <c r="AF268" i="3"/>
  <c r="AF262" i="3"/>
  <c r="AF259" i="3"/>
  <c r="AF256" i="3"/>
  <c r="AF253" i="3"/>
  <c r="AF250" i="3"/>
  <c r="AF247" i="3"/>
  <c r="AF244" i="3"/>
  <c r="AF241" i="3"/>
  <c r="AF238" i="3"/>
  <c r="AF235" i="3"/>
  <c r="AF224" i="3"/>
  <c r="AF221" i="3"/>
  <c r="AF218" i="3"/>
  <c r="AF215" i="3"/>
  <c r="AF212" i="3"/>
  <c r="AF209" i="3"/>
  <c r="AF206" i="3"/>
  <c r="AF203" i="3"/>
  <c r="AF200" i="3"/>
  <c r="AF231" i="3"/>
  <c r="AF225" i="3"/>
  <c r="AF216" i="3"/>
  <c r="AF207" i="3"/>
  <c r="AF140" i="3"/>
  <c r="AF137" i="3"/>
  <c r="AF134" i="3"/>
  <c r="AF131" i="3"/>
  <c r="AF269" i="3"/>
  <c r="AF260" i="3"/>
  <c r="AF242" i="3"/>
  <c r="AF233" i="3"/>
  <c r="AF227" i="3"/>
  <c r="AF222" i="3"/>
  <c r="AF204" i="3"/>
  <c r="AF139" i="3"/>
  <c r="AF136" i="3"/>
  <c r="AF133" i="3"/>
  <c r="AF128" i="3"/>
  <c r="AF127" i="3"/>
  <c r="AF126" i="3"/>
  <c r="AF124" i="3"/>
  <c r="AF121" i="3"/>
  <c r="AF120" i="3"/>
  <c r="AF119" i="3"/>
  <c r="AF118" i="3"/>
  <c r="AF115" i="3"/>
  <c r="AF114" i="3"/>
  <c r="AF113" i="3"/>
  <c r="AF112" i="3"/>
  <c r="AF110" i="3"/>
  <c r="AF108" i="3"/>
  <c r="AF106" i="3"/>
  <c r="AF105" i="3"/>
  <c r="AF104" i="3"/>
  <c r="AF103" i="3"/>
  <c r="AF102" i="3"/>
  <c r="AF101" i="3"/>
  <c r="AF100" i="3"/>
  <c r="AF99" i="3"/>
  <c r="AF98" i="3"/>
  <c r="AF95" i="3"/>
  <c r="AF94" i="3"/>
  <c r="AF93" i="3"/>
  <c r="AF272" i="3"/>
  <c r="AF254" i="3"/>
  <c r="AF245" i="3"/>
  <c r="AF229" i="3"/>
  <c r="AF219" i="3"/>
  <c r="AF210" i="3"/>
  <c r="AF201" i="3"/>
  <c r="AF141" i="3"/>
  <c r="AF138" i="3"/>
  <c r="AF135" i="3"/>
  <c r="AF132" i="3"/>
  <c r="AF129" i="3"/>
  <c r="AF275" i="3"/>
  <c r="AF266" i="3"/>
  <c r="AF257" i="3"/>
  <c r="AF89" i="3"/>
  <c r="AF88" i="3"/>
  <c r="AF87" i="3"/>
  <c r="AF86" i="3"/>
  <c r="AF85" i="3"/>
  <c r="AF84" i="3"/>
  <c r="AF83" i="3"/>
  <c r="AF82" i="3"/>
  <c r="AF81" i="3"/>
  <c r="AF80" i="3"/>
  <c r="AF79" i="3"/>
  <c r="AF78" i="3"/>
  <c r="AF77" i="3"/>
  <c r="AF75" i="3"/>
  <c r="AF72" i="3"/>
  <c r="AF71" i="3"/>
  <c r="AF70" i="3"/>
  <c r="AF69" i="3"/>
  <c r="AF68" i="3"/>
  <c r="AF67" i="3"/>
  <c r="AF66" i="3"/>
  <c r="AF65" i="3"/>
  <c r="AF64" i="3"/>
  <c r="AF63" i="3"/>
  <c r="AF62" i="3"/>
  <c r="AF61" i="3"/>
  <c r="AF60" i="3"/>
  <c r="AF59" i="3"/>
  <c r="AF58" i="3"/>
  <c r="AF57" i="3"/>
  <c r="AF56" i="3"/>
  <c r="AF55" i="3"/>
  <c r="AF54" i="3"/>
  <c r="AF53" i="3"/>
  <c r="AF52" i="3"/>
  <c r="AF51" i="3"/>
  <c r="AF50" i="3"/>
  <c r="AF48" i="3"/>
  <c r="AF46" i="3"/>
  <c r="AF44" i="3"/>
  <c r="AF43" i="3"/>
  <c r="AF42" i="3"/>
  <c r="AF41" i="3"/>
  <c r="AF40" i="3"/>
  <c r="AF38" i="3"/>
  <c r="AF37" i="3"/>
  <c r="AF36" i="3"/>
  <c r="AF34" i="3"/>
  <c r="AF33" i="3"/>
  <c r="AF31" i="3"/>
  <c r="AF29" i="3"/>
  <c r="AF28" i="3"/>
  <c r="AF27" i="3"/>
  <c r="AF24" i="3"/>
  <c r="AF22" i="3"/>
  <c r="AF21" i="3"/>
  <c r="AF18" i="3"/>
  <c r="AF17" i="3"/>
  <c r="AF16" i="3"/>
  <c r="AF15" i="3"/>
  <c r="AF14" i="3"/>
  <c r="AF13" i="3"/>
  <c r="Z310" i="3"/>
  <c r="Z309" i="3"/>
  <c r="Z305" i="3"/>
  <c r="Z304" i="3"/>
  <c r="Z303" i="3"/>
  <c r="Z302" i="3"/>
  <c r="Z301" i="3"/>
  <c r="Z300" i="3"/>
  <c r="Z299" i="3"/>
  <c r="Z298" i="3"/>
  <c r="Z297" i="3"/>
  <c r="Z296" i="3"/>
  <c r="Z295" i="3"/>
  <c r="Z294" i="3"/>
  <c r="Z293" i="3"/>
  <c r="Z291" i="3"/>
  <c r="Z289" i="3"/>
  <c r="Z287" i="3"/>
  <c r="Z286" i="3"/>
  <c r="Z285" i="3"/>
  <c r="Z284" i="3"/>
  <c r="Z283" i="3"/>
  <c r="Z282" i="3"/>
  <c r="Z281" i="3"/>
  <c r="Z280" i="3"/>
  <c r="Z279" i="3"/>
  <c r="Z278" i="3"/>
  <c r="Z277" i="3"/>
  <c r="Z276" i="3"/>
  <c r="Z275" i="3"/>
  <c r="Z272" i="3"/>
  <c r="Z269" i="3"/>
  <c r="Z266" i="3"/>
  <c r="Z260" i="3"/>
  <c r="Z254" i="3"/>
  <c r="Z242" i="3"/>
  <c r="Z233" i="3"/>
  <c r="Z231" i="3"/>
  <c r="Z229" i="3"/>
  <c r="Z227" i="3"/>
  <c r="Z199" i="3"/>
  <c r="Z198" i="3"/>
  <c r="Z197" i="3"/>
  <c r="Z196" i="3"/>
  <c r="Z192" i="3"/>
  <c r="Z191" i="3"/>
  <c r="Z190" i="3"/>
  <c r="Z189" i="3"/>
  <c r="Z187" i="3"/>
  <c r="Z185" i="3"/>
  <c r="Z184" i="3"/>
  <c r="Z183" i="3"/>
  <c r="Z182" i="3"/>
  <c r="Z181" i="3"/>
  <c r="Z180" i="3"/>
  <c r="Z179" i="3"/>
  <c r="Z178" i="3"/>
  <c r="Z177" i="3"/>
  <c r="Z176" i="3"/>
  <c r="Z175" i="3"/>
  <c r="Z172" i="3"/>
  <c r="Z171" i="3"/>
  <c r="Z169" i="3"/>
  <c r="Z167" i="3"/>
  <c r="Z165" i="3"/>
  <c r="Z164" i="3"/>
  <c r="Z163" i="3"/>
  <c r="Z161" i="3"/>
  <c r="Z159" i="3"/>
  <c r="Z158" i="3"/>
  <c r="Z157" i="3"/>
  <c r="Z156" i="3"/>
  <c r="Z155" i="3"/>
  <c r="Z153" i="3"/>
  <c r="Z152" i="3"/>
  <c r="Z149" i="3"/>
  <c r="Z147" i="3"/>
  <c r="Z146" i="3"/>
  <c r="Z145" i="3"/>
  <c r="Z144" i="3"/>
  <c r="Z143" i="3"/>
  <c r="Z225" i="3"/>
  <c r="Z222" i="3"/>
  <c r="Z219" i="3"/>
  <c r="Z216" i="3"/>
  <c r="Z213" i="3"/>
  <c r="Z210" i="3"/>
  <c r="Z207" i="3"/>
  <c r="Z204" i="3"/>
  <c r="Z201" i="3"/>
  <c r="Z273" i="3"/>
  <c r="Z270" i="3"/>
  <c r="Z267" i="3"/>
  <c r="Z264" i="3"/>
  <c r="Z258" i="3"/>
  <c r="Z255" i="3"/>
  <c r="Z252" i="3"/>
  <c r="Z249" i="3"/>
  <c r="Z243" i="3"/>
  <c r="Z240" i="3"/>
  <c r="Z237" i="3"/>
  <c r="Z223" i="3"/>
  <c r="Z220" i="3"/>
  <c r="Z217" i="3"/>
  <c r="Z214" i="3"/>
  <c r="Z211" i="3"/>
  <c r="Z205" i="3"/>
  <c r="Z202" i="3"/>
  <c r="Z230" i="3"/>
  <c r="Z218" i="3"/>
  <c r="Z209" i="3"/>
  <c r="Z200" i="3"/>
  <c r="Z139" i="3"/>
  <c r="Z136" i="3"/>
  <c r="Z133" i="3"/>
  <c r="Z271" i="3"/>
  <c r="Z262" i="3"/>
  <c r="Z253" i="3"/>
  <c r="Z244" i="3"/>
  <c r="Z232" i="3"/>
  <c r="Z224" i="3"/>
  <c r="Z215" i="3"/>
  <c r="Z206" i="3"/>
  <c r="Z141" i="3"/>
  <c r="Z138" i="3"/>
  <c r="Z135" i="3"/>
  <c r="Z132" i="3"/>
  <c r="Z129" i="3"/>
  <c r="Z128" i="3"/>
  <c r="Z127" i="3"/>
  <c r="Z126" i="3"/>
  <c r="Z124" i="3"/>
  <c r="Z121" i="3"/>
  <c r="Z120" i="3"/>
  <c r="Z119" i="3"/>
  <c r="Z118" i="3"/>
  <c r="Z115" i="3"/>
  <c r="Z114" i="3"/>
  <c r="Z113" i="3"/>
  <c r="Z112" i="3"/>
  <c r="Z111" i="3"/>
  <c r="Z110" i="3"/>
  <c r="Z108" i="3"/>
  <c r="Z106" i="3"/>
  <c r="Z105" i="3"/>
  <c r="Z104" i="3"/>
  <c r="Z103" i="3"/>
  <c r="Z102" i="3"/>
  <c r="Z101" i="3"/>
  <c r="Z100" i="3"/>
  <c r="Z99" i="3"/>
  <c r="Z98" i="3"/>
  <c r="Z95" i="3"/>
  <c r="Z94" i="3"/>
  <c r="Z93" i="3"/>
  <c r="Z274" i="3"/>
  <c r="Z265" i="3"/>
  <c r="Z256" i="3"/>
  <c r="Z247" i="3"/>
  <c r="Z238" i="3"/>
  <c r="Z234" i="3"/>
  <c r="Z221" i="3"/>
  <c r="Z212" i="3"/>
  <c r="Z203" i="3"/>
  <c r="Z140" i="3"/>
  <c r="Z137" i="3"/>
  <c r="Z134" i="3"/>
  <c r="Z131" i="3"/>
  <c r="Z268" i="3"/>
  <c r="Z259" i="3"/>
  <c r="Z250" i="3"/>
  <c r="Z241" i="3"/>
  <c r="Z89" i="3"/>
  <c r="Z88" i="3"/>
  <c r="Z87" i="3"/>
  <c r="Z86" i="3"/>
  <c r="Z85" i="3"/>
  <c r="Z84" i="3"/>
  <c r="Z83" i="3"/>
  <c r="Z82" i="3"/>
  <c r="Z81" i="3"/>
  <c r="Z80" i="3"/>
  <c r="Z79" i="3"/>
  <c r="Z78" i="3"/>
  <c r="Z77" i="3"/>
  <c r="Z75" i="3"/>
  <c r="Z73" i="3"/>
  <c r="Z72" i="3"/>
  <c r="Z71" i="3"/>
  <c r="Z70" i="3"/>
  <c r="Z69" i="3"/>
  <c r="Z68" i="3"/>
  <c r="Z67" i="3"/>
  <c r="Z66" i="3"/>
  <c r="Z65" i="3"/>
  <c r="Z64" i="3"/>
  <c r="Z63" i="3"/>
  <c r="Z62" i="3"/>
  <c r="Z61" i="3"/>
  <c r="Z60" i="3"/>
  <c r="Z59" i="3"/>
  <c r="Z58" i="3"/>
  <c r="Z57" i="3"/>
  <c r="Z56" i="3"/>
  <c r="Z55" i="3"/>
  <c r="Z54" i="3"/>
  <c r="Z53" i="3"/>
  <c r="Z52" i="3"/>
  <c r="Z51" i="3"/>
  <c r="Z50" i="3"/>
  <c r="Z49" i="3"/>
  <c r="Z48" i="3"/>
  <c r="Z46" i="3"/>
  <c r="Z44" i="3"/>
  <c r="Z43" i="3"/>
  <c r="Z42" i="3"/>
  <c r="Z41" i="3"/>
  <c r="Z40" i="3"/>
  <c r="Z38" i="3"/>
  <c r="Z37" i="3"/>
  <c r="Z36" i="3"/>
  <c r="Z34" i="3"/>
  <c r="Z33" i="3"/>
  <c r="Z31" i="3"/>
  <c r="Z29" i="3"/>
  <c r="Z28" i="3"/>
  <c r="Z27" i="3"/>
  <c r="Z26" i="3"/>
  <c r="Z24" i="3"/>
  <c r="Z23" i="3"/>
  <c r="Z22" i="3"/>
  <c r="Z21" i="3"/>
  <c r="Z18" i="3"/>
  <c r="Z17" i="3"/>
  <c r="Z16" i="3"/>
  <c r="Z15" i="3"/>
  <c r="Z14" i="3"/>
  <c r="Z13" i="3"/>
  <c r="Z12" i="3"/>
  <c r="AE310" i="3"/>
  <c r="AE309" i="3"/>
  <c r="AE308" i="3"/>
  <c r="AE307" i="3"/>
  <c r="AE305" i="3"/>
  <c r="AE304" i="3"/>
  <c r="AE303" i="3"/>
  <c r="AE302" i="3"/>
  <c r="BJ302" i="3" s="1"/>
  <c r="AE301" i="3"/>
  <c r="AE300" i="3"/>
  <c r="AE299" i="3"/>
  <c r="BJ299" i="3" s="1"/>
  <c r="AE298" i="3"/>
  <c r="AE297" i="3"/>
  <c r="AE296" i="3"/>
  <c r="AE295" i="3"/>
  <c r="AE294" i="3"/>
  <c r="AE293" i="3"/>
  <c r="AE291" i="3"/>
  <c r="AE289" i="3"/>
  <c r="AE288" i="3"/>
  <c r="AE282" i="3"/>
  <c r="AE279" i="3"/>
  <c r="BJ279" i="3" s="1"/>
  <c r="AE286" i="3"/>
  <c r="AE276" i="3"/>
  <c r="AE275" i="3"/>
  <c r="AE274" i="3"/>
  <c r="AE273" i="3"/>
  <c r="AE272" i="3"/>
  <c r="AE271" i="3"/>
  <c r="BJ271" i="3" s="1"/>
  <c r="AE270" i="3"/>
  <c r="AE269" i="3"/>
  <c r="BJ269" i="3" s="1"/>
  <c r="AE268" i="3"/>
  <c r="AE267" i="3"/>
  <c r="AE266" i="3"/>
  <c r="AE265" i="3"/>
  <c r="AE264" i="3"/>
  <c r="AE262" i="3"/>
  <c r="AE260" i="3"/>
  <c r="AE259" i="3"/>
  <c r="AE258" i="3"/>
  <c r="AE257" i="3"/>
  <c r="AE256" i="3"/>
  <c r="AE254" i="3"/>
  <c r="AE253" i="3"/>
  <c r="AE252" i="3"/>
  <c r="AE251" i="3"/>
  <c r="BJ251" i="3" s="1"/>
  <c r="AE250" i="3"/>
  <c r="AE249" i="3"/>
  <c r="AE248" i="3"/>
  <c r="AE247" i="3"/>
  <c r="AE245" i="3"/>
  <c r="AE244" i="3"/>
  <c r="AE243" i="3"/>
  <c r="AE242" i="3"/>
  <c r="AE241" i="3"/>
  <c r="AE240" i="3"/>
  <c r="AE239" i="3"/>
  <c r="AE238" i="3"/>
  <c r="AE237" i="3"/>
  <c r="AE284" i="3"/>
  <c r="AE281" i="3"/>
  <c r="AE278" i="3"/>
  <c r="AE287" i="3"/>
  <c r="AE285" i="3"/>
  <c r="AE283" i="3"/>
  <c r="AE280" i="3"/>
  <c r="AE277" i="3"/>
  <c r="AE224" i="3"/>
  <c r="AE221" i="3"/>
  <c r="AE218" i="3"/>
  <c r="AE215" i="3"/>
  <c r="AE212" i="3"/>
  <c r="AE209" i="3"/>
  <c r="AE206" i="3"/>
  <c r="AE203" i="3"/>
  <c r="AE200" i="3"/>
  <c r="AE234" i="3"/>
  <c r="BJ234" i="3" s="1"/>
  <c r="AE232" i="3"/>
  <c r="AE230" i="3"/>
  <c r="AE226" i="3"/>
  <c r="AE198" i="3"/>
  <c r="AE197" i="3"/>
  <c r="AE196" i="3"/>
  <c r="AE195" i="3"/>
  <c r="AE192" i="3"/>
  <c r="AE191" i="3"/>
  <c r="AE190" i="3"/>
  <c r="AE189" i="3"/>
  <c r="AE188" i="3"/>
  <c r="AE187" i="3"/>
  <c r="AE185" i="3"/>
  <c r="BJ185" i="3" s="1"/>
  <c r="AE184" i="3"/>
  <c r="BJ184" i="3" s="1"/>
  <c r="AE183" i="3"/>
  <c r="AE182" i="3"/>
  <c r="AE181" i="3"/>
  <c r="AE180" i="3"/>
  <c r="BJ180" i="3" s="1"/>
  <c r="AE179" i="3"/>
  <c r="AE178" i="3"/>
  <c r="AE177" i="3"/>
  <c r="BJ177" i="3" s="1"/>
  <c r="AE176" i="3"/>
  <c r="AE175" i="3"/>
  <c r="AE172" i="3"/>
  <c r="AE170" i="3"/>
  <c r="AE169" i="3"/>
  <c r="AE168" i="3"/>
  <c r="AE223" i="3"/>
  <c r="AE220" i="3"/>
  <c r="AE217" i="3"/>
  <c r="AE214" i="3"/>
  <c r="AE211" i="3"/>
  <c r="AE208" i="3"/>
  <c r="AE205" i="3"/>
  <c r="BJ205" i="3" s="1"/>
  <c r="AE202" i="3"/>
  <c r="AE199" i="3"/>
  <c r="AE231" i="3"/>
  <c r="AE225" i="3"/>
  <c r="AE216" i="3"/>
  <c r="BJ216" i="3" s="1"/>
  <c r="AE207" i="3"/>
  <c r="AE164" i="3"/>
  <c r="AE160" i="3"/>
  <c r="AE158" i="3"/>
  <c r="AE156" i="3"/>
  <c r="AE152" i="3"/>
  <c r="AE150" i="3"/>
  <c r="AE146" i="3"/>
  <c r="AE144" i="3"/>
  <c r="AE140" i="3"/>
  <c r="AE137" i="3"/>
  <c r="AE134" i="3"/>
  <c r="AE131" i="3"/>
  <c r="AE233" i="3"/>
  <c r="AE227" i="3"/>
  <c r="AE222" i="3"/>
  <c r="AE204" i="3"/>
  <c r="AE139" i="3"/>
  <c r="AE136" i="3"/>
  <c r="BJ136" i="3" s="1"/>
  <c r="AE133" i="3"/>
  <c r="AE128" i="3"/>
  <c r="AE127" i="3"/>
  <c r="AE126" i="3"/>
  <c r="AE125" i="3"/>
  <c r="BJ125" i="3" s="1"/>
  <c r="AE124" i="3"/>
  <c r="BJ124" i="3" s="1"/>
  <c r="AE123" i="3"/>
  <c r="AE121" i="3"/>
  <c r="AE120" i="3"/>
  <c r="AE119" i="3"/>
  <c r="AE118" i="3"/>
  <c r="AE117" i="3"/>
  <c r="AE115" i="3"/>
  <c r="AE114" i="3"/>
  <c r="AE113" i="3"/>
  <c r="AE112" i="3"/>
  <c r="AE111" i="3"/>
  <c r="AE110" i="3"/>
  <c r="AE108" i="3"/>
  <c r="AE106" i="3"/>
  <c r="AE105" i="3"/>
  <c r="BJ105" i="3" s="1"/>
  <c r="AE104" i="3"/>
  <c r="AE103" i="3"/>
  <c r="AE102" i="3"/>
  <c r="BJ102" i="3" s="1"/>
  <c r="AE101" i="3"/>
  <c r="AE100" i="3"/>
  <c r="AE99" i="3"/>
  <c r="BJ99" i="3" s="1"/>
  <c r="AE98" i="3"/>
  <c r="AE167" i="3"/>
  <c r="AE165" i="3"/>
  <c r="AE163" i="3"/>
  <c r="AE161" i="3"/>
  <c r="BJ161" i="3" s="1"/>
  <c r="AE159" i="3"/>
  <c r="AE157" i="3"/>
  <c r="AE155" i="3"/>
  <c r="AE153" i="3"/>
  <c r="AE149" i="3"/>
  <c r="BJ149" i="3" s="1"/>
  <c r="AE147" i="3"/>
  <c r="AE145" i="3"/>
  <c r="AE143" i="3"/>
  <c r="AE229" i="3"/>
  <c r="AE219" i="3"/>
  <c r="AE210" i="3"/>
  <c r="AE201" i="3"/>
  <c r="AE141" i="3"/>
  <c r="AE138" i="3"/>
  <c r="AE135" i="3"/>
  <c r="AE132" i="3"/>
  <c r="AE129" i="3"/>
  <c r="AE95" i="3"/>
  <c r="AE94" i="3"/>
  <c r="BJ94" i="3" s="1"/>
  <c r="AE93" i="3"/>
  <c r="AE92" i="3"/>
  <c r="AE89" i="3"/>
  <c r="AE88" i="3"/>
  <c r="AE87" i="3"/>
  <c r="AE86" i="3"/>
  <c r="AE85" i="3"/>
  <c r="AE84" i="3"/>
  <c r="AE83" i="3"/>
  <c r="AE82" i="3"/>
  <c r="AE81" i="3"/>
  <c r="AE80" i="3"/>
  <c r="AE79" i="3"/>
  <c r="AE78" i="3"/>
  <c r="AE77" i="3"/>
  <c r="AE75" i="3"/>
  <c r="BJ75" i="3" s="1"/>
  <c r="AE74" i="3"/>
  <c r="AE73" i="3"/>
  <c r="BJ73" i="3" s="1"/>
  <c r="AE72" i="3"/>
  <c r="AE71" i="3"/>
  <c r="AE70" i="3"/>
  <c r="BJ70" i="3" s="1"/>
  <c r="AE69" i="3"/>
  <c r="AE68" i="3"/>
  <c r="AE67" i="3"/>
  <c r="AE66" i="3"/>
  <c r="AE65" i="3"/>
  <c r="AE64" i="3"/>
  <c r="AE63" i="3"/>
  <c r="AE62" i="3"/>
  <c r="BJ62" i="3" s="1"/>
  <c r="AE61" i="3"/>
  <c r="BJ61" i="3" s="1"/>
  <c r="AE60" i="3"/>
  <c r="AE59" i="3"/>
  <c r="AE58" i="3"/>
  <c r="AE57" i="3"/>
  <c r="AE56" i="3"/>
  <c r="AE55" i="3"/>
  <c r="AE54" i="3"/>
  <c r="AE53" i="3"/>
  <c r="AE52" i="3"/>
  <c r="AE51" i="3"/>
  <c r="AE50" i="3"/>
  <c r="AE48" i="3"/>
  <c r="AE46" i="3"/>
  <c r="AE44" i="3"/>
  <c r="AE43" i="3"/>
  <c r="AE42" i="3"/>
  <c r="AE41" i="3"/>
  <c r="AE40" i="3"/>
  <c r="AE38" i="3"/>
  <c r="AE37" i="3"/>
  <c r="BJ37" i="3" s="1"/>
  <c r="AE36" i="3"/>
  <c r="AE35" i="3"/>
  <c r="AE34" i="3"/>
  <c r="AE33" i="3"/>
  <c r="AE31" i="3"/>
  <c r="AE30" i="3"/>
  <c r="AE28" i="3"/>
  <c r="AE27" i="3"/>
  <c r="AE26" i="3"/>
  <c r="AE24" i="3"/>
  <c r="AE22" i="3"/>
  <c r="AE21" i="3"/>
  <c r="AE18" i="3"/>
  <c r="AE17" i="3"/>
  <c r="AE16" i="3"/>
  <c r="AE15" i="3"/>
  <c r="AE14" i="3"/>
  <c r="AE13" i="3"/>
  <c r="BJ13" i="3" s="1"/>
  <c r="AY310" i="3"/>
  <c r="AY309" i="3"/>
  <c r="AY308" i="3"/>
  <c r="AY307" i="3"/>
  <c r="AY305" i="3"/>
  <c r="AY304" i="3"/>
  <c r="AY303" i="3"/>
  <c r="AY302" i="3"/>
  <c r="AY301" i="3"/>
  <c r="AY300" i="3"/>
  <c r="AY299" i="3"/>
  <c r="AY298" i="3"/>
  <c r="AY297" i="3"/>
  <c r="AY296" i="3"/>
  <c r="AY295" i="3"/>
  <c r="AY294" i="3"/>
  <c r="AY293" i="3"/>
  <c r="AY291" i="3"/>
  <c r="AY290" i="3"/>
  <c r="AY289" i="3"/>
  <c r="AY288" i="3"/>
  <c r="AY287" i="3"/>
  <c r="AY286" i="3"/>
  <c r="AY285" i="3"/>
  <c r="AY284" i="3"/>
  <c r="AY5" i="3"/>
  <c r="AY4" i="3"/>
  <c r="AY3" i="3"/>
  <c r="AY282" i="3"/>
  <c r="AY279" i="3"/>
  <c r="AY276" i="3"/>
  <c r="AY275" i="3"/>
  <c r="AY274" i="3"/>
  <c r="AY273" i="3"/>
  <c r="AY272" i="3"/>
  <c r="AY271" i="3"/>
  <c r="AY270" i="3"/>
  <c r="AY269" i="3"/>
  <c r="AY268" i="3"/>
  <c r="AY267" i="3"/>
  <c r="AY266" i="3"/>
  <c r="AY264" i="3"/>
  <c r="AY263" i="3"/>
  <c r="AY262" i="3"/>
  <c r="AY260" i="3"/>
  <c r="AY259" i="3"/>
  <c r="AY258" i="3"/>
  <c r="CD258" i="3" s="1"/>
  <c r="AY257" i="3"/>
  <c r="AY256" i="3"/>
  <c r="AY254" i="3"/>
  <c r="AY253" i="3"/>
  <c r="AY252" i="3"/>
  <c r="AY250" i="3"/>
  <c r="AY249" i="3"/>
  <c r="AY248" i="3"/>
  <c r="AY247" i="3"/>
  <c r="AY246" i="3"/>
  <c r="AY244" i="3"/>
  <c r="AY243" i="3"/>
  <c r="AY242" i="3"/>
  <c r="AY241" i="3"/>
  <c r="CD241" i="3" s="1"/>
  <c r="AY240" i="3"/>
  <c r="AY238" i="3"/>
  <c r="AY237" i="3"/>
  <c r="AY234" i="3"/>
  <c r="AY233" i="3"/>
  <c r="AY232" i="3"/>
  <c r="AY231" i="3"/>
  <c r="AY230" i="3"/>
  <c r="AY229" i="3"/>
  <c r="AY228" i="3"/>
  <c r="AY227" i="3"/>
  <c r="AY226" i="3"/>
  <c r="AY225" i="3"/>
  <c r="AY281" i="3"/>
  <c r="AY278" i="3"/>
  <c r="AY223" i="3"/>
  <c r="AY220" i="3"/>
  <c r="AY217" i="3"/>
  <c r="AY214" i="3"/>
  <c r="AY211" i="3"/>
  <c r="AY208" i="3"/>
  <c r="AY205" i="3"/>
  <c r="AY202" i="3"/>
  <c r="AY199" i="3"/>
  <c r="AY283" i="3"/>
  <c r="AY222" i="3"/>
  <c r="AY219" i="3"/>
  <c r="AY216" i="3"/>
  <c r="AY210" i="3"/>
  <c r="AY207" i="3"/>
  <c r="AY204" i="3"/>
  <c r="AY201" i="3"/>
  <c r="AY280" i="3"/>
  <c r="AY198" i="3"/>
  <c r="AY197" i="3"/>
  <c r="AY196" i="3"/>
  <c r="AY195" i="3"/>
  <c r="AY194" i="3"/>
  <c r="AY192" i="3"/>
  <c r="AY191" i="3"/>
  <c r="AY190" i="3"/>
  <c r="AY189" i="3"/>
  <c r="AY187" i="3"/>
  <c r="AY186" i="3"/>
  <c r="AY185" i="3"/>
  <c r="AY184" i="3"/>
  <c r="AY183" i="3"/>
  <c r="AY182" i="3"/>
  <c r="AY181" i="3"/>
  <c r="AY180" i="3"/>
  <c r="AY179" i="3"/>
  <c r="AY178" i="3"/>
  <c r="AY177" i="3"/>
  <c r="AY176" i="3"/>
  <c r="AY175" i="3"/>
  <c r="AY172" i="3"/>
  <c r="AY170" i="3"/>
  <c r="AY169" i="3"/>
  <c r="AY168" i="3"/>
  <c r="AY167" i="3"/>
  <c r="AY166" i="3"/>
  <c r="AY165" i="3"/>
  <c r="AY164" i="3"/>
  <c r="AY163" i="3"/>
  <c r="AY161" i="3"/>
  <c r="AY160" i="3"/>
  <c r="AY159" i="3"/>
  <c r="AY158" i="3"/>
  <c r="AY157" i="3"/>
  <c r="AY156" i="3"/>
  <c r="AY155" i="3"/>
  <c r="AY153" i="3"/>
  <c r="AY152" i="3"/>
  <c r="AY151" i="3"/>
  <c r="AY150" i="3"/>
  <c r="AY149" i="3"/>
  <c r="AY148" i="3"/>
  <c r="AY147" i="3"/>
  <c r="AY146" i="3"/>
  <c r="AY145" i="3"/>
  <c r="AY144" i="3"/>
  <c r="AY143" i="3"/>
  <c r="AY142" i="3"/>
  <c r="AY141" i="3"/>
  <c r="AY140" i="3"/>
  <c r="AY139" i="3"/>
  <c r="AY138" i="3"/>
  <c r="AY137" i="3"/>
  <c r="AY136" i="3"/>
  <c r="AY135" i="3"/>
  <c r="AY134" i="3"/>
  <c r="AY133" i="3"/>
  <c r="AY132" i="3"/>
  <c r="AY131" i="3"/>
  <c r="AY129" i="3"/>
  <c r="CD129" i="3" s="1"/>
  <c r="AY277" i="3"/>
  <c r="AY218" i="3"/>
  <c r="AY209" i="3"/>
  <c r="AY200" i="3"/>
  <c r="AY128" i="3"/>
  <c r="AY127" i="3"/>
  <c r="AY126" i="3"/>
  <c r="AY124" i="3"/>
  <c r="AY121" i="3"/>
  <c r="AY120" i="3"/>
  <c r="AY119" i="3"/>
  <c r="AY118" i="3"/>
  <c r="AY117" i="3"/>
  <c r="AY115" i="3"/>
  <c r="AY114" i="3"/>
  <c r="AY113" i="3"/>
  <c r="AY112" i="3"/>
  <c r="AY111" i="3"/>
  <c r="AY110" i="3"/>
  <c r="AY109" i="3"/>
  <c r="AY108" i="3"/>
  <c r="AY107" i="3"/>
  <c r="AY106" i="3"/>
  <c r="AY105" i="3"/>
  <c r="AY104" i="3"/>
  <c r="AY103" i="3"/>
  <c r="AY102" i="3"/>
  <c r="AY224" i="3"/>
  <c r="AY215" i="3"/>
  <c r="AY206" i="3"/>
  <c r="AY221" i="3"/>
  <c r="AY212" i="3"/>
  <c r="AY203" i="3"/>
  <c r="AY100" i="3"/>
  <c r="AY98" i="3"/>
  <c r="AY95" i="3"/>
  <c r="AY91" i="3"/>
  <c r="AY89" i="3"/>
  <c r="AY88" i="3"/>
  <c r="AY87" i="3"/>
  <c r="AY86" i="3"/>
  <c r="AY85" i="3"/>
  <c r="AY84" i="3"/>
  <c r="AY83" i="3"/>
  <c r="AY82" i="3"/>
  <c r="AY81" i="3"/>
  <c r="AY80" i="3"/>
  <c r="AY79" i="3"/>
  <c r="AY78" i="3"/>
  <c r="AY77" i="3"/>
  <c r="AY75" i="3"/>
  <c r="AY73" i="3"/>
  <c r="AY72" i="3"/>
  <c r="AY71" i="3"/>
  <c r="AY70" i="3"/>
  <c r="AY69" i="3"/>
  <c r="AY68" i="3"/>
  <c r="AY67" i="3"/>
  <c r="AY66" i="3"/>
  <c r="AY65" i="3"/>
  <c r="AY64" i="3"/>
  <c r="AY63" i="3"/>
  <c r="AY62" i="3"/>
  <c r="AY61" i="3"/>
  <c r="AY60" i="3"/>
  <c r="AY59" i="3"/>
  <c r="AY58" i="3"/>
  <c r="AY57" i="3"/>
  <c r="AY56" i="3"/>
  <c r="AY55" i="3"/>
  <c r="AY54" i="3"/>
  <c r="AY53" i="3"/>
  <c r="AY52" i="3"/>
  <c r="AY51" i="3"/>
  <c r="AY50" i="3"/>
  <c r="AY49" i="3"/>
  <c r="AY48" i="3"/>
  <c r="AY46" i="3"/>
  <c r="AY44" i="3"/>
  <c r="CD44" i="3" s="1"/>
  <c r="AY43" i="3"/>
  <c r="AY42" i="3"/>
  <c r="AY41" i="3"/>
  <c r="AY40" i="3"/>
  <c r="AY38" i="3"/>
  <c r="AY37" i="3"/>
  <c r="AY36" i="3"/>
  <c r="AY34" i="3"/>
  <c r="AY33" i="3"/>
  <c r="AY31" i="3"/>
  <c r="AY30" i="3"/>
  <c r="AY29" i="3"/>
  <c r="AY28" i="3"/>
  <c r="AY27" i="3"/>
  <c r="AY26" i="3"/>
  <c r="CD26" i="3" s="1"/>
  <c r="AY24" i="3"/>
  <c r="AY22" i="3"/>
  <c r="AY21" i="3"/>
  <c r="AY18" i="3"/>
  <c r="AY17" i="3"/>
  <c r="AY16" i="3"/>
  <c r="AY15" i="3"/>
  <c r="AY14" i="3"/>
  <c r="AY13" i="3"/>
  <c r="AY101" i="3"/>
  <c r="CD101" i="3" s="1"/>
  <c r="AY99" i="3"/>
  <c r="AY94" i="3"/>
  <c r="AY93" i="3"/>
  <c r="AY92" i="3"/>
  <c r="AS310" i="3"/>
  <c r="AS309" i="3"/>
  <c r="AS308" i="3"/>
  <c r="AS307" i="3"/>
  <c r="AS305" i="3"/>
  <c r="AS304" i="3"/>
  <c r="AS303" i="3"/>
  <c r="AS302" i="3"/>
  <c r="AS301" i="3"/>
  <c r="BX301" i="3" s="1"/>
  <c r="AS300" i="3"/>
  <c r="AS299" i="3"/>
  <c r="AS298" i="3"/>
  <c r="AS297" i="3"/>
  <c r="AS296" i="3"/>
  <c r="AS295" i="3"/>
  <c r="AS294" i="3"/>
  <c r="AS293" i="3"/>
  <c r="AS291" i="3"/>
  <c r="AS289" i="3"/>
  <c r="AS288" i="3"/>
  <c r="AS287" i="3"/>
  <c r="AS286" i="3"/>
  <c r="AS285" i="3"/>
  <c r="AS284" i="3"/>
  <c r="AS5" i="3"/>
  <c r="AS4" i="3"/>
  <c r="AS281" i="3"/>
  <c r="AS278" i="3"/>
  <c r="AS275" i="3"/>
  <c r="AS274" i="3"/>
  <c r="AS273" i="3"/>
  <c r="AS272" i="3"/>
  <c r="AS271" i="3"/>
  <c r="AS270" i="3"/>
  <c r="AS269" i="3"/>
  <c r="AS268" i="3"/>
  <c r="AS267" i="3"/>
  <c r="AS266" i="3"/>
  <c r="AS265" i="3"/>
  <c r="AS264" i="3"/>
  <c r="AS263" i="3"/>
  <c r="AS262" i="3"/>
  <c r="AS260" i="3"/>
  <c r="AS259" i="3"/>
  <c r="AS258" i="3"/>
  <c r="AS257" i="3"/>
  <c r="AS256" i="3"/>
  <c r="AS254" i="3"/>
  <c r="AS253" i="3"/>
  <c r="AS252" i="3"/>
  <c r="AS250" i="3"/>
  <c r="AS249" i="3"/>
  <c r="AS248" i="3"/>
  <c r="AS247" i="3"/>
  <c r="AS246" i="3"/>
  <c r="AS245" i="3"/>
  <c r="AS244" i="3"/>
  <c r="AS243" i="3"/>
  <c r="AS242" i="3"/>
  <c r="AS241" i="3"/>
  <c r="AS240" i="3"/>
  <c r="AS238" i="3"/>
  <c r="AS237" i="3"/>
  <c r="AS234" i="3"/>
  <c r="AS233" i="3"/>
  <c r="AS232" i="3"/>
  <c r="AS231" i="3"/>
  <c r="AS230" i="3"/>
  <c r="AS229" i="3"/>
  <c r="AS228" i="3"/>
  <c r="AS227" i="3"/>
  <c r="AS226" i="3"/>
  <c r="AS225" i="3"/>
  <c r="AS283" i="3"/>
  <c r="BX283" i="3" s="1"/>
  <c r="AS280" i="3"/>
  <c r="AS277" i="3"/>
  <c r="AS3" i="3"/>
  <c r="AS222" i="3"/>
  <c r="AS219" i="3"/>
  <c r="AS216" i="3"/>
  <c r="AS213" i="3"/>
  <c r="AS210" i="3"/>
  <c r="AS207" i="3"/>
  <c r="AS204" i="3"/>
  <c r="AS201" i="3"/>
  <c r="AS276" i="3"/>
  <c r="AS224" i="3"/>
  <c r="AS221" i="3"/>
  <c r="AS218" i="3"/>
  <c r="AS215" i="3"/>
  <c r="AS212" i="3"/>
  <c r="AS209" i="3"/>
  <c r="AS206" i="3"/>
  <c r="AS203" i="3"/>
  <c r="AS200" i="3"/>
  <c r="AS282" i="3"/>
  <c r="AS198" i="3"/>
  <c r="AS197" i="3"/>
  <c r="AS196" i="3"/>
  <c r="AS195" i="3"/>
  <c r="AS194" i="3"/>
  <c r="AS192" i="3"/>
  <c r="BX192" i="3" s="1"/>
  <c r="AS191" i="3"/>
  <c r="AS190" i="3"/>
  <c r="AS189" i="3"/>
  <c r="AS188" i="3"/>
  <c r="AS187" i="3"/>
  <c r="AS186" i="3"/>
  <c r="AS185" i="3"/>
  <c r="AS184" i="3"/>
  <c r="AS183" i="3"/>
  <c r="AS182" i="3"/>
  <c r="AS181" i="3"/>
  <c r="AS180" i="3"/>
  <c r="AS179" i="3"/>
  <c r="AS178" i="3"/>
  <c r="AS177" i="3"/>
  <c r="AS176" i="3"/>
  <c r="AS175" i="3"/>
  <c r="AS172" i="3"/>
  <c r="AS170" i="3"/>
  <c r="AS169" i="3"/>
  <c r="AS168" i="3"/>
  <c r="AS167" i="3"/>
  <c r="AS166" i="3"/>
  <c r="AS165" i="3"/>
  <c r="AS164" i="3"/>
  <c r="AS163" i="3"/>
  <c r="AS162" i="3"/>
  <c r="AS161" i="3"/>
  <c r="AS160" i="3"/>
  <c r="AS159" i="3"/>
  <c r="AS158" i="3"/>
  <c r="AS157" i="3"/>
  <c r="AS156" i="3"/>
  <c r="AS155" i="3"/>
  <c r="AS153" i="3"/>
  <c r="AS152" i="3"/>
  <c r="AS150" i="3"/>
  <c r="AS149" i="3"/>
  <c r="AS148" i="3"/>
  <c r="AS147" i="3"/>
  <c r="AS146" i="3"/>
  <c r="AS145" i="3"/>
  <c r="AS144" i="3"/>
  <c r="AS143" i="3"/>
  <c r="AS141" i="3"/>
  <c r="AS140" i="3"/>
  <c r="AS139" i="3"/>
  <c r="AS138" i="3"/>
  <c r="AS137" i="3"/>
  <c r="AS136" i="3"/>
  <c r="BX136" i="3" s="1"/>
  <c r="AS135" i="3"/>
  <c r="AS134" i="3"/>
  <c r="AS133" i="3"/>
  <c r="AS132" i="3"/>
  <c r="AS131" i="3"/>
  <c r="AS129" i="3"/>
  <c r="AS220" i="3"/>
  <c r="AS211" i="3"/>
  <c r="AS202" i="3"/>
  <c r="AS128" i="3"/>
  <c r="AS127" i="3"/>
  <c r="AS126" i="3"/>
  <c r="AS125" i="3"/>
  <c r="AS124" i="3"/>
  <c r="AS121" i="3"/>
  <c r="AS120" i="3"/>
  <c r="AS119" i="3"/>
  <c r="AS118" i="3"/>
  <c r="AS117" i="3"/>
  <c r="AS115" i="3"/>
  <c r="AS114" i="3"/>
  <c r="AS113" i="3"/>
  <c r="AS112" i="3"/>
  <c r="AS111" i="3"/>
  <c r="AS110" i="3"/>
  <c r="AS108" i="3"/>
  <c r="AS107" i="3"/>
  <c r="AS106" i="3"/>
  <c r="AS105" i="3"/>
  <c r="AS104" i="3"/>
  <c r="AS103" i="3"/>
  <c r="AS217" i="3"/>
  <c r="AS208" i="3"/>
  <c r="AS199" i="3"/>
  <c r="AS279" i="3"/>
  <c r="AS223" i="3"/>
  <c r="AS214" i="3"/>
  <c r="AS205" i="3"/>
  <c r="AS101" i="3"/>
  <c r="AS99" i="3"/>
  <c r="AS95" i="3"/>
  <c r="AS94" i="3"/>
  <c r="AS91" i="3"/>
  <c r="AS90" i="3"/>
  <c r="AS89" i="3"/>
  <c r="AS88" i="3"/>
  <c r="AS87" i="3"/>
  <c r="AS86" i="3"/>
  <c r="AS85" i="3"/>
  <c r="AS84" i="3"/>
  <c r="AS83" i="3"/>
  <c r="AS82" i="3"/>
  <c r="AS81" i="3"/>
  <c r="AS80" i="3"/>
  <c r="AS79" i="3"/>
  <c r="AS78" i="3"/>
  <c r="AS77" i="3"/>
  <c r="AS75" i="3"/>
  <c r="AS73" i="3"/>
  <c r="AS72" i="3"/>
  <c r="AS71" i="3"/>
  <c r="AS70" i="3"/>
  <c r="AS69" i="3"/>
  <c r="AS68" i="3"/>
  <c r="AS67" i="3"/>
  <c r="AS66" i="3"/>
  <c r="AS65" i="3"/>
  <c r="AS64" i="3"/>
  <c r="AS63" i="3"/>
  <c r="AS62" i="3"/>
  <c r="AS61" i="3"/>
  <c r="AS60" i="3"/>
  <c r="AS59" i="3"/>
  <c r="AS58" i="3"/>
  <c r="AS57" i="3"/>
  <c r="AS56" i="3"/>
  <c r="AS55" i="3"/>
  <c r="AS54" i="3"/>
  <c r="AS53" i="3"/>
  <c r="AS52" i="3"/>
  <c r="AS51" i="3"/>
  <c r="AS50" i="3"/>
  <c r="AS49" i="3"/>
  <c r="AS48" i="3"/>
  <c r="AS46" i="3"/>
  <c r="AS44" i="3"/>
  <c r="AS43" i="3"/>
  <c r="AS42" i="3"/>
  <c r="AS41" i="3"/>
  <c r="AS40" i="3"/>
  <c r="AS38" i="3"/>
  <c r="AS37" i="3"/>
  <c r="AS36" i="3"/>
  <c r="AS34" i="3"/>
  <c r="AS33" i="3"/>
  <c r="AS31" i="3"/>
  <c r="AS30" i="3"/>
  <c r="AS29" i="3"/>
  <c r="AS28" i="3"/>
  <c r="AS27" i="3"/>
  <c r="AS26" i="3"/>
  <c r="AS24" i="3"/>
  <c r="AS22" i="3"/>
  <c r="AS21" i="3"/>
  <c r="AS18" i="3"/>
  <c r="AS17" i="3"/>
  <c r="AS16" i="3"/>
  <c r="AS15" i="3"/>
  <c r="AS14" i="3"/>
  <c r="AS13" i="3"/>
  <c r="AS12" i="3"/>
  <c r="AS102" i="3"/>
  <c r="AS100" i="3"/>
  <c r="AS98" i="3"/>
  <c r="AS93" i="3"/>
  <c r="AS92" i="3"/>
  <c r="AX5" i="3"/>
  <c r="AX310" i="3"/>
  <c r="AX309" i="3"/>
  <c r="AX308" i="3"/>
  <c r="AX307" i="3"/>
  <c r="AX305" i="3"/>
  <c r="AX304" i="3"/>
  <c r="AX303" i="3"/>
  <c r="AX302" i="3"/>
  <c r="AX301" i="3"/>
  <c r="AX300" i="3"/>
  <c r="AX299" i="3"/>
  <c r="AX298" i="3"/>
  <c r="AX297" i="3"/>
  <c r="AX296" i="3"/>
  <c r="AX295" i="3"/>
  <c r="AX294" i="3"/>
  <c r="AX293" i="3"/>
  <c r="AX292" i="3"/>
  <c r="AX291" i="3"/>
  <c r="AX290" i="3"/>
  <c r="AX289" i="3"/>
  <c r="AX288" i="3"/>
  <c r="AX287" i="3"/>
  <c r="AX286" i="3"/>
  <c r="AX285" i="3"/>
  <c r="AX284" i="3"/>
  <c r="AX283" i="3"/>
  <c r="AX282" i="3"/>
  <c r="AX281" i="3"/>
  <c r="AX280" i="3"/>
  <c r="AX279" i="3"/>
  <c r="AX278" i="3"/>
  <c r="AX277" i="3"/>
  <c r="AX276" i="3"/>
  <c r="AX4" i="3"/>
  <c r="AX3" i="3"/>
  <c r="AX275" i="3"/>
  <c r="AX273" i="3"/>
  <c r="AX270" i="3"/>
  <c r="AX267" i="3"/>
  <c r="AX264" i="3"/>
  <c r="AX261" i="3"/>
  <c r="AX258" i="3"/>
  <c r="AX252" i="3"/>
  <c r="AX249" i="3"/>
  <c r="AX246" i="3"/>
  <c r="AX243" i="3"/>
  <c r="AX240" i="3"/>
  <c r="AX237" i="3"/>
  <c r="AX234" i="3"/>
  <c r="AX233" i="3"/>
  <c r="AX231" i="3"/>
  <c r="AX229" i="3"/>
  <c r="AX227" i="3"/>
  <c r="AX225" i="3"/>
  <c r="AX198" i="3"/>
  <c r="AX197" i="3"/>
  <c r="AX196" i="3"/>
  <c r="AX195" i="3"/>
  <c r="AX194" i="3"/>
  <c r="AX192" i="3"/>
  <c r="AX191" i="3"/>
  <c r="AX190" i="3"/>
  <c r="AX189" i="3"/>
  <c r="AX188" i="3"/>
  <c r="AX187" i="3"/>
  <c r="AX186" i="3"/>
  <c r="AX185" i="3"/>
  <c r="AX184" i="3"/>
  <c r="AX183" i="3"/>
  <c r="AX182" i="3"/>
  <c r="AX181" i="3"/>
  <c r="AX180" i="3"/>
  <c r="AX179" i="3"/>
  <c r="AX178" i="3"/>
  <c r="AX177" i="3"/>
  <c r="AX176" i="3"/>
  <c r="AX175" i="3"/>
  <c r="AX172" i="3"/>
  <c r="AX171" i="3"/>
  <c r="AX170" i="3"/>
  <c r="AX169" i="3"/>
  <c r="AX168" i="3"/>
  <c r="AX167" i="3"/>
  <c r="AX166" i="3"/>
  <c r="AX165" i="3"/>
  <c r="AX164" i="3"/>
  <c r="AX163" i="3"/>
  <c r="AX162" i="3"/>
  <c r="AX161" i="3"/>
  <c r="AX160" i="3"/>
  <c r="AX159" i="3"/>
  <c r="AX158" i="3"/>
  <c r="AX157" i="3"/>
  <c r="AX156" i="3"/>
  <c r="AX155" i="3"/>
  <c r="AX153" i="3"/>
  <c r="AX152" i="3"/>
  <c r="AX150" i="3"/>
  <c r="AX149" i="3"/>
  <c r="AX148" i="3"/>
  <c r="AX147" i="3"/>
  <c r="AX146" i="3"/>
  <c r="AX145" i="3"/>
  <c r="AX144" i="3"/>
  <c r="AX143" i="3"/>
  <c r="AX142" i="3"/>
  <c r="AX141" i="3"/>
  <c r="AX223" i="3"/>
  <c r="AX220" i="3"/>
  <c r="AX217" i="3"/>
  <c r="AX214" i="3"/>
  <c r="AX211" i="3"/>
  <c r="AX208" i="3"/>
  <c r="AX205" i="3"/>
  <c r="AX202" i="3"/>
  <c r="AX199" i="3"/>
  <c r="AX274" i="3"/>
  <c r="AX271" i="3"/>
  <c r="AX268" i="3"/>
  <c r="AX265" i="3"/>
  <c r="AX262" i="3"/>
  <c r="AX259" i="3"/>
  <c r="AX256" i="3"/>
  <c r="AX253" i="3"/>
  <c r="AX250" i="3"/>
  <c r="AX247" i="3"/>
  <c r="AX244" i="3"/>
  <c r="AX241" i="3"/>
  <c r="AX238" i="3"/>
  <c r="AX224" i="3"/>
  <c r="AX221" i="3"/>
  <c r="AX218" i="3"/>
  <c r="AX215" i="3"/>
  <c r="AX212" i="3"/>
  <c r="AX209" i="3"/>
  <c r="AX206" i="3"/>
  <c r="AX203" i="3"/>
  <c r="AX200" i="3"/>
  <c r="AX219" i="3"/>
  <c r="AX210" i="3"/>
  <c r="AX201" i="3"/>
  <c r="AX140" i="3"/>
  <c r="AX137" i="3"/>
  <c r="AX134" i="3"/>
  <c r="AX131" i="3"/>
  <c r="AX272" i="3"/>
  <c r="AX254" i="3"/>
  <c r="AX245" i="3"/>
  <c r="AX230" i="3"/>
  <c r="AX216" i="3"/>
  <c r="AX207" i="3"/>
  <c r="AX139" i="3"/>
  <c r="AX136" i="3"/>
  <c r="AX133" i="3"/>
  <c r="AX130" i="3"/>
  <c r="AX128" i="3"/>
  <c r="AX127" i="3"/>
  <c r="AX126" i="3"/>
  <c r="AX125" i="3"/>
  <c r="AX124" i="3"/>
  <c r="AX121" i="3"/>
  <c r="AX120" i="3"/>
  <c r="AX119" i="3"/>
  <c r="AX118" i="3"/>
  <c r="AX117" i="3"/>
  <c r="AX115" i="3"/>
  <c r="AX114" i="3"/>
  <c r="AX113" i="3"/>
  <c r="AX112" i="3"/>
  <c r="AX111" i="3"/>
  <c r="AX110" i="3"/>
  <c r="AX109" i="3"/>
  <c r="AX108" i="3"/>
  <c r="AX107" i="3"/>
  <c r="AX106" i="3"/>
  <c r="AX105" i="3"/>
  <c r="AX104" i="3"/>
  <c r="AX103" i="3"/>
  <c r="AX102" i="3"/>
  <c r="AX101" i="3"/>
  <c r="AX100" i="3"/>
  <c r="AX99" i="3"/>
  <c r="AX98" i="3"/>
  <c r="AX97" i="3"/>
  <c r="AX95" i="3"/>
  <c r="AX94" i="3"/>
  <c r="AX93" i="3"/>
  <c r="AX92" i="3"/>
  <c r="AX266" i="3"/>
  <c r="AX257" i="3"/>
  <c r="AX239" i="3"/>
  <c r="AX232" i="3"/>
  <c r="AX226" i="3"/>
  <c r="AX222" i="3"/>
  <c r="AX213" i="3"/>
  <c r="AX204" i="3"/>
  <c r="AX138" i="3"/>
  <c r="AX135" i="3"/>
  <c r="AX132" i="3"/>
  <c r="AX129" i="3"/>
  <c r="AX269" i="3"/>
  <c r="AX260" i="3"/>
  <c r="AX242" i="3"/>
  <c r="AX91" i="3"/>
  <c r="AX90" i="3"/>
  <c r="AX89" i="3"/>
  <c r="AX88" i="3"/>
  <c r="AX87" i="3"/>
  <c r="AX86" i="3"/>
  <c r="AX85" i="3"/>
  <c r="AX84" i="3"/>
  <c r="AX83" i="3"/>
  <c r="AX82" i="3"/>
  <c r="AX81" i="3"/>
  <c r="AX80" i="3"/>
  <c r="AX79" i="3"/>
  <c r="AX78" i="3"/>
  <c r="AX77" i="3"/>
  <c r="AX75" i="3"/>
  <c r="AX74" i="3"/>
  <c r="AX73" i="3"/>
  <c r="AX72" i="3"/>
  <c r="AX71" i="3"/>
  <c r="AX70" i="3"/>
  <c r="AX69" i="3"/>
  <c r="AX68" i="3"/>
  <c r="AX67" i="3"/>
  <c r="AX66" i="3"/>
  <c r="AX65" i="3"/>
  <c r="AX64" i="3"/>
  <c r="AX63" i="3"/>
  <c r="AX62" i="3"/>
  <c r="AX61" i="3"/>
  <c r="AX60" i="3"/>
  <c r="AX59" i="3"/>
  <c r="AX58" i="3"/>
  <c r="AX57" i="3"/>
  <c r="AX56" i="3"/>
  <c r="AX55" i="3"/>
  <c r="AX54" i="3"/>
  <c r="AX53" i="3"/>
  <c r="AX52" i="3"/>
  <c r="AX51" i="3"/>
  <c r="AX50" i="3"/>
  <c r="AX49" i="3"/>
  <c r="AX48" i="3"/>
  <c r="AX46" i="3"/>
  <c r="AX44" i="3"/>
  <c r="AX43" i="3"/>
  <c r="AX42" i="3"/>
  <c r="AX41" i="3"/>
  <c r="AX40" i="3"/>
  <c r="AX38" i="3"/>
  <c r="AX37" i="3"/>
  <c r="AX36" i="3"/>
  <c r="AX34" i="3"/>
  <c r="AX33" i="3"/>
  <c r="AX32" i="3"/>
  <c r="AX31" i="3"/>
  <c r="AX30" i="3"/>
  <c r="AX29" i="3"/>
  <c r="AX28" i="3"/>
  <c r="AX27" i="3"/>
  <c r="AX26" i="3"/>
  <c r="AX24" i="3"/>
  <c r="AX23" i="3"/>
  <c r="AX22" i="3"/>
  <c r="AX21" i="3"/>
  <c r="AX18" i="3"/>
  <c r="AX17" i="3"/>
  <c r="AX16" i="3"/>
  <c r="AX15" i="3"/>
  <c r="AX14" i="3"/>
  <c r="AX13" i="3"/>
  <c r="AX12" i="3"/>
  <c r="AX11" i="3"/>
  <c r="AM310" i="3"/>
  <c r="AM309" i="3"/>
  <c r="AM308" i="3"/>
  <c r="AM307" i="3"/>
  <c r="AM306" i="3"/>
  <c r="AM305" i="3"/>
  <c r="AM304" i="3"/>
  <c r="AM303" i="3"/>
  <c r="AM302" i="3"/>
  <c r="AM301" i="3"/>
  <c r="AM300" i="3"/>
  <c r="AM299" i="3"/>
  <c r="BR299" i="3" s="1"/>
  <c r="AM298" i="3"/>
  <c r="AM297" i="3"/>
  <c r="AM296" i="3"/>
  <c r="AM295" i="3"/>
  <c r="AM294" i="3"/>
  <c r="AM293" i="3"/>
  <c r="AM291" i="3"/>
  <c r="AM290" i="3"/>
  <c r="AM289" i="3"/>
  <c r="AM288" i="3"/>
  <c r="AM287" i="3"/>
  <c r="AM286" i="3"/>
  <c r="AM285" i="3"/>
  <c r="AM284" i="3"/>
  <c r="AM5" i="3"/>
  <c r="AM4" i="3"/>
  <c r="AM283" i="3"/>
  <c r="AM280" i="3"/>
  <c r="AM277" i="3"/>
  <c r="AM275" i="3"/>
  <c r="AM274" i="3"/>
  <c r="AM273" i="3"/>
  <c r="AM272" i="3"/>
  <c r="AM271" i="3"/>
  <c r="AM270" i="3"/>
  <c r="AM269" i="3"/>
  <c r="AM268" i="3"/>
  <c r="AM267" i="3"/>
  <c r="AM266" i="3"/>
  <c r="BR266" i="3" s="1"/>
  <c r="AM265" i="3"/>
  <c r="AM264" i="3"/>
  <c r="AM262" i="3"/>
  <c r="BR262" i="3" s="1"/>
  <c r="AM261" i="3"/>
  <c r="AM260" i="3"/>
  <c r="AM259" i="3"/>
  <c r="BR259" i="3" s="1"/>
  <c r="AM258" i="3"/>
  <c r="AM257" i="3"/>
  <c r="AM256" i="3"/>
  <c r="AM255" i="3"/>
  <c r="AM254" i="3"/>
  <c r="AM253" i="3"/>
  <c r="AM252" i="3"/>
  <c r="AM250" i="3"/>
  <c r="AM249" i="3"/>
  <c r="AM247" i="3"/>
  <c r="AM246" i="3"/>
  <c r="AM245" i="3"/>
  <c r="AM244" i="3"/>
  <c r="AM243" i="3"/>
  <c r="BR243" i="3" s="1"/>
  <c r="AM242" i="3"/>
  <c r="AM241" i="3"/>
  <c r="AM240" i="3"/>
  <c r="AM239" i="3"/>
  <c r="AM238" i="3"/>
  <c r="AM237" i="3"/>
  <c r="AM234" i="3"/>
  <c r="AM233" i="3"/>
  <c r="AM232" i="3"/>
  <c r="AM231" i="3"/>
  <c r="AM230" i="3"/>
  <c r="AM229" i="3"/>
  <c r="AM228" i="3"/>
  <c r="AM227" i="3"/>
  <c r="AM226" i="3"/>
  <c r="AM225" i="3"/>
  <c r="AM282" i="3"/>
  <c r="AM279" i="3"/>
  <c r="AM276" i="3"/>
  <c r="AM3" i="3"/>
  <c r="AM224" i="3"/>
  <c r="AM221" i="3"/>
  <c r="AM218" i="3"/>
  <c r="AM215" i="3"/>
  <c r="AM212" i="3"/>
  <c r="AM209" i="3"/>
  <c r="AM206" i="3"/>
  <c r="AM203" i="3"/>
  <c r="AM200" i="3"/>
  <c r="AM278" i="3"/>
  <c r="AM223" i="3"/>
  <c r="AM220" i="3"/>
  <c r="AM217" i="3"/>
  <c r="AM214" i="3"/>
  <c r="AM211" i="3"/>
  <c r="AM208" i="3"/>
  <c r="AM205" i="3"/>
  <c r="AM202" i="3"/>
  <c r="AM199" i="3"/>
  <c r="AM198" i="3"/>
  <c r="AM197" i="3"/>
  <c r="AM196" i="3"/>
  <c r="AM195" i="3"/>
  <c r="AM194" i="3"/>
  <c r="AM192" i="3"/>
  <c r="AM191" i="3"/>
  <c r="BR191" i="3" s="1"/>
  <c r="AM190" i="3"/>
  <c r="AM189" i="3"/>
  <c r="AM188" i="3"/>
  <c r="AM187" i="3"/>
  <c r="AM186" i="3"/>
  <c r="AM185" i="3"/>
  <c r="AM184" i="3"/>
  <c r="AM183" i="3"/>
  <c r="AM182" i="3"/>
  <c r="AM181" i="3"/>
  <c r="AM180" i="3"/>
  <c r="AM179" i="3"/>
  <c r="AM178" i="3"/>
  <c r="AM177" i="3"/>
  <c r="AM176" i="3"/>
  <c r="AM175" i="3"/>
  <c r="AM174" i="3"/>
  <c r="AM172" i="3"/>
  <c r="AM171" i="3"/>
  <c r="AM170" i="3"/>
  <c r="AM169" i="3"/>
  <c r="AM168" i="3"/>
  <c r="AM167" i="3"/>
  <c r="AM166" i="3"/>
  <c r="AM165" i="3"/>
  <c r="AM164" i="3"/>
  <c r="AM163" i="3"/>
  <c r="AM162" i="3"/>
  <c r="AM161" i="3"/>
  <c r="AM160" i="3"/>
  <c r="AM159" i="3"/>
  <c r="AM158" i="3"/>
  <c r="AM157" i="3"/>
  <c r="AM156" i="3"/>
  <c r="AM155" i="3"/>
  <c r="BR155" i="3" s="1"/>
  <c r="AM153" i="3"/>
  <c r="AM152" i="3"/>
  <c r="AM151" i="3"/>
  <c r="AM150" i="3"/>
  <c r="AM149" i="3"/>
  <c r="AM148" i="3"/>
  <c r="AM147" i="3"/>
  <c r="AM146" i="3"/>
  <c r="AM145" i="3"/>
  <c r="AM144" i="3"/>
  <c r="BR144" i="3" s="1"/>
  <c r="AM143" i="3"/>
  <c r="AM142" i="3"/>
  <c r="AM141" i="3"/>
  <c r="AM140" i="3"/>
  <c r="AM139" i="3"/>
  <c r="AM138" i="3"/>
  <c r="BR138" i="3" s="1"/>
  <c r="AM137" i="3"/>
  <c r="AM136" i="3"/>
  <c r="AM135" i="3"/>
  <c r="AM134" i="3"/>
  <c r="AM133" i="3"/>
  <c r="BR133" i="3" s="1"/>
  <c r="AM132" i="3"/>
  <c r="AM131" i="3"/>
  <c r="AM130" i="3"/>
  <c r="AM129" i="3"/>
  <c r="AM222" i="3"/>
  <c r="AM213" i="3"/>
  <c r="AM204" i="3"/>
  <c r="BR204" i="3" s="1"/>
  <c r="AM128" i="3"/>
  <c r="AM127" i="3"/>
  <c r="AM126" i="3"/>
  <c r="AM125" i="3"/>
  <c r="AM124" i="3"/>
  <c r="BR124" i="3" s="1"/>
  <c r="AM123" i="3"/>
  <c r="AM121" i="3"/>
  <c r="AM120" i="3"/>
  <c r="AM119" i="3"/>
  <c r="AM118" i="3"/>
  <c r="AM117" i="3"/>
  <c r="AM115" i="3"/>
  <c r="AM114" i="3"/>
  <c r="AM113" i="3"/>
  <c r="AM112" i="3"/>
  <c r="AM111" i="3"/>
  <c r="AM110" i="3"/>
  <c r="AM109" i="3"/>
  <c r="AM108" i="3"/>
  <c r="AM107" i="3"/>
  <c r="AM106" i="3"/>
  <c r="AM105" i="3"/>
  <c r="AM104" i="3"/>
  <c r="AM103" i="3"/>
  <c r="BR103" i="3" s="1"/>
  <c r="AM281" i="3"/>
  <c r="AM219" i="3"/>
  <c r="AM210" i="3"/>
  <c r="AM201" i="3"/>
  <c r="BR201" i="3" s="1"/>
  <c r="AM216" i="3"/>
  <c r="AM207" i="3"/>
  <c r="AM102" i="3"/>
  <c r="AM100" i="3"/>
  <c r="AM98" i="3"/>
  <c r="AM95" i="3"/>
  <c r="AM11" i="3"/>
  <c r="AM94" i="3"/>
  <c r="AM93" i="3"/>
  <c r="AM91" i="3"/>
  <c r="AM90" i="3"/>
  <c r="AM89" i="3"/>
  <c r="AM88" i="3"/>
  <c r="AM87" i="3"/>
  <c r="AM86" i="3"/>
  <c r="AM85" i="3"/>
  <c r="BR85" i="3" s="1"/>
  <c r="AM84" i="3"/>
  <c r="AM83" i="3"/>
  <c r="AM82" i="3"/>
  <c r="BR82" i="3" s="1"/>
  <c r="AM81" i="3"/>
  <c r="AM80" i="3"/>
  <c r="AM79" i="3"/>
  <c r="AM78" i="3"/>
  <c r="AM77" i="3"/>
  <c r="AM75" i="3"/>
  <c r="AM74" i="3"/>
  <c r="AM73" i="3"/>
  <c r="AM72" i="3"/>
  <c r="AM71" i="3"/>
  <c r="AM70" i="3"/>
  <c r="AM69" i="3"/>
  <c r="AM68" i="3"/>
  <c r="AM67" i="3"/>
  <c r="AM66" i="3"/>
  <c r="AM65" i="3"/>
  <c r="AM64" i="3"/>
  <c r="AM63" i="3"/>
  <c r="AM62" i="3"/>
  <c r="AM61" i="3"/>
  <c r="BR61" i="3" s="1"/>
  <c r="AM60" i="3"/>
  <c r="AM59" i="3"/>
  <c r="BR59" i="3" s="1"/>
  <c r="AM58" i="3"/>
  <c r="AM57" i="3"/>
  <c r="AM56" i="3"/>
  <c r="AM55" i="3"/>
  <c r="AM54" i="3"/>
  <c r="AM53" i="3"/>
  <c r="AM52" i="3"/>
  <c r="AM51" i="3"/>
  <c r="AM50" i="3"/>
  <c r="AM49" i="3"/>
  <c r="AM48" i="3"/>
  <c r="AM47" i="3"/>
  <c r="AM46" i="3"/>
  <c r="AM44" i="3"/>
  <c r="AM43" i="3"/>
  <c r="AM42" i="3"/>
  <c r="AM41" i="3"/>
  <c r="BR41" i="3" s="1"/>
  <c r="AM40" i="3"/>
  <c r="AM38" i="3"/>
  <c r="AM37" i="3"/>
  <c r="AM36" i="3"/>
  <c r="AM34" i="3"/>
  <c r="AM33" i="3"/>
  <c r="AM32" i="3"/>
  <c r="AM31" i="3"/>
  <c r="AM30" i="3"/>
  <c r="AM29" i="3"/>
  <c r="AM28" i="3"/>
  <c r="AM27" i="3"/>
  <c r="AM26" i="3"/>
  <c r="AM24" i="3"/>
  <c r="AM23" i="3"/>
  <c r="BR23" i="3" s="1"/>
  <c r="AM22" i="3"/>
  <c r="AM21" i="3"/>
  <c r="AM18" i="3"/>
  <c r="AM17" i="3"/>
  <c r="AM16" i="3"/>
  <c r="AM15" i="3"/>
  <c r="AM14" i="3"/>
  <c r="AM13" i="3"/>
  <c r="AM12" i="3"/>
  <c r="AM101" i="3"/>
  <c r="AM99" i="3"/>
  <c r="AM92" i="3"/>
  <c r="AR5" i="3"/>
  <c r="AR310" i="3"/>
  <c r="AR309" i="3"/>
  <c r="AR308" i="3"/>
  <c r="AR307" i="3"/>
  <c r="AR305" i="3"/>
  <c r="AR304" i="3"/>
  <c r="AR303" i="3"/>
  <c r="AR302" i="3"/>
  <c r="AR301" i="3"/>
  <c r="AR300" i="3"/>
  <c r="AR299" i="3"/>
  <c r="AR298" i="3"/>
  <c r="AR297" i="3"/>
  <c r="AR296" i="3"/>
  <c r="AR295" i="3"/>
  <c r="AR294" i="3"/>
  <c r="AR293" i="3"/>
  <c r="AR292" i="3"/>
  <c r="AR291" i="3"/>
  <c r="AR290" i="3"/>
  <c r="AR289" i="3"/>
  <c r="AR288" i="3"/>
  <c r="AR287" i="3"/>
  <c r="AR286" i="3"/>
  <c r="AR285" i="3"/>
  <c r="AR284" i="3"/>
  <c r="AR283" i="3"/>
  <c r="AR282" i="3"/>
  <c r="AR281" i="3"/>
  <c r="AR280" i="3"/>
  <c r="AR279" i="3"/>
  <c r="AR278" i="3"/>
  <c r="AR277" i="3"/>
  <c r="AR276" i="3"/>
  <c r="AR4" i="3"/>
  <c r="AR3" i="3"/>
  <c r="AR275" i="3"/>
  <c r="AR272" i="3"/>
  <c r="AR269" i="3"/>
  <c r="AR266" i="3"/>
  <c r="AR263" i="3"/>
  <c r="AR260" i="3"/>
  <c r="AR257" i="3"/>
  <c r="AR254" i="3"/>
  <c r="AR248" i="3"/>
  <c r="AR245" i="3"/>
  <c r="AR242" i="3"/>
  <c r="AR239" i="3"/>
  <c r="AR232" i="3"/>
  <c r="AR230" i="3"/>
  <c r="AR228" i="3"/>
  <c r="AR226" i="3"/>
  <c r="AR198" i="3"/>
  <c r="AR197" i="3"/>
  <c r="AR196" i="3"/>
  <c r="AR195" i="3"/>
  <c r="AR194" i="3"/>
  <c r="AR193" i="3"/>
  <c r="AR192" i="3"/>
  <c r="AR191" i="3"/>
  <c r="AR190" i="3"/>
  <c r="AR189" i="3"/>
  <c r="AR188" i="3"/>
  <c r="AR187" i="3"/>
  <c r="AR186" i="3"/>
  <c r="AR185" i="3"/>
  <c r="AR184" i="3"/>
  <c r="AR183" i="3"/>
  <c r="AR182" i="3"/>
  <c r="AR181" i="3"/>
  <c r="AR180" i="3"/>
  <c r="AR179" i="3"/>
  <c r="AR178" i="3"/>
  <c r="AR177" i="3"/>
  <c r="AR176" i="3"/>
  <c r="AR175" i="3"/>
  <c r="AR172" i="3"/>
  <c r="AR171" i="3"/>
  <c r="AR170" i="3"/>
  <c r="AR169" i="3"/>
  <c r="AR168" i="3"/>
  <c r="AR167" i="3"/>
  <c r="AR166" i="3"/>
  <c r="AR165" i="3"/>
  <c r="AR164" i="3"/>
  <c r="AR163" i="3"/>
  <c r="AR162" i="3"/>
  <c r="AR161" i="3"/>
  <c r="AR160" i="3"/>
  <c r="AR159" i="3"/>
  <c r="AR158" i="3"/>
  <c r="AR157" i="3"/>
  <c r="AR156" i="3"/>
  <c r="AR155" i="3"/>
  <c r="AR153" i="3"/>
  <c r="AR152" i="3"/>
  <c r="AR151" i="3"/>
  <c r="AR150" i="3"/>
  <c r="AR149" i="3"/>
  <c r="AR148" i="3"/>
  <c r="AR147" i="3"/>
  <c r="AR146" i="3"/>
  <c r="AR145" i="3"/>
  <c r="AR144" i="3"/>
  <c r="AR143" i="3"/>
  <c r="AR142" i="3"/>
  <c r="AR141" i="3"/>
  <c r="AR222" i="3"/>
  <c r="AR219" i="3"/>
  <c r="AR216" i="3"/>
  <c r="AR213" i="3"/>
  <c r="AR210" i="3"/>
  <c r="AR207" i="3"/>
  <c r="AR204" i="3"/>
  <c r="AR201" i="3"/>
  <c r="AR273" i="3"/>
  <c r="AR270" i="3"/>
  <c r="AR267" i="3"/>
  <c r="AR264" i="3"/>
  <c r="AR258" i="3"/>
  <c r="AR252" i="3"/>
  <c r="AR249" i="3"/>
  <c r="AR246" i="3"/>
  <c r="AR243" i="3"/>
  <c r="AR240" i="3"/>
  <c r="AR237" i="3"/>
  <c r="AR234" i="3"/>
  <c r="AR223" i="3"/>
  <c r="AR220" i="3"/>
  <c r="AR217" i="3"/>
  <c r="AR214" i="3"/>
  <c r="AR211" i="3"/>
  <c r="AR208" i="3"/>
  <c r="AR205" i="3"/>
  <c r="AR202" i="3"/>
  <c r="AR199" i="3"/>
  <c r="AR233" i="3"/>
  <c r="AR227" i="3"/>
  <c r="AR221" i="3"/>
  <c r="AR212" i="3"/>
  <c r="AR203" i="3"/>
  <c r="AR139" i="3"/>
  <c r="AR136" i="3"/>
  <c r="AR133" i="3"/>
  <c r="AR130" i="3"/>
  <c r="AR274" i="3"/>
  <c r="AR265" i="3"/>
  <c r="AR256" i="3"/>
  <c r="AR247" i="3"/>
  <c r="AR238" i="3"/>
  <c r="AR229" i="3"/>
  <c r="AR218" i="3"/>
  <c r="AR209" i="3"/>
  <c r="AR200" i="3"/>
  <c r="AR138" i="3"/>
  <c r="AR135" i="3"/>
  <c r="AR132" i="3"/>
  <c r="AR129" i="3"/>
  <c r="AR128" i="3"/>
  <c r="AR127" i="3"/>
  <c r="AR126" i="3"/>
  <c r="AR125" i="3"/>
  <c r="AR124" i="3"/>
  <c r="AR121" i="3"/>
  <c r="AR120" i="3"/>
  <c r="AR119" i="3"/>
  <c r="AR118" i="3"/>
  <c r="AR117" i="3"/>
  <c r="AR115" i="3"/>
  <c r="AR114" i="3"/>
  <c r="AR113" i="3"/>
  <c r="AR112" i="3"/>
  <c r="AR111" i="3"/>
  <c r="AR110" i="3"/>
  <c r="AR109" i="3"/>
  <c r="AR108" i="3"/>
  <c r="AR107" i="3"/>
  <c r="AR106" i="3"/>
  <c r="AR105" i="3"/>
  <c r="AR104" i="3"/>
  <c r="AR103" i="3"/>
  <c r="AR102" i="3"/>
  <c r="AR101" i="3"/>
  <c r="AR100" i="3"/>
  <c r="AR99" i="3"/>
  <c r="AR98" i="3"/>
  <c r="AR96" i="3"/>
  <c r="AR95" i="3"/>
  <c r="AR94" i="3"/>
  <c r="AR93" i="3"/>
  <c r="AR92" i="3"/>
  <c r="AR268" i="3"/>
  <c r="AR259" i="3"/>
  <c r="AR250" i="3"/>
  <c r="AR241" i="3"/>
  <c r="AR231" i="3"/>
  <c r="AR225" i="3"/>
  <c r="AR224" i="3"/>
  <c r="AR215" i="3"/>
  <c r="AR206" i="3"/>
  <c r="AR140" i="3"/>
  <c r="AR137" i="3"/>
  <c r="AR134" i="3"/>
  <c r="AR131" i="3"/>
  <c r="AR271" i="3"/>
  <c r="AR262" i="3"/>
  <c r="AR253" i="3"/>
  <c r="AR244" i="3"/>
  <c r="AR91" i="3"/>
  <c r="AR90" i="3"/>
  <c r="AR89" i="3"/>
  <c r="AR88" i="3"/>
  <c r="AR87" i="3"/>
  <c r="AR86" i="3"/>
  <c r="AR85" i="3"/>
  <c r="AR84" i="3"/>
  <c r="AR83" i="3"/>
  <c r="AR82" i="3"/>
  <c r="AR81" i="3"/>
  <c r="AR80" i="3"/>
  <c r="AR79" i="3"/>
  <c r="AR78" i="3"/>
  <c r="AR77" i="3"/>
  <c r="AR75" i="3"/>
  <c r="AR74" i="3"/>
  <c r="AR73" i="3"/>
  <c r="AR72" i="3"/>
  <c r="AR71" i="3"/>
  <c r="AR70" i="3"/>
  <c r="AR69" i="3"/>
  <c r="AR68" i="3"/>
  <c r="AR67" i="3"/>
  <c r="AR66" i="3"/>
  <c r="AR65" i="3"/>
  <c r="AR64" i="3"/>
  <c r="AR63" i="3"/>
  <c r="AR62" i="3"/>
  <c r="AR61" i="3"/>
  <c r="AR60" i="3"/>
  <c r="AR59" i="3"/>
  <c r="AR58" i="3"/>
  <c r="AR57" i="3"/>
  <c r="AR56" i="3"/>
  <c r="AR55" i="3"/>
  <c r="AR54" i="3"/>
  <c r="AR53" i="3"/>
  <c r="AR52" i="3"/>
  <c r="AR51" i="3"/>
  <c r="AR50" i="3"/>
  <c r="AR49" i="3"/>
  <c r="AR48" i="3"/>
  <c r="AR47" i="3"/>
  <c r="AR46" i="3"/>
  <c r="AR44" i="3"/>
  <c r="AR43" i="3"/>
  <c r="AR42" i="3"/>
  <c r="AR41" i="3"/>
  <c r="AR40" i="3"/>
  <c r="AR38" i="3"/>
  <c r="AR37" i="3"/>
  <c r="AR36" i="3"/>
  <c r="AR34" i="3"/>
  <c r="AR33" i="3"/>
  <c r="AR32" i="3"/>
  <c r="AR31" i="3"/>
  <c r="AR30" i="3"/>
  <c r="AR29" i="3"/>
  <c r="AR28" i="3"/>
  <c r="AR27" i="3"/>
  <c r="AR26" i="3"/>
  <c r="AR25" i="3"/>
  <c r="AR24" i="3"/>
  <c r="AR23" i="3"/>
  <c r="AR22" i="3"/>
  <c r="AR21" i="3"/>
  <c r="AR18" i="3"/>
  <c r="AR17" i="3"/>
  <c r="AR16" i="3"/>
  <c r="AR15" i="3"/>
  <c r="AR14" i="3"/>
  <c r="AR13" i="3"/>
  <c r="AR12" i="3"/>
  <c r="AR11" i="3"/>
  <c r="AW5" i="3"/>
  <c r="AW4" i="3"/>
  <c r="AW3" i="3"/>
  <c r="AW310" i="3"/>
  <c r="AW309" i="3"/>
  <c r="AW308" i="3"/>
  <c r="CB308" i="3" s="1"/>
  <c r="AW307" i="3"/>
  <c r="AW305" i="3"/>
  <c r="AW304" i="3"/>
  <c r="AW303" i="3"/>
  <c r="AW302" i="3"/>
  <c r="AW301" i="3"/>
  <c r="AW300" i="3"/>
  <c r="AW299" i="3"/>
  <c r="AW298" i="3"/>
  <c r="AW297" i="3"/>
  <c r="AW296" i="3"/>
  <c r="AW295" i="3"/>
  <c r="AW294" i="3"/>
  <c r="AW293" i="3"/>
  <c r="AW291" i="3"/>
  <c r="AW290" i="3"/>
  <c r="CB290" i="3" s="1"/>
  <c r="AW289" i="3"/>
  <c r="AW288" i="3"/>
  <c r="AW287" i="3"/>
  <c r="AW282" i="3"/>
  <c r="AW279" i="3"/>
  <c r="AW276" i="3"/>
  <c r="CB276" i="3" s="1"/>
  <c r="AW285" i="3"/>
  <c r="AW275" i="3"/>
  <c r="AW274" i="3"/>
  <c r="AW273" i="3"/>
  <c r="CB273" i="3" s="1"/>
  <c r="AW272" i="3"/>
  <c r="AW271" i="3"/>
  <c r="CB271" i="3" s="1"/>
  <c r="AW270" i="3"/>
  <c r="CB270" i="3" s="1"/>
  <c r="AW269" i="3"/>
  <c r="AW268" i="3"/>
  <c r="AW267" i="3"/>
  <c r="AW266" i="3"/>
  <c r="AW265" i="3"/>
  <c r="AW264" i="3"/>
  <c r="AW263" i="3"/>
  <c r="AW262" i="3"/>
  <c r="AW260" i="3"/>
  <c r="AW259" i="3"/>
  <c r="AW258" i="3"/>
  <c r="AW257" i="3"/>
  <c r="AW256" i="3"/>
  <c r="AW254" i="3"/>
  <c r="CB254" i="3" s="1"/>
  <c r="AW253" i="3"/>
  <c r="AW252" i="3"/>
  <c r="AW250" i="3"/>
  <c r="AW249" i="3"/>
  <c r="AW248" i="3"/>
  <c r="AW247" i="3"/>
  <c r="AW246" i="3"/>
  <c r="AW245" i="3"/>
  <c r="AW244" i="3"/>
  <c r="AW243" i="3"/>
  <c r="AW242" i="3"/>
  <c r="AW241" i="3"/>
  <c r="AW240" i="3"/>
  <c r="AW239" i="3"/>
  <c r="AW238" i="3"/>
  <c r="AW237" i="3"/>
  <c r="AW236" i="3"/>
  <c r="AW234" i="3"/>
  <c r="AW281" i="3"/>
  <c r="AW278" i="3"/>
  <c r="AW286" i="3"/>
  <c r="AW284" i="3"/>
  <c r="AW283" i="3"/>
  <c r="CB283" i="3" s="1"/>
  <c r="AW280" i="3"/>
  <c r="AW277" i="3"/>
  <c r="AW224" i="3"/>
  <c r="AW221" i="3"/>
  <c r="AW218" i="3"/>
  <c r="AW215" i="3"/>
  <c r="AW212" i="3"/>
  <c r="AW209" i="3"/>
  <c r="AW206" i="3"/>
  <c r="AW203" i="3"/>
  <c r="AW200" i="3"/>
  <c r="AW233" i="3"/>
  <c r="AW231" i="3"/>
  <c r="AW229" i="3"/>
  <c r="AW227" i="3"/>
  <c r="AW225" i="3"/>
  <c r="AW198" i="3"/>
  <c r="AW197" i="3"/>
  <c r="AW196" i="3"/>
  <c r="AW195" i="3"/>
  <c r="AW194" i="3"/>
  <c r="AW192" i="3"/>
  <c r="AW191" i="3"/>
  <c r="AW190" i="3"/>
  <c r="AW189" i="3"/>
  <c r="AW188" i="3"/>
  <c r="AW187" i="3"/>
  <c r="AW186" i="3"/>
  <c r="AW185" i="3"/>
  <c r="CB185" i="3" s="1"/>
  <c r="AW184" i="3"/>
  <c r="AW183" i="3"/>
  <c r="AW182" i="3"/>
  <c r="AW181" i="3"/>
  <c r="AW180" i="3"/>
  <c r="AW179" i="3"/>
  <c r="AW178" i="3"/>
  <c r="AW177" i="3"/>
  <c r="AW176" i="3"/>
  <c r="AW175" i="3"/>
  <c r="AW174" i="3"/>
  <c r="CB174" i="3" s="1"/>
  <c r="AW172" i="3"/>
  <c r="AW171" i="3"/>
  <c r="AW170" i="3"/>
  <c r="AW169" i="3"/>
  <c r="AW168" i="3"/>
  <c r="AW167" i="3"/>
  <c r="AW223" i="3"/>
  <c r="AW220" i="3"/>
  <c r="AW217" i="3"/>
  <c r="AW214" i="3"/>
  <c r="AW211" i="3"/>
  <c r="AW208" i="3"/>
  <c r="AW205" i="3"/>
  <c r="AW202" i="3"/>
  <c r="AW199" i="3"/>
  <c r="AW228" i="3"/>
  <c r="CB228" i="3" s="1"/>
  <c r="AW219" i="3"/>
  <c r="AW210" i="3"/>
  <c r="AW201" i="3"/>
  <c r="CB201" i="3" s="1"/>
  <c r="AW165" i="3"/>
  <c r="AW163" i="3"/>
  <c r="AW161" i="3"/>
  <c r="AW159" i="3"/>
  <c r="AW157" i="3"/>
  <c r="AW155" i="3"/>
  <c r="CB155" i="3" s="1"/>
  <c r="AW153" i="3"/>
  <c r="AW151" i="3"/>
  <c r="AW149" i="3"/>
  <c r="AW147" i="3"/>
  <c r="AW145" i="3"/>
  <c r="AW143" i="3"/>
  <c r="AW141" i="3"/>
  <c r="AW140" i="3"/>
  <c r="AW137" i="3"/>
  <c r="CB137" i="3" s="1"/>
  <c r="AW134" i="3"/>
  <c r="CB134" i="3" s="1"/>
  <c r="AW131" i="3"/>
  <c r="AW230" i="3"/>
  <c r="AW216" i="3"/>
  <c r="AW207" i="3"/>
  <c r="AW139" i="3"/>
  <c r="AW136" i="3"/>
  <c r="AW133" i="3"/>
  <c r="AW130" i="3"/>
  <c r="AW128" i="3"/>
  <c r="AW127" i="3"/>
  <c r="AW126" i="3"/>
  <c r="AW125" i="3"/>
  <c r="AW124" i="3"/>
  <c r="AW121" i="3"/>
  <c r="AW120" i="3"/>
  <c r="AW119" i="3"/>
  <c r="CB119" i="3" s="1"/>
  <c r="AW118" i="3"/>
  <c r="AW117" i="3"/>
  <c r="AW115" i="3"/>
  <c r="AW114" i="3"/>
  <c r="AW113" i="3"/>
  <c r="AW112" i="3"/>
  <c r="AW111" i="3"/>
  <c r="AW110" i="3"/>
  <c r="AW109" i="3"/>
  <c r="AW108" i="3"/>
  <c r="CB108" i="3" s="1"/>
  <c r="AW107" i="3"/>
  <c r="AW106" i="3"/>
  <c r="AW105" i="3"/>
  <c r="AW104" i="3"/>
  <c r="AW103" i="3"/>
  <c r="AW102" i="3"/>
  <c r="AW101" i="3"/>
  <c r="AW100" i="3"/>
  <c r="AW99" i="3"/>
  <c r="AW98" i="3"/>
  <c r="AW166" i="3"/>
  <c r="AW164" i="3"/>
  <c r="AW162" i="3"/>
  <c r="AW160" i="3"/>
  <c r="AW158" i="3"/>
  <c r="AW156" i="3"/>
  <c r="AW152" i="3"/>
  <c r="CB152" i="3" s="1"/>
  <c r="AW150" i="3"/>
  <c r="AW148" i="3"/>
  <c r="AW146" i="3"/>
  <c r="AW144" i="3"/>
  <c r="AW142" i="3"/>
  <c r="AW232" i="3"/>
  <c r="AW226" i="3"/>
  <c r="AW222" i="3"/>
  <c r="AW213" i="3"/>
  <c r="AW204" i="3"/>
  <c r="AW138" i="3"/>
  <c r="AW135" i="3"/>
  <c r="AW132" i="3"/>
  <c r="AW129" i="3"/>
  <c r="AW92" i="3"/>
  <c r="AW95" i="3"/>
  <c r="CB95" i="3" s="1"/>
  <c r="AW94" i="3"/>
  <c r="CB94" i="3" s="1"/>
  <c r="AW91" i="3"/>
  <c r="AW89" i="3"/>
  <c r="AW88" i="3"/>
  <c r="AW87" i="3"/>
  <c r="AW86" i="3"/>
  <c r="AW85" i="3"/>
  <c r="AW84" i="3"/>
  <c r="AW83" i="3"/>
  <c r="AW82" i="3"/>
  <c r="AW81" i="3"/>
  <c r="AW80" i="3"/>
  <c r="AW79" i="3"/>
  <c r="AW78" i="3"/>
  <c r="AW77" i="3"/>
  <c r="AW75" i="3"/>
  <c r="AW74" i="3"/>
  <c r="AW73" i="3"/>
  <c r="AW72" i="3"/>
  <c r="AW71" i="3"/>
  <c r="AW70" i="3"/>
  <c r="AW69" i="3"/>
  <c r="AW68" i="3"/>
  <c r="AW67" i="3"/>
  <c r="AW66" i="3"/>
  <c r="AW65" i="3"/>
  <c r="AW64" i="3"/>
  <c r="AW63" i="3"/>
  <c r="AW62" i="3"/>
  <c r="AW61" i="3"/>
  <c r="AW60" i="3"/>
  <c r="AW59" i="3"/>
  <c r="AW58" i="3"/>
  <c r="AW57" i="3"/>
  <c r="CB57" i="3" s="1"/>
  <c r="AW56" i="3"/>
  <c r="AW55" i="3"/>
  <c r="AW54" i="3"/>
  <c r="CB54" i="3" s="1"/>
  <c r="AW53" i="3"/>
  <c r="AW52" i="3"/>
  <c r="AW51" i="3"/>
  <c r="AW50" i="3"/>
  <c r="AW49" i="3"/>
  <c r="AW48" i="3"/>
  <c r="AW47" i="3"/>
  <c r="AW46" i="3"/>
  <c r="AW44" i="3"/>
  <c r="AW43" i="3"/>
  <c r="AW42" i="3"/>
  <c r="AW41" i="3"/>
  <c r="AW40" i="3"/>
  <c r="AW38" i="3"/>
  <c r="AW37" i="3"/>
  <c r="AW36" i="3"/>
  <c r="CB36" i="3" s="1"/>
  <c r="AW34" i="3"/>
  <c r="AW33" i="3"/>
  <c r="AW32" i="3"/>
  <c r="AW31" i="3"/>
  <c r="AW30" i="3"/>
  <c r="AW29" i="3"/>
  <c r="AW28" i="3"/>
  <c r="AW27" i="3"/>
  <c r="AW26" i="3"/>
  <c r="AW25" i="3"/>
  <c r="AW24" i="3"/>
  <c r="AW23" i="3"/>
  <c r="AW22" i="3"/>
  <c r="AW21" i="3"/>
  <c r="CB21" i="3" s="1"/>
  <c r="AW20" i="3"/>
  <c r="AW18" i="3"/>
  <c r="CB18" i="3" s="1"/>
  <c r="AW17" i="3"/>
  <c r="AW16" i="3"/>
  <c r="AW15" i="3"/>
  <c r="AW14" i="3"/>
  <c r="AW13" i="3"/>
  <c r="AW12" i="3"/>
  <c r="AW11" i="3"/>
  <c r="AW93" i="3"/>
  <c r="AG310" i="3"/>
  <c r="AG309" i="3"/>
  <c r="AG308" i="3"/>
  <c r="AG307" i="3"/>
  <c r="AG305" i="3"/>
  <c r="AG304" i="3"/>
  <c r="AG303" i="3"/>
  <c r="AG302" i="3"/>
  <c r="AG301" i="3"/>
  <c r="AG300" i="3"/>
  <c r="AG299" i="3"/>
  <c r="AG298" i="3"/>
  <c r="AG297" i="3"/>
  <c r="AG296" i="3"/>
  <c r="AG295" i="3"/>
  <c r="AG294" i="3"/>
  <c r="AG293" i="3"/>
  <c r="AG291" i="3"/>
  <c r="AG290" i="3"/>
  <c r="AG289" i="3"/>
  <c r="AG288" i="3"/>
  <c r="AG287" i="3"/>
  <c r="AG286" i="3"/>
  <c r="AG285" i="3"/>
  <c r="AG5" i="3"/>
  <c r="AG4" i="3"/>
  <c r="AG282" i="3"/>
  <c r="AG279" i="3"/>
  <c r="AG276" i="3"/>
  <c r="AG275" i="3"/>
  <c r="AG274" i="3"/>
  <c r="AG273" i="3"/>
  <c r="AG272" i="3"/>
  <c r="AG271" i="3"/>
  <c r="AG270" i="3"/>
  <c r="AG269" i="3"/>
  <c r="AG268" i="3"/>
  <c r="AG267" i="3"/>
  <c r="AG266" i="3"/>
  <c r="AG265" i="3"/>
  <c r="AG264" i="3"/>
  <c r="AG263" i="3"/>
  <c r="AG262" i="3"/>
  <c r="AG260" i="3"/>
  <c r="AG259" i="3"/>
  <c r="AG258" i="3"/>
  <c r="AG257" i="3"/>
  <c r="AG256" i="3"/>
  <c r="AG254" i="3"/>
  <c r="AG253" i="3"/>
  <c r="AG252" i="3"/>
  <c r="AG251" i="3"/>
  <c r="AG250" i="3"/>
  <c r="AG249" i="3"/>
  <c r="AG248" i="3"/>
  <c r="AG247" i="3"/>
  <c r="AG246" i="3"/>
  <c r="AG245" i="3"/>
  <c r="AG244" i="3"/>
  <c r="AG243" i="3"/>
  <c r="AG242" i="3"/>
  <c r="AG241" i="3"/>
  <c r="AG240" i="3"/>
  <c r="AG239" i="3"/>
  <c r="AG238" i="3"/>
  <c r="AG237" i="3"/>
  <c r="AG234" i="3"/>
  <c r="AG233" i="3"/>
  <c r="AG232" i="3"/>
  <c r="AG231" i="3"/>
  <c r="AG230" i="3"/>
  <c r="AG229" i="3"/>
  <c r="AG228" i="3"/>
  <c r="AG227" i="3"/>
  <c r="BL227" i="3" s="1"/>
  <c r="AG226" i="3"/>
  <c r="AG225" i="3"/>
  <c r="AG284" i="3"/>
  <c r="AG281" i="3"/>
  <c r="AG278" i="3"/>
  <c r="AG3" i="3"/>
  <c r="AG223" i="3"/>
  <c r="AG220" i="3"/>
  <c r="AG217" i="3"/>
  <c r="AG214" i="3"/>
  <c r="AG211" i="3"/>
  <c r="AG208" i="3"/>
  <c r="AG205" i="3"/>
  <c r="AG202" i="3"/>
  <c r="AG199" i="3"/>
  <c r="AG280" i="3"/>
  <c r="AG222" i="3"/>
  <c r="AG219" i="3"/>
  <c r="AG216" i="3"/>
  <c r="AG213" i="3"/>
  <c r="AG210" i="3"/>
  <c r="AG207" i="3"/>
  <c r="AG204" i="3"/>
  <c r="AG201" i="3"/>
  <c r="AG277" i="3"/>
  <c r="AG198" i="3"/>
  <c r="AG197" i="3"/>
  <c r="AG196" i="3"/>
  <c r="AG195" i="3"/>
  <c r="AG194" i="3"/>
  <c r="AG192" i="3"/>
  <c r="AG191" i="3"/>
  <c r="AG190" i="3"/>
  <c r="AG189" i="3"/>
  <c r="AG188" i="3"/>
  <c r="AG187" i="3"/>
  <c r="AG186" i="3"/>
  <c r="AG185" i="3"/>
  <c r="AG184" i="3"/>
  <c r="AG183" i="3"/>
  <c r="AG182" i="3"/>
  <c r="AG181" i="3"/>
  <c r="AG180" i="3"/>
  <c r="AG179" i="3"/>
  <c r="AG178" i="3"/>
  <c r="AG177" i="3"/>
  <c r="AG176" i="3"/>
  <c r="AG175" i="3"/>
  <c r="AG172" i="3"/>
  <c r="AG171" i="3"/>
  <c r="AG170" i="3"/>
  <c r="AG169" i="3"/>
  <c r="AG168" i="3"/>
  <c r="AG167" i="3"/>
  <c r="AG166" i="3"/>
  <c r="AG165" i="3"/>
  <c r="AG164" i="3"/>
  <c r="AG163" i="3"/>
  <c r="AG162" i="3"/>
  <c r="AG161" i="3"/>
  <c r="AG160" i="3"/>
  <c r="AG159" i="3"/>
  <c r="AG158" i="3"/>
  <c r="AG157" i="3"/>
  <c r="AG156" i="3"/>
  <c r="AG155" i="3"/>
  <c r="AG153" i="3"/>
  <c r="AG152" i="3"/>
  <c r="AG151" i="3"/>
  <c r="AG150" i="3"/>
  <c r="AG149" i="3"/>
  <c r="AG148" i="3"/>
  <c r="AG147" i="3"/>
  <c r="AG146" i="3"/>
  <c r="AG145" i="3"/>
  <c r="AG144" i="3"/>
  <c r="AG143" i="3"/>
  <c r="AG142" i="3"/>
  <c r="AG141" i="3"/>
  <c r="AG140" i="3"/>
  <c r="AG139" i="3"/>
  <c r="AG138" i="3"/>
  <c r="AG137" i="3"/>
  <c r="AG136" i="3"/>
  <c r="AG135" i="3"/>
  <c r="AG134" i="3"/>
  <c r="AG133" i="3"/>
  <c r="AG132" i="3"/>
  <c r="AG131" i="3"/>
  <c r="AG130" i="3"/>
  <c r="AG129" i="3"/>
  <c r="AG283" i="3"/>
  <c r="AG224" i="3"/>
  <c r="AG215" i="3"/>
  <c r="AG206" i="3"/>
  <c r="AG128" i="3"/>
  <c r="AG127" i="3"/>
  <c r="AG126" i="3"/>
  <c r="AG125" i="3"/>
  <c r="AG124" i="3"/>
  <c r="AG121" i="3"/>
  <c r="AG120" i="3"/>
  <c r="AG119" i="3"/>
  <c r="AG118" i="3"/>
  <c r="AG117" i="3"/>
  <c r="AG115" i="3"/>
  <c r="AG114" i="3"/>
  <c r="AG113" i="3"/>
  <c r="AG112" i="3"/>
  <c r="AG111" i="3"/>
  <c r="AG110" i="3"/>
  <c r="AG109" i="3"/>
  <c r="AG108" i="3"/>
  <c r="AG107" i="3"/>
  <c r="AG106" i="3"/>
  <c r="AG105" i="3"/>
  <c r="AG104" i="3"/>
  <c r="AG103" i="3"/>
  <c r="AG221" i="3"/>
  <c r="AG212" i="3"/>
  <c r="AG203" i="3"/>
  <c r="AG218" i="3"/>
  <c r="AG209" i="3"/>
  <c r="AG200" i="3"/>
  <c r="AG101" i="3"/>
  <c r="AG99" i="3"/>
  <c r="AG94" i="3"/>
  <c r="AG11" i="3"/>
  <c r="AG93" i="3"/>
  <c r="AG92" i="3"/>
  <c r="AG91" i="3"/>
  <c r="AG89" i="3"/>
  <c r="AG88" i="3"/>
  <c r="AG87" i="3"/>
  <c r="AG86" i="3"/>
  <c r="AG85" i="3"/>
  <c r="AG84" i="3"/>
  <c r="AG83" i="3"/>
  <c r="AG82" i="3"/>
  <c r="AG81" i="3"/>
  <c r="AG80" i="3"/>
  <c r="AG79" i="3"/>
  <c r="AG78" i="3"/>
  <c r="AG77" i="3"/>
  <c r="AG75" i="3"/>
  <c r="AG74" i="3"/>
  <c r="AG73" i="3"/>
  <c r="AG72" i="3"/>
  <c r="AG71" i="3"/>
  <c r="AG70" i="3"/>
  <c r="AG69" i="3"/>
  <c r="AG68" i="3"/>
  <c r="AG67" i="3"/>
  <c r="AG66" i="3"/>
  <c r="AG65" i="3"/>
  <c r="AG64" i="3"/>
  <c r="AG63" i="3"/>
  <c r="AG62" i="3"/>
  <c r="AG61" i="3"/>
  <c r="AG60" i="3"/>
  <c r="AG59" i="3"/>
  <c r="AG58" i="3"/>
  <c r="AG57" i="3"/>
  <c r="AG56" i="3"/>
  <c r="AG55" i="3"/>
  <c r="AG54" i="3"/>
  <c r="AG53" i="3"/>
  <c r="AG52" i="3"/>
  <c r="AG51" i="3"/>
  <c r="AG50" i="3"/>
  <c r="AG49" i="3"/>
  <c r="AG48" i="3"/>
  <c r="AG47" i="3"/>
  <c r="AG46" i="3"/>
  <c r="AG45" i="3"/>
  <c r="AG44" i="3"/>
  <c r="AG43" i="3"/>
  <c r="AG42" i="3"/>
  <c r="AG41" i="3"/>
  <c r="AG40" i="3"/>
  <c r="AG39" i="3"/>
  <c r="AG38" i="3"/>
  <c r="AG37" i="3"/>
  <c r="AG36" i="3"/>
  <c r="AG34" i="3"/>
  <c r="AG33" i="3"/>
  <c r="AG32" i="3"/>
  <c r="AG31" i="3"/>
  <c r="AG30" i="3"/>
  <c r="AG29" i="3"/>
  <c r="AG28" i="3"/>
  <c r="AG27" i="3"/>
  <c r="AG26" i="3"/>
  <c r="AG25" i="3"/>
  <c r="AG24" i="3"/>
  <c r="AG23" i="3"/>
  <c r="AG22" i="3"/>
  <c r="AG21" i="3"/>
  <c r="AG18" i="3"/>
  <c r="AG17" i="3"/>
  <c r="AG16" i="3"/>
  <c r="AG15" i="3"/>
  <c r="AG14" i="3"/>
  <c r="AG13" i="3"/>
  <c r="AG12" i="3"/>
  <c r="AG102" i="3"/>
  <c r="AG100" i="3"/>
  <c r="AG98" i="3"/>
  <c r="AG95" i="3"/>
  <c r="BL95" i="3" s="1"/>
  <c r="AL5" i="3"/>
  <c r="AL310" i="3"/>
  <c r="AL309" i="3"/>
  <c r="AL308" i="3"/>
  <c r="AL307" i="3"/>
  <c r="AL305" i="3"/>
  <c r="AL304" i="3"/>
  <c r="AL303" i="3"/>
  <c r="AL302" i="3"/>
  <c r="AL301" i="3"/>
  <c r="AL300" i="3"/>
  <c r="AL299" i="3"/>
  <c r="AL298" i="3"/>
  <c r="AL297" i="3"/>
  <c r="AL296" i="3"/>
  <c r="AL295" i="3"/>
  <c r="AL294" i="3"/>
  <c r="AL293" i="3"/>
  <c r="AL291" i="3"/>
  <c r="AL290" i="3"/>
  <c r="AL289" i="3"/>
  <c r="AL288" i="3"/>
  <c r="AL287" i="3"/>
  <c r="AL286" i="3"/>
  <c r="AL285" i="3"/>
  <c r="AL284" i="3"/>
  <c r="AL283" i="3"/>
  <c r="AL282" i="3"/>
  <c r="AL281" i="3"/>
  <c r="AL280" i="3"/>
  <c r="AL279" i="3"/>
  <c r="AL278" i="3"/>
  <c r="AL277" i="3"/>
  <c r="AL276" i="3"/>
  <c r="AL4" i="3"/>
  <c r="AL3" i="3"/>
  <c r="AL274" i="3"/>
  <c r="AL271" i="3"/>
  <c r="AL268" i="3"/>
  <c r="AL265" i="3"/>
  <c r="AL262" i="3"/>
  <c r="AL259" i="3"/>
  <c r="AL256" i="3"/>
  <c r="AL253" i="3"/>
  <c r="AL250" i="3"/>
  <c r="AL247" i="3"/>
  <c r="AL244" i="3"/>
  <c r="AL241" i="3"/>
  <c r="AL238" i="3"/>
  <c r="AL233" i="3"/>
  <c r="AL231" i="3"/>
  <c r="AL229" i="3"/>
  <c r="AL227" i="3"/>
  <c r="AL225" i="3"/>
  <c r="AL198" i="3"/>
  <c r="AL197" i="3"/>
  <c r="AL196" i="3"/>
  <c r="AL195" i="3"/>
  <c r="AL194" i="3"/>
  <c r="AL192" i="3"/>
  <c r="AL191" i="3"/>
  <c r="AL190" i="3"/>
  <c r="AL189" i="3"/>
  <c r="AL188" i="3"/>
  <c r="AL187" i="3"/>
  <c r="AL186" i="3"/>
  <c r="AL185" i="3"/>
  <c r="AL184" i="3"/>
  <c r="AL183" i="3"/>
  <c r="AL182" i="3"/>
  <c r="AL181" i="3"/>
  <c r="AL180" i="3"/>
  <c r="AL179" i="3"/>
  <c r="AL178" i="3"/>
  <c r="AL177" i="3"/>
  <c r="AL176" i="3"/>
  <c r="AL175" i="3"/>
  <c r="AL173" i="3"/>
  <c r="AL172" i="3"/>
  <c r="AL171" i="3"/>
  <c r="AL170" i="3"/>
  <c r="AL169" i="3"/>
  <c r="AL168" i="3"/>
  <c r="AL167" i="3"/>
  <c r="AL166" i="3"/>
  <c r="AL165" i="3"/>
  <c r="AL164" i="3"/>
  <c r="AL163" i="3"/>
  <c r="AL162" i="3"/>
  <c r="AL161" i="3"/>
  <c r="AL160" i="3"/>
  <c r="AL159" i="3"/>
  <c r="AL158" i="3"/>
  <c r="AL157" i="3"/>
  <c r="AL156" i="3"/>
  <c r="AL155" i="3"/>
  <c r="AL153" i="3"/>
  <c r="AL152" i="3"/>
  <c r="AL151" i="3"/>
  <c r="AL150" i="3"/>
  <c r="AL149" i="3"/>
  <c r="AL148" i="3"/>
  <c r="AL147" i="3"/>
  <c r="AL146" i="3"/>
  <c r="AL145" i="3"/>
  <c r="AL144" i="3"/>
  <c r="AL143" i="3"/>
  <c r="AL142" i="3"/>
  <c r="AL141" i="3"/>
  <c r="AL224" i="3"/>
  <c r="AL221" i="3"/>
  <c r="AL218" i="3"/>
  <c r="AL215" i="3"/>
  <c r="AL212" i="3"/>
  <c r="AL209" i="3"/>
  <c r="AL206" i="3"/>
  <c r="AL203" i="3"/>
  <c r="AL200" i="3"/>
  <c r="AL275" i="3"/>
  <c r="AL272" i="3"/>
  <c r="AL269" i="3"/>
  <c r="AL266" i="3"/>
  <c r="AL263" i="3"/>
  <c r="AL260" i="3"/>
  <c r="AL257" i="3"/>
  <c r="AL254" i="3"/>
  <c r="AL248" i="3"/>
  <c r="AL245" i="3"/>
  <c r="AL242" i="3"/>
  <c r="AL239" i="3"/>
  <c r="AL222" i="3"/>
  <c r="AL219" i="3"/>
  <c r="AL216" i="3"/>
  <c r="AL213" i="3"/>
  <c r="AL210" i="3"/>
  <c r="AL207" i="3"/>
  <c r="AL204" i="3"/>
  <c r="AL201" i="3"/>
  <c r="AL232" i="3"/>
  <c r="AL226" i="3"/>
  <c r="AL223" i="3"/>
  <c r="AL214" i="3"/>
  <c r="AL205" i="3"/>
  <c r="AL138" i="3"/>
  <c r="AL135" i="3"/>
  <c r="AL132" i="3"/>
  <c r="AL129" i="3"/>
  <c r="AL267" i="3"/>
  <c r="AL258" i="3"/>
  <c r="AL249" i="3"/>
  <c r="AL240" i="3"/>
  <c r="AL228" i="3"/>
  <c r="AL220" i="3"/>
  <c r="AL211" i="3"/>
  <c r="AL202" i="3"/>
  <c r="AL140" i="3"/>
  <c r="AL137" i="3"/>
  <c r="AL134" i="3"/>
  <c r="AL131" i="3"/>
  <c r="AL128" i="3"/>
  <c r="AL127" i="3"/>
  <c r="AL126" i="3"/>
  <c r="AL125" i="3"/>
  <c r="AL124" i="3"/>
  <c r="AL123" i="3"/>
  <c r="AL121" i="3"/>
  <c r="AL120" i="3"/>
  <c r="AL119" i="3"/>
  <c r="AL118" i="3"/>
  <c r="AL117" i="3"/>
  <c r="AL115" i="3"/>
  <c r="AL114" i="3"/>
  <c r="AL113" i="3"/>
  <c r="AL112" i="3"/>
  <c r="AL111" i="3"/>
  <c r="AL110" i="3"/>
  <c r="AL109" i="3"/>
  <c r="AL108" i="3"/>
  <c r="AL107" i="3"/>
  <c r="AL106" i="3"/>
  <c r="AL105" i="3"/>
  <c r="AL104" i="3"/>
  <c r="AL103" i="3"/>
  <c r="AL102" i="3"/>
  <c r="AL101" i="3"/>
  <c r="AL100" i="3"/>
  <c r="AL99" i="3"/>
  <c r="AL98" i="3"/>
  <c r="AL95" i="3"/>
  <c r="AL94" i="3"/>
  <c r="AL93" i="3"/>
  <c r="AL92" i="3"/>
  <c r="AL270" i="3"/>
  <c r="AL252" i="3"/>
  <c r="AL243" i="3"/>
  <c r="AL234" i="3"/>
  <c r="AL230" i="3"/>
  <c r="AL217" i="3"/>
  <c r="AL208" i="3"/>
  <c r="AL199" i="3"/>
  <c r="AL139" i="3"/>
  <c r="AL136" i="3"/>
  <c r="AL133" i="3"/>
  <c r="AL130" i="3"/>
  <c r="AL273" i="3"/>
  <c r="AL264" i="3"/>
  <c r="AL246" i="3"/>
  <c r="AL237" i="3"/>
  <c r="AL91" i="3"/>
  <c r="AL89" i="3"/>
  <c r="AL88" i="3"/>
  <c r="AL87" i="3"/>
  <c r="AL86" i="3"/>
  <c r="AL85" i="3"/>
  <c r="AL84" i="3"/>
  <c r="AL83" i="3"/>
  <c r="AL82" i="3"/>
  <c r="AL81" i="3"/>
  <c r="AL80" i="3"/>
  <c r="AL79" i="3"/>
  <c r="AL78" i="3"/>
  <c r="AL77" i="3"/>
  <c r="AL75" i="3"/>
  <c r="AL74" i="3"/>
  <c r="AL73" i="3"/>
  <c r="AL72" i="3"/>
  <c r="AL71" i="3"/>
  <c r="AL70" i="3"/>
  <c r="AL69" i="3"/>
  <c r="AL68" i="3"/>
  <c r="AL67" i="3"/>
  <c r="AL66" i="3"/>
  <c r="AL65" i="3"/>
  <c r="AL64" i="3"/>
  <c r="AL63" i="3"/>
  <c r="AL62" i="3"/>
  <c r="AL61" i="3"/>
  <c r="AL60" i="3"/>
  <c r="AL59" i="3"/>
  <c r="AL58" i="3"/>
  <c r="AL57" i="3"/>
  <c r="AL56" i="3"/>
  <c r="AL55" i="3"/>
  <c r="AL54" i="3"/>
  <c r="AL53" i="3"/>
  <c r="AL52" i="3"/>
  <c r="AL51" i="3"/>
  <c r="AL50" i="3"/>
  <c r="AL49" i="3"/>
  <c r="AL48" i="3"/>
  <c r="AL47" i="3"/>
  <c r="AL46" i="3"/>
  <c r="AL45" i="3"/>
  <c r="AL44" i="3"/>
  <c r="AL43" i="3"/>
  <c r="AL42" i="3"/>
  <c r="AL41" i="3"/>
  <c r="AL40" i="3"/>
  <c r="AL39" i="3"/>
  <c r="AL38" i="3"/>
  <c r="AL37" i="3"/>
  <c r="AL36" i="3"/>
  <c r="AL34" i="3"/>
  <c r="AL33" i="3"/>
  <c r="AL32" i="3"/>
  <c r="AL31" i="3"/>
  <c r="AL30" i="3"/>
  <c r="AL29" i="3"/>
  <c r="AL28" i="3"/>
  <c r="AL27" i="3"/>
  <c r="AL26" i="3"/>
  <c r="AL24" i="3"/>
  <c r="AL23" i="3"/>
  <c r="AL22" i="3"/>
  <c r="AL21" i="3"/>
  <c r="AL18" i="3"/>
  <c r="AL17" i="3"/>
  <c r="AL16" i="3"/>
  <c r="AL15" i="3"/>
  <c r="AL14" i="3"/>
  <c r="AL13" i="3"/>
  <c r="AL12" i="3"/>
  <c r="AL11" i="3"/>
  <c r="AK5" i="3"/>
  <c r="AK4" i="3"/>
  <c r="AK3" i="3"/>
  <c r="AK310" i="3"/>
  <c r="AK309" i="3"/>
  <c r="AK308" i="3"/>
  <c r="AK307" i="3"/>
  <c r="AK306" i="3"/>
  <c r="AK305" i="3"/>
  <c r="AK304" i="3"/>
  <c r="AK303" i="3"/>
  <c r="AK302" i="3"/>
  <c r="AK301" i="3"/>
  <c r="AK300" i="3"/>
  <c r="AK299" i="3"/>
  <c r="AK298" i="3"/>
  <c r="AK297" i="3"/>
  <c r="AK296" i="3"/>
  <c r="AK295" i="3"/>
  <c r="AK294" i="3"/>
  <c r="AK293" i="3"/>
  <c r="AK291" i="3"/>
  <c r="AK290" i="3"/>
  <c r="AK289" i="3"/>
  <c r="AK288" i="3"/>
  <c r="AK283" i="3"/>
  <c r="AK280" i="3"/>
  <c r="AK277" i="3"/>
  <c r="AK287" i="3"/>
  <c r="AK285" i="3"/>
  <c r="AK275" i="3"/>
  <c r="AK274" i="3"/>
  <c r="AK273" i="3"/>
  <c r="AK272" i="3"/>
  <c r="AK271" i="3"/>
  <c r="AK270" i="3"/>
  <c r="AK269" i="3"/>
  <c r="AK268" i="3"/>
  <c r="AK267" i="3"/>
  <c r="AK266" i="3"/>
  <c r="AK265" i="3"/>
  <c r="AK264" i="3"/>
  <c r="AK263" i="3"/>
  <c r="BP263" i="3" s="1"/>
  <c r="AK262" i="3"/>
  <c r="AK260" i="3"/>
  <c r="AK259" i="3"/>
  <c r="AK258" i="3"/>
  <c r="AK257" i="3"/>
  <c r="AK256" i="3"/>
  <c r="AK254" i="3"/>
  <c r="AK253" i="3"/>
  <c r="AK252" i="3"/>
  <c r="AK251" i="3"/>
  <c r="AK250" i="3"/>
  <c r="AK249" i="3"/>
  <c r="AK248" i="3"/>
  <c r="AK247" i="3"/>
  <c r="AK246" i="3"/>
  <c r="AK245" i="3"/>
  <c r="AK244" i="3"/>
  <c r="AK243" i="3"/>
  <c r="AK242" i="3"/>
  <c r="AK241" i="3"/>
  <c r="AK240" i="3"/>
  <c r="AK239" i="3"/>
  <c r="AK238" i="3"/>
  <c r="AK237" i="3"/>
  <c r="AK234" i="3"/>
  <c r="AK282" i="3"/>
  <c r="AK279" i="3"/>
  <c r="AK276" i="3"/>
  <c r="AK286" i="3"/>
  <c r="AK284" i="3"/>
  <c r="AK281" i="3"/>
  <c r="AK278" i="3"/>
  <c r="AK222" i="3"/>
  <c r="AK219" i="3"/>
  <c r="AK216" i="3"/>
  <c r="AK213" i="3"/>
  <c r="AK210" i="3"/>
  <c r="AK207" i="3"/>
  <c r="AK204" i="3"/>
  <c r="AK201" i="3"/>
  <c r="BP201" i="3" s="1"/>
  <c r="AK233" i="3"/>
  <c r="AK231" i="3"/>
  <c r="AK229" i="3"/>
  <c r="AK227" i="3"/>
  <c r="AK225" i="3"/>
  <c r="AK198" i="3"/>
  <c r="AK197" i="3"/>
  <c r="AK196" i="3"/>
  <c r="AK195" i="3"/>
  <c r="AK194" i="3"/>
  <c r="AK192" i="3"/>
  <c r="AK191" i="3"/>
  <c r="AK190" i="3"/>
  <c r="AK189" i="3"/>
  <c r="AK188" i="3"/>
  <c r="AK187" i="3"/>
  <c r="AK186" i="3"/>
  <c r="AK185" i="3"/>
  <c r="AK184" i="3"/>
  <c r="AK183" i="3"/>
  <c r="AK182" i="3"/>
  <c r="AK181" i="3"/>
  <c r="AK180" i="3"/>
  <c r="AK179" i="3"/>
  <c r="AK178" i="3"/>
  <c r="AK177" i="3"/>
  <c r="AK176" i="3"/>
  <c r="AK175" i="3"/>
  <c r="AK172" i="3"/>
  <c r="AK171" i="3"/>
  <c r="AK170" i="3"/>
  <c r="AK169" i="3"/>
  <c r="AK168" i="3"/>
  <c r="AK224" i="3"/>
  <c r="AK221" i="3"/>
  <c r="AK218" i="3"/>
  <c r="AK215" i="3"/>
  <c r="AK212" i="3"/>
  <c r="AK209" i="3"/>
  <c r="AK206" i="3"/>
  <c r="AK203" i="3"/>
  <c r="AK200" i="3"/>
  <c r="AK232" i="3"/>
  <c r="AK226" i="3"/>
  <c r="AK223" i="3"/>
  <c r="AK214" i="3"/>
  <c r="AK205" i="3"/>
  <c r="AK167" i="3"/>
  <c r="AK165" i="3"/>
  <c r="AK163" i="3"/>
  <c r="AK161" i="3"/>
  <c r="AK159" i="3"/>
  <c r="AK157" i="3"/>
  <c r="AK155" i="3"/>
  <c r="AK153" i="3"/>
  <c r="AK151" i="3"/>
  <c r="AK149" i="3"/>
  <c r="AK147" i="3"/>
  <c r="AK145" i="3"/>
  <c r="AK143" i="3"/>
  <c r="AK141" i="3"/>
  <c r="AK138" i="3"/>
  <c r="AK135" i="3"/>
  <c r="AK132" i="3"/>
  <c r="AK129" i="3"/>
  <c r="AK228" i="3"/>
  <c r="AK220" i="3"/>
  <c r="AK211" i="3"/>
  <c r="AK202" i="3"/>
  <c r="AK140" i="3"/>
  <c r="AK137" i="3"/>
  <c r="AK134" i="3"/>
  <c r="AK131" i="3"/>
  <c r="AK128" i="3"/>
  <c r="AK127" i="3"/>
  <c r="AK126" i="3"/>
  <c r="AK125" i="3"/>
  <c r="AK124" i="3"/>
  <c r="BP124" i="3" s="1"/>
  <c r="AK123" i="3"/>
  <c r="AK121" i="3"/>
  <c r="AK120" i="3"/>
  <c r="AK119" i="3"/>
  <c r="AK118" i="3"/>
  <c r="AK117" i="3"/>
  <c r="AK115" i="3"/>
  <c r="AK114" i="3"/>
  <c r="AK113" i="3"/>
  <c r="AK112" i="3"/>
  <c r="AK111" i="3"/>
  <c r="AK110" i="3"/>
  <c r="AK109" i="3"/>
  <c r="BP109" i="3" s="1"/>
  <c r="AK108" i="3"/>
  <c r="AK107" i="3"/>
  <c r="AK106" i="3"/>
  <c r="AK105" i="3"/>
  <c r="AK104" i="3"/>
  <c r="AK103" i="3"/>
  <c r="AK102" i="3"/>
  <c r="AK101" i="3"/>
  <c r="AK100" i="3"/>
  <c r="AK99" i="3"/>
  <c r="AK98" i="3"/>
  <c r="AK166" i="3"/>
  <c r="AK164" i="3"/>
  <c r="AK162" i="3"/>
  <c r="AK160" i="3"/>
  <c r="AK158" i="3"/>
  <c r="AK156" i="3"/>
  <c r="AK152" i="3"/>
  <c r="AK150" i="3"/>
  <c r="AK148" i="3"/>
  <c r="AK146" i="3"/>
  <c r="AK144" i="3"/>
  <c r="AK142" i="3"/>
  <c r="AK230" i="3"/>
  <c r="AK217" i="3"/>
  <c r="BP217" i="3" s="1"/>
  <c r="AK208" i="3"/>
  <c r="AK199" i="3"/>
  <c r="AK139" i="3"/>
  <c r="AK136" i="3"/>
  <c r="AK133" i="3"/>
  <c r="AK130" i="3"/>
  <c r="AK95" i="3"/>
  <c r="AK94" i="3"/>
  <c r="AK93" i="3"/>
  <c r="AK92" i="3"/>
  <c r="AK91" i="3"/>
  <c r="AK90" i="3"/>
  <c r="AK89" i="3"/>
  <c r="AK88" i="3"/>
  <c r="AK87" i="3"/>
  <c r="AK86" i="3"/>
  <c r="AK85" i="3"/>
  <c r="AK84" i="3"/>
  <c r="AK83" i="3"/>
  <c r="AK82" i="3"/>
  <c r="AK81" i="3"/>
  <c r="AK80" i="3"/>
  <c r="AK79" i="3"/>
  <c r="AK78" i="3"/>
  <c r="AK77" i="3"/>
  <c r="AK75" i="3"/>
  <c r="AK74" i="3"/>
  <c r="AK73" i="3"/>
  <c r="AK72" i="3"/>
  <c r="AK71" i="3"/>
  <c r="AK70" i="3"/>
  <c r="AK69" i="3"/>
  <c r="AK68" i="3"/>
  <c r="AK67" i="3"/>
  <c r="AK66" i="3"/>
  <c r="AK65" i="3"/>
  <c r="AK64" i="3"/>
  <c r="AK63" i="3"/>
  <c r="AK62" i="3"/>
  <c r="AK61" i="3"/>
  <c r="AK60" i="3"/>
  <c r="AK59" i="3"/>
  <c r="AK58" i="3"/>
  <c r="AK57" i="3"/>
  <c r="AK56" i="3"/>
  <c r="AK55" i="3"/>
  <c r="AK54" i="3"/>
  <c r="AK53" i="3"/>
  <c r="AK52" i="3"/>
  <c r="AK51" i="3"/>
  <c r="AK50" i="3"/>
  <c r="AK49" i="3"/>
  <c r="AK48" i="3"/>
  <c r="AK47" i="3"/>
  <c r="AK46" i="3"/>
  <c r="BP46" i="3" s="1"/>
  <c r="AK44" i="3"/>
  <c r="AK43" i="3"/>
  <c r="AK42" i="3"/>
  <c r="AK41" i="3"/>
  <c r="AK40" i="3"/>
  <c r="AK38" i="3"/>
  <c r="AK37" i="3"/>
  <c r="AK36" i="3"/>
  <c r="AK34" i="3"/>
  <c r="AK33" i="3"/>
  <c r="AK32" i="3"/>
  <c r="AK31" i="3"/>
  <c r="AK30" i="3"/>
  <c r="AK29" i="3"/>
  <c r="AK28" i="3"/>
  <c r="AK27" i="3"/>
  <c r="AK26" i="3"/>
  <c r="AK25" i="3"/>
  <c r="AK24" i="3"/>
  <c r="AK23" i="3"/>
  <c r="AK22" i="3"/>
  <c r="AK21" i="3"/>
  <c r="AK18" i="3"/>
  <c r="AK17" i="3"/>
  <c r="AK16" i="3"/>
  <c r="AK15" i="3"/>
  <c r="AK14" i="3"/>
  <c r="AK13" i="3"/>
  <c r="AK12" i="3"/>
  <c r="AK11" i="3"/>
  <c r="AV5" i="3"/>
  <c r="AV4" i="3"/>
  <c r="AV3" i="3"/>
  <c r="AV310" i="3"/>
  <c r="AV309" i="3"/>
  <c r="AV308" i="3"/>
  <c r="AV307" i="3"/>
  <c r="CA307" i="3" s="1"/>
  <c r="AV305" i="3"/>
  <c r="AV304" i="3"/>
  <c r="AV303" i="3"/>
  <c r="AV302" i="3"/>
  <c r="AV301" i="3"/>
  <c r="AV300" i="3"/>
  <c r="AV299" i="3"/>
  <c r="AV298" i="3"/>
  <c r="AV297" i="3"/>
  <c r="AV296" i="3"/>
  <c r="AV295" i="3"/>
  <c r="AV294" i="3"/>
  <c r="AV293" i="3"/>
  <c r="AV291" i="3"/>
  <c r="AV290" i="3"/>
  <c r="AV289" i="3"/>
  <c r="AV288" i="3"/>
  <c r="AV287" i="3"/>
  <c r="AV286" i="3"/>
  <c r="AV285" i="3"/>
  <c r="AV284" i="3"/>
  <c r="AV283" i="3"/>
  <c r="AV282" i="3"/>
  <c r="AV281" i="3"/>
  <c r="AV280" i="3"/>
  <c r="AV279" i="3"/>
  <c r="AV278" i="3"/>
  <c r="AV277" i="3"/>
  <c r="AV276" i="3"/>
  <c r="AV275" i="3"/>
  <c r="AV274" i="3"/>
  <c r="AV273" i="3"/>
  <c r="AV272" i="3"/>
  <c r="AV271" i="3"/>
  <c r="AV270" i="3"/>
  <c r="AV269" i="3"/>
  <c r="AV268" i="3"/>
  <c r="AV267" i="3"/>
  <c r="AV266" i="3"/>
  <c r="AV265" i="3"/>
  <c r="AV264" i="3"/>
  <c r="AV263" i="3"/>
  <c r="AV262" i="3"/>
  <c r="AV261" i="3"/>
  <c r="AV260" i="3"/>
  <c r="AV259" i="3"/>
  <c r="AV258" i="3"/>
  <c r="AV257" i="3"/>
  <c r="AV256" i="3"/>
  <c r="AV255" i="3"/>
  <c r="AV254" i="3"/>
  <c r="AV253" i="3"/>
  <c r="AV252" i="3"/>
  <c r="AV250" i="3"/>
  <c r="AV249" i="3"/>
  <c r="AV248" i="3"/>
  <c r="AV247" i="3"/>
  <c r="AV246" i="3"/>
  <c r="AV245" i="3"/>
  <c r="AV244" i="3"/>
  <c r="AV243" i="3"/>
  <c r="AV242" i="3"/>
  <c r="AV241" i="3"/>
  <c r="AV240" i="3"/>
  <c r="AV239" i="3"/>
  <c r="AV238" i="3"/>
  <c r="AV237" i="3"/>
  <c r="AV234" i="3"/>
  <c r="AV233" i="3"/>
  <c r="AV232" i="3"/>
  <c r="CA232" i="3" s="1"/>
  <c r="AV231" i="3"/>
  <c r="AV230" i="3"/>
  <c r="AV229" i="3"/>
  <c r="AV228" i="3"/>
  <c r="AV227" i="3"/>
  <c r="AV226" i="3"/>
  <c r="AV225" i="3"/>
  <c r="AV224" i="3"/>
  <c r="AV223" i="3"/>
  <c r="AV222" i="3"/>
  <c r="AV221" i="3"/>
  <c r="AV220" i="3"/>
  <c r="AV219" i="3"/>
  <c r="AV218" i="3"/>
  <c r="AV217" i="3"/>
  <c r="AV216" i="3"/>
  <c r="AV215" i="3"/>
  <c r="AV214" i="3"/>
  <c r="AV213" i="3"/>
  <c r="AV212" i="3"/>
  <c r="AV211" i="3"/>
  <c r="AV210" i="3"/>
  <c r="AV209" i="3"/>
  <c r="AV208" i="3"/>
  <c r="AV207" i="3"/>
  <c r="AV206" i="3"/>
  <c r="AV205" i="3"/>
  <c r="AV204" i="3"/>
  <c r="AV203" i="3"/>
  <c r="AV202" i="3"/>
  <c r="AV201" i="3"/>
  <c r="AV200" i="3"/>
  <c r="AV199" i="3"/>
  <c r="AV198" i="3"/>
  <c r="AV197" i="3"/>
  <c r="AV196" i="3"/>
  <c r="CA196" i="3" s="1"/>
  <c r="AV195" i="3"/>
  <c r="AV194" i="3"/>
  <c r="AV192" i="3"/>
  <c r="AV191" i="3"/>
  <c r="AV190" i="3"/>
  <c r="AV189" i="3"/>
  <c r="AV188" i="3"/>
  <c r="AV187" i="3"/>
  <c r="AV186" i="3"/>
  <c r="AV185" i="3"/>
  <c r="AV184" i="3"/>
  <c r="AV183" i="3"/>
  <c r="AV182" i="3"/>
  <c r="AV181" i="3"/>
  <c r="AV180" i="3"/>
  <c r="AV179" i="3"/>
  <c r="AV178" i="3"/>
  <c r="AV177" i="3"/>
  <c r="AV176" i="3"/>
  <c r="AV175" i="3"/>
  <c r="AV172" i="3"/>
  <c r="AV171" i="3"/>
  <c r="AV170" i="3"/>
  <c r="AV169" i="3"/>
  <c r="AV168" i="3"/>
  <c r="AV167" i="3"/>
  <c r="AV166" i="3"/>
  <c r="AV165" i="3"/>
  <c r="AV164" i="3"/>
  <c r="AV163" i="3"/>
  <c r="AV162" i="3"/>
  <c r="AV161" i="3"/>
  <c r="AV160" i="3"/>
  <c r="AV159" i="3"/>
  <c r="AV158" i="3"/>
  <c r="AV157" i="3"/>
  <c r="AV156" i="3"/>
  <c r="AV155" i="3"/>
  <c r="AV153" i="3"/>
  <c r="AV152" i="3"/>
  <c r="AV151" i="3"/>
  <c r="AV150" i="3"/>
  <c r="AV149" i="3"/>
  <c r="AV148" i="3"/>
  <c r="AV147" i="3"/>
  <c r="AV146" i="3"/>
  <c r="AV145" i="3"/>
  <c r="AV144" i="3"/>
  <c r="AV143" i="3"/>
  <c r="AV142" i="3"/>
  <c r="AV141" i="3"/>
  <c r="AV140" i="3"/>
  <c r="AV139" i="3"/>
  <c r="AV138" i="3"/>
  <c r="AV137" i="3"/>
  <c r="AV136" i="3"/>
  <c r="AV135" i="3"/>
  <c r="AV134" i="3"/>
  <c r="AV133" i="3"/>
  <c r="AV132" i="3"/>
  <c r="AV131" i="3"/>
  <c r="AV130" i="3"/>
  <c r="AV129" i="3"/>
  <c r="AV128" i="3"/>
  <c r="AV127" i="3"/>
  <c r="AV126" i="3"/>
  <c r="AV125" i="3"/>
  <c r="AV124" i="3"/>
  <c r="AV123" i="3"/>
  <c r="AV121" i="3"/>
  <c r="AV120" i="3"/>
  <c r="AV119" i="3"/>
  <c r="AV118" i="3"/>
  <c r="AV117" i="3"/>
  <c r="AV115" i="3"/>
  <c r="AV114" i="3"/>
  <c r="AV113" i="3"/>
  <c r="AV112" i="3"/>
  <c r="AV111" i="3"/>
  <c r="AV110" i="3"/>
  <c r="AV109" i="3"/>
  <c r="AV108" i="3"/>
  <c r="AV107" i="3"/>
  <c r="AV106" i="3"/>
  <c r="AV105" i="3"/>
  <c r="AV93" i="3"/>
  <c r="AV102" i="3"/>
  <c r="AV100" i="3"/>
  <c r="AV98" i="3"/>
  <c r="AV92" i="3"/>
  <c r="AV96" i="3"/>
  <c r="AV103" i="3"/>
  <c r="AV11" i="3"/>
  <c r="AV101" i="3"/>
  <c r="AV99" i="3"/>
  <c r="AV95" i="3"/>
  <c r="CA95" i="3" s="1"/>
  <c r="AV104" i="3"/>
  <c r="AV94" i="3"/>
  <c r="AV91" i="3"/>
  <c r="AV89" i="3"/>
  <c r="AV88" i="3"/>
  <c r="AV87" i="3"/>
  <c r="AV86" i="3"/>
  <c r="AV85" i="3"/>
  <c r="AV84" i="3"/>
  <c r="AV83" i="3"/>
  <c r="AV82" i="3"/>
  <c r="AV81" i="3"/>
  <c r="AV80" i="3"/>
  <c r="AV79" i="3"/>
  <c r="AV78" i="3"/>
  <c r="AV77" i="3"/>
  <c r="AV76" i="3"/>
  <c r="AV75" i="3"/>
  <c r="AV74" i="3"/>
  <c r="AV73" i="3"/>
  <c r="AV72" i="3"/>
  <c r="AV71" i="3"/>
  <c r="AV70" i="3"/>
  <c r="AV69" i="3"/>
  <c r="AV68" i="3"/>
  <c r="AV67" i="3"/>
  <c r="AV66" i="3"/>
  <c r="AV65" i="3"/>
  <c r="AV64" i="3"/>
  <c r="CA64" i="3" s="1"/>
  <c r="AV63" i="3"/>
  <c r="AV62" i="3"/>
  <c r="AV61" i="3"/>
  <c r="AV60" i="3"/>
  <c r="AV59" i="3"/>
  <c r="AV58" i="3"/>
  <c r="AV57" i="3"/>
  <c r="AV56" i="3"/>
  <c r="AV55" i="3"/>
  <c r="AV54" i="3"/>
  <c r="AV53" i="3"/>
  <c r="AV52" i="3"/>
  <c r="AV51" i="3"/>
  <c r="AV50" i="3"/>
  <c r="AV49" i="3"/>
  <c r="AV48" i="3"/>
  <c r="AV47" i="3"/>
  <c r="AV46" i="3"/>
  <c r="AV44" i="3"/>
  <c r="AV43" i="3"/>
  <c r="AV42" i="3"/>
  <c r="AV41" i="3"/>
  <c r="AV40" i="3"/>
  <c r="AV38" i="3"/>
  <c r="AV37" i="3"/>
  <c r="AV36" i="3"/>
  <c r="AV34" i="3"/>
  <c r="AV33" i="3"/>
  <c r="AV32" i="3"/>
  <c r="AV31" i="3"/>
  <c r="AV30" i="3"/>
  <c r="AV29" i="3"/>
  <c r="AV28" i="3"/>
  <c r="AV27" i="3"/>
  <c r="AV26" i="3"/>
  <c r="AV24" i="3"/>
  <c r="AV23" i="3"/>
  <c r="AV22" i="3"/>
  <c r="AV21" i="3"/>
  <c r="AV18" i="3"/>
  <c r="AV17" i="3"/>
  <c r="AV16" i="3"/>
  <c r="AV15" i="3"/>
  <c r="AV14" i="3"/>
  <c r="AV13" i="3"/>
  <c r="AV12" i="3"/>
  <c r="AP5" i="3"/>
  <c r="AP4" i="3"/>
  <c r="AP3" i="3"/>
  <c r="AP310" i="3"/>
  <c r="AP309" i="3"/>
  <c r="AP308" i="3"/>
  <c r="AP307" i="3"/>
  <c r="AP306" i="3"/>
  <c r="AP305" i="3"/>
  <c r="AP304" i="3"/>
  <c r="AP303" i="3"/>
  <c r="AP302" i="3"/>
  <c r="AP301" i="3"/>
  <c r="AP300" i="3"/>
  <c r="AP299" i="3"/>
  <c r="AP298" i="3"/>
  <c r="AP297" i="3"/>
  <c r="AP296" i="3"/>
  <c r="AP295" i="3"/>
  <c r="AP294" i="3"/>
  <c r="AP293" i="3"/>
  <c r="AP291" i="3"/>
  <c r="AP290" i="3"/>
  <c r="AP289" i="3"/>
  <c r="AP288" i="3"/>
  <c r="AP287" i="3"/>
  <c r="AP286" i="3"/>
  <c r="AP285" i="3"/>
  <c r="AP284" i="3"/>
  <c r="AP283" i="3"/>
  <c r="AP282" i="3"/>
  <c r="AP281" i="3"/>
  <c r="AP280" i="3"/>
  <c r="AP279" i="3"/>
  <c r="AP278" i="3"/>
  <c r="AP277" i="3"/>
  <c r="AP276" i="3"/>
  <c r="AP275" i="3"/>
  <c r="AP274" i="3"/>
  <c r="AP273" i="3"/>
  <c r="AP272" i="3"/>
  <c r="AP271" i="3"/>
  <c r="AP270" i="3"/>
  <c r="AP269" i="3"/>
  <c r="AP268" i="3"/>
  <c r="AP267" i="3"/>
  <c r="AP266" i="3"/>
  <c r="AP265" i="3"/>
  <c r="AP264" i="3"/>
  <c r="AP263" i="3"/>
  <c r="AP262" i="3"/>
  <c r="AP260" i="3"/>
  <c r="AP259" i="3"/>
  <c r="AP258" i="3"/>
  <c r="AP257" i="3"/>
  <c r="AP256" i="3"/>
  <c r="AP254" i="3"/>
  <c r="AP253" i="3"/>
  <c r="AP252" i="3"/>
  <c r="AP250" i="3"/>
  <c r="AP249" i="3"/>
  <c r="AP248" i="3"/>
  <c r="AP247" i="3"/>
  <c r="AP246" i="3"/>
  <c r="AP245" i="3"/>
  <c r="AP244" i="3"/>
  <c r="AP243" i="3"/>
  <c r="AP242" i="3"/>
  <c r="AP241" i="3"/>
  <c r="AP240" i="3"/>
  <c r="AP239" i="3"/>
  <c r="AP238" i="3"/>
  <c r="BU238" i="3" s="1"/>
  <c r="AP237" i="3"/>
  <c r="AP234" i="3"/>
  <c r="AP233" i="3"/>
  <c r="AP232" i="3"/>
  <c r="AP231" i="3"/>
  <c r="AP230" i="3"/>
  <c r="AP229" i="3"/>
  <c r="AP228" i="3"/>
  <c r="AP227" i="3"/>
  <c r="AP226" i="3"/>
  <c r="AP225" i="3"/>
  <c r="AP224" i="3"/>
  <c r="AP223" i="3"/>
  <c r="AP222" i="3"/>
  <c r="AP221" i="3"/>
  <c r="AP220" i="3"/>
  <c r="AP219" i="3"/>
  <c r="AP218" i="3"/>
  <c r="AP217" i="3"/>
  <c r="AP216" i="3"/>
  <c r="AP215" i="3"/>
  <c r="AP214" i="3"/>
  <c r="AP213" i="3"/>
  <c r="AP212" i="3"/>
  <c r="AP211" i="3"/>
  <c r="AP210" i="3"/>
  <c r="AP209" i="3"/>
  <c r="AP208" i="3"/>
  <c r="AP207" i="3"/>
  <c r="AP206" i="3"/>
  <c r="AP205" i="3"/>
  <c r="AP204" i="3"/>
  <c r="AP203" i="3"/>
  <c r="AP202" i="3"/>
  <c r="AP201" i="3"/>
  <c r="AP200" i="3"/>
  <c r="AP199" i="3"/>
  <c r="AP198" i="3"/>
  <c r="AP197" i="3"/>
  <c r="AP196" i="3"/>
  <c r="AP195" i="3"/>
  <c r="AP194" i="3"/>
  <c r="AP192" i="3"/>
  <c r="AP191" i="3"/>
  <c r="AP190" i="3"/>
  <c r="AP189" i="3"/>
  <c r="AP188" i="3"/>
  <c r="AP187" i="3"/>
  <c r="BU187" i="3" s="1"/>
  <c r="AP186" i="3"/>
  <c r="AP185" i="3"/>
  <c r="AP184" i="3"/>
  <c r="AP183" i="3"/>
  <c r="AP182" i="3"/>
  <c r="AP181" i="3"/>
  <c r="AP180" i="3"/>
  <c r="AP179" i="3"/>
  <c r="AP178" i="3"/>
  <c r="AP177" i="3"/>
  <c r="AP176" i="3"/>
  <c r="AP175" i="3"/>
  <c r="AP174" i="3"/>
  <c r="AP172" i="3"/>
  <c r="AP171" i="3"/>
  <c r="AP170" i="3"/>
  <c r="AP169" i="3"/>
  <c r="AP168" i="3"/>
  <c r="AP167" i="3"/>
  <c r="AP166" i="3"/>
  <c r="AP165" i="3"/>
  <c r="AP164" i="3"/>
  <c r="AP163" i="3"/>
  <c r="AP162" i="3"/>
  <c r="AP161" i="3"/>
  <c r="AP160" i="3"/>
  <c r="AP159" i="3"/>
  <c r="AP158" i="3"/>
  <c r="AP157" i="3"/>
  <c r="AP156" i="3"/>
  <c r="AP155" i="3"/>
  <c r="AP153" i="3"/>
  <c r="AP152" i="3"/>
  <c r="AP151" i="3"/>
  <c r="AP150" i="3"/>
  <c r="BU150" i="3" s="1"/>
  <c r="AP149" i="3"/>
  <c r="AP148" i="3"/>
  <c r="AP147" i="3"/>
  <c r="AP146" i="3"/>
  <c r="AP145" i="3"/>
  <c r="AP144" i="3"/>
  <c r="AP143" i="3"/>
  <c r="AP142" i="3"/>
  <c r="BU142" i="3" s="1"/>
  <c r="AP141" i="3"/>
  <c r="AP140" i="3"/>
  <c r="AP139" i="3"/>
  <c r="AP138" i="3"/>
  <c r="AP137" i="3"/>
  <c r="AP136" i="3"/>
  <c r="AP135" i="3"/>
  <c r="AP134" i="3"/>
  <c r="AP133" i="3"/>
  <c r="AP132" i="3"/>
  <c r="AP131" i="3"/>
  <c r="AP130" i="3"/>
  <c r="AP129" i="3"/>
  <c r="AP128" i="3"/>
  <c r="AP127" i="3"/>
  <c r="AP126" i="3"/>
  <c r="AP125" i="3"/>
  <c r="AP124" i="3"/>
  <c r="AP121" i="3"/>
  <c r="AP120" i="3"/>
  <c r="AP119" i="3"/>
  <c r="AP118" i="3"/>
  <c r="AP117" i="3"/>
  <c r="AP115" i="3"/>
  <c r="AP114" i="3"/>
  <c r="AP113" i="3"/>
  <c r="AP112" i="3"/>
  <c r="AP111" i="3"/>
  <c r="AP110" i="3"/>
  <c r="AP109" i="3"/>
  <c r="AP108" i="3"/>
  <c r="AP107" i="3"/>
  <c r="AP106" i="3"/>
  <c r="AP105" i="3"/>
  <c r="AP92" i="3"/>
  <c r="AP104" i="3"/>
  <c r="AP101" i="3"/>
  <c r="AP99" i="3"/>
  <c r="AP95" i="3"/>
  <c r="AP11" i="3"/>
  <c r="AP102" i="3"/>
  <c r="AP100" i="3"/>
  <c r="AP98" i="3"/>
  <c r="AP94" i="3"/>
  <c r="AP103" i="3"/>
  <c r="AP93" i="3"/>
  <c r="AP91" i="3"/>
  <c r="AP89" i="3"/>
  <c r="BU89" i="3" s="1"/>
  <c r="AP88" i="3"/>
  <c r="AP87" i="3"/>
  <c r="AP86" i="3"/>
  <c r="AP85" i="3"/>
  <c r="AP84" i="3"/>
  <c r="AP83" i="3"/>
  <c r="AP82" i="3"/>
  <c r="AP81" i="3"/>
  <c r="AP80" i="3"/>
  <c r="AP79" i="3"/>
  <c r="AP78" i="3"/>
  <c r="AP77" i="3"/>
  <c r="AP75" i="3"/>
  <c r="AP74" i="3"/>
  <c r="AP73" i="3"/>
  <c r="AP72" i="3"/>
  <c r="AP71" i="3"/>
  <c r="AP70" i="3"/>
  <c r="AP69" i="3"/>
  <c r="AP68" i="3"/>
  <c r="AP67" i="3"/>
  <c r="AP66" i="3"/>
  <c r="BU66" i="3" s="1"/>
  <c r="AP65" i="3"/>
  <c r="AP64" i="3"/>
  <c r="AP63" i="3"/>
  <c r="AP62" i="3"/>
  <c r="AP61" i="3"/>
  <c r="AP60" i="3"/>
  <c r="AP59" i="3"/>
  <c r="AP58" i="3"/>
  <c r="AP57" i="3"/>
  <c r="AP56" i="3"/>
  <c r="AP55" i="3"/>
  <c r="AP54" i="3"/>
  <c r="AP53" i="3"/>
  <c r="AP52" i="3"/>
  <c r="AP51" i="3"/>
  <c r="AP50" i="3"/>
  <c r="AP49" i="3"/>
  <c r="AP48" i="3"/>
  <c r="AP47" i="3"/>
  <c r="AP46" i="3"/>
  <c r="AP44" i="3"/>
  <c r="AP43" i="3"/>
  <c r="BU43" i="3" s="1"/>
  <c r="AP42" i="3"/>
  <c r="AP41" i="3"/>
  <c r="AP40" i="3"/>
  <c r="AP38" i="3"/>
  <c r="AP37" i="3"/>
  <c r="AP36" i="3"/>
  <c r="AP34" i="3"/>
  <c r="AP33" i="3"/>
  <c r="AP32" i="3"/>
  <c r="AP31" i="3"/>
  <c r="AP30" i="3"/>
  <c r="AP29" i="3"/>
  <c r="AP28" i="3"/>
  <c r="AP27" i="3"/>
  <c r="AP26" i="3"/>
  <c r="AP24" i="3"/>
  <c r="AP23" i="3"/>
  <c r="AP22" i="3"/>
  <c r="AP21" i="3"/>
  <c r="AP19" i="3"/>
  <c r="AP18" i="3"/>
  <c r="AP17" i="3"/>
  <c r="BU17" i="3" s="1"/>
  <c r="AP16" i="3"/>
  <c r="AP15" i="3"/>
  <c r="AP14" i="3"/>
  <c r="AP13" i="3"/>
  <c r="AP12" i="3"/>
  <c r="Y310" i="3"/>
  <c r="Y309" i="3"/>
  <c r="Y308" i="3"/>
  <c r="Y307" i="3"/>
  <c r="Y306" i="3"/>
  <c r="Y305" i="3"/>
  <c r="Y304" i="3"/>
  <c r="Y303" i="3"/>
  <c r="Y302" i="3"/>
  <c r="Y301" i="3"/>
  <c r="Y300" i="3"/>
  <c r="Y299" i="3"/>
  <c r="Y298" i="3"/>
  <c r="Y297" i="3"/>
  <c r="Y296" i="3"/>
  <c r="Y295" i="3"/>
  <c r="BD295" i="3" s="1"/>
  <c r="CI295" i="3" s="1" a="1"/>
  <c r="CI295" i="3" s="1"/>
  <c r="Y294" i="3"/>
  <c r="Y293" i="3"/>
  <c r="Y291" i="3"/>
  <c r="Y290" i="3"/>
  <c r="Y289" i="3"/>
  <c r="Y288" i="3"/>
  <c r="Y284" i="3"/>
  <c r="Y281" i="3"/>
  <c r="Y278" i="3"/>
  <c r="Y287" i="3"/>
  <c r="Y285" i="3"/>
  <c r="Y276" i="3"/>
  <c r="Y275" i="3"/>
  <c r="Y274" i="3"/>
  <c r="BD274" i="3" s="1"/>
  <c r="CI274" i="3" s="1" a="1"/>
  <c r="CI274" i="3" s="1"/>
  <c r="Y273" i="3"/>
  <c r="Y272" i="3"/>
  <c r="Y271" i="3"/>
  <c r="Y270" i="3"/>
  <c r="Y269" i="3"/>
  <c r="Y268" i="3"/>
  <c r="Y267" i="3"/>
  <c r="Y266" i="3"/>
  <c r="Y265" i="3"/>
  <c r="Y264" i="3"/>
  <c r="Y263" i="3"/>
  <c r="Y262" i="3"/>
  <c r="Y260" i="3"/>
  <c r="Y259" i="3"/>
  <c r="Y258" i="3"/>
  <c r="Y257" i="3"/>
  <c r="Y256" i="3"/>
  <c r="Y254" i="3"/>
  <c r="Y253" i="3"/>
  <c r="Y252" i="3"/>
  <c r="Y250" i="3"/>
  <c r="Y249" i="3"/>
  <c r="Y248" i="3"/>
  <c r="Y247" i="3"/>
  <c r="Y246" i="3"/>
  <c r="Y245" i="3"/>
  <c r="Y244" i="3"/>
  <c r="Y243" i="3"/>
  <c r="Y242" i="3"/>
  <c r="Y241" i="3"/>
  <c r="Y240" i="3"/>
  <c r="Y239" i="3"/>
  <c r="Y238" i="3"/>
  <c r="Y237" i="3"/>
  <c r="Y283" i="3"/>
  <c r="Y280" i="3"/>
  <c r="Y277" i="3"/>
  <c r="Y286" i="3"/>
  <c r="Y282" i="3"/>
  <c r="Y279" i="3"/>
  <c r="Y223" i="3"/>
  <c r="BD223" i="3" s="1"/>
  <c r="CI223" i="3" s="1" a="1"/>
  <c r="CI223" i="3" s="1"/>
  <c r="Y220" i="3"/>
  <c r="Y217" i="3"/>
  <c r="Y214" i="3"/>
  <c r="Y211" i="3"/>
  <c r="Y208" i="3"/>
  <c r="Y205" i="3"/>
  <c r="Y202" i="3"/>
  <c r="Y233" i="3"/>
  <c r="Y231" i="3"/>
  <c r="Y229" i="3"/>
  <c r="Y227" i="3"/>
  <c r="Y199" i="3"/>
  <c r="Y198" i="3"/>
  <c r="Y197" i="3"/>
  <c r="Y196" i="3"/>
  <c r="Y195" i="3"/>
  <c r="Y194" i="3"/>
  <c r="Y193" i="3"/>
  <c r="Y192" i="3"/>
  <c r="Y191" i="3"/>
  <c r="Y190" i="3"/>
  <c r="Y189" i="3"/>
  <c r="Y188" i="3"/>
  <c r="BD188" i="3" s="1"/>
  <c r="CI188" i="3" s="1" a="1"/>
  <c r="CI188" i="3" s="1"/>
  <c r="Y187" i="3"/>
  <c r="Y186" i="3"/>
  <c r="Y185" i="3"/>
  <c r="Y184" i="3"/>
  <c r="Y183" i="3"/>
  <c r="Y182" i="3"/>
  <c r="Y181" i="3"/>
  <c r="Y180" i="3"/>
  <c r="Y179" i="3"/>
  <c r="Y178" i="3"/>
  <c r="Y177" i="3"/>
  <c r="Y176" i="3"/>
  <c r="Y175" i="3"/>
  <c r="Y172" i="3"/>
  <c r="Y171" i="3"/>
  <c r="Y170" i="3"/>
  <c r="Y169" i="3"/>
  <c r="BD169" i="3" s="1"/>
  <c r="CI169" i="3" s="1" a="1"/>
  <c r="CI169" i="3" s="1"/>
  <c r="Y168" i="3"/>
  <c r="Y225" i="3"/>
  <c r="Y222" i="3"/>
  <c r="Y219" i="3"/>
  <c r="Y216" i="3"/>
  <c r="Y213" i="3"/>
  <c r="Y210" i="3"/>
  <c r="Y207" i="3"/>
  <c r="Y204" i="3"/>
  <c r="Y201" i="3"/>
  <c r="Y230" i="3"/>
  <c r="Y218" i="3"/>
  <c r="BD218" i="3" s="1"/>
  <c r="CI218" i="3" s="1" a="1"/>
  <c r="CI218" i="3" s="1"/>
  <c r="Y209" i="3"/>
  <c r="Y200" i="3"/>
  <c r="Y167" i="3"/>
  <c r="Y165" i="3"/>
  <c r="Y163" i="3"/>
  <c r="Y161" i="3"/>
  <c r="Y159" i="3"/>
  <c r="Y157" i="3"/>
  <c r="Y155" i="3"/>
  <c r="Y153" i="3"/>
  <c r="Y151" i="3"/>
  <c r="Y149" i="3"/>
  <c r="Y147" i="3"/>
  <c r="Y145" i="3"/>
  <c r="Y143" i="3"/>
  <c r="Y139" i="3"/>
  <c r="Y136" i="3"/>
  <c r="Y133" i="3"/>
  <c r="BD133" i="3" s="1"/>
  <c r="CI133" i="3" s="1" a="1"/>
  <c r="CI133" i="3" s="1"/>
  <c r="Y130" i="3"/>
  <c r="Y232" i="3"/>
  <c r="Y226" i="3"/>
  <c r="Y224" i="3"/>
  <c r="Y215" i="3"/>
  <c r="Y206" i="3"/>
  <c r="Y141" i="3"/>
  <c r="Y138" i="3"/>
  <c r="Y135" i="3"/>
  <c r="Y132" i="3"/>
  <c r="Y129" i="3"/>
  <c r="Y128" i="3"/>
  <c r="Y127" i="3"/>
  <c r="Y126" i="3"/>
  <c r="Y125" i="3"/>
  <c r="Y124" i="3"/>
  <c r="Y122" i="3"/>
  <c r="Y121" i="3"/>
  <c r="Y120" i="3"/>
  <c r="Y119" i="3"/>
  <c r="Y118" i="3"/>
  <c r="Y117" i="3"/>
  <c r="Y116" i="3"/>
  <c r="Y115" i="3"/>
  <c r="Y114" i="3"/>
  <c r="Y113" i="3"/>
  <c r="Y112" i="3"/>
  <c r="Y111" i="3"/>
  <c r="Y110" i="3"/>
  <c r="Y109" i="3"/>
  <c r="Y108" i="3"/>
  <c r="Y107" i="3"/>
  <c r="Y106" i="3"/>
  <c r="Y105" i="3"/>
  <c r="BD105" i="3" s="1"/>
  <c r="CI105" i="3" s="1" a="1"/>
  <c r="CI105" i="3" s="1"/>
  <c r="Y104" i="3"/>
  <c r="BD104" i="3" s="1"/>
  <c r="CI104" i="3" s="1" a="1"/>
  <c r="CI104" i="3" s="1"/>
  <c r="Y103" i="3"/>
  <c r="Y102" i="3"/>
  <c r="Y101" i="3"/>
  <c r="Y100" i="3"/>
  <c r="Y99" i="3"/>
  <c r="Y98" i="3"/>
  <c r="Y166" i="3"/>
  <c r="Y164" i="3"/>
  <c r="Y162" i="3"/>
  <c r="Y160" i="3"/>
  <c r="Y158" i="3"/>
  <c r="Y156" i="3"/>
  <c r="Y152" i="3"/>
  <c r="Y150" i="3"/>
  <c r="Y148" i="3"/>
  <c r="Y146" i="3"/>
  <c r="Y144" i="3"/>
  <c r="Y142" i="3"/>
  <c r="Y234" i="3"/>
  <c r="Y228" i="3"/>
  <c r="Y221" i="3"/>
  <c r="Y212" i="3"/>
  <c r="Y203" i="3"/>
  <c r="Y140" i="3"/>
  <c r="Y137" i="3"/>
  <c r="Y134" i="3"/>
  <c r="Y131" i="3"/>
  <c r="Y94" i="3"/>
  <c r="Y93" i="3"/>
  <c r="Y92" i="3"/>
  <c r="BD92" i="3" s="1"/>
  <c r="CI92" i="3" s="1" a="1"/>
  <c r="CI92" i="3" s="1"/>
  <c r="Y91" i="3"/>
  <c r="Y89" i="3"/>
  <c r="Y88" i="3"/>
  <c r="Y87" i="3"/>
  <c r="Y86" i="3"/>
  <c r="Y85" i="3"/>
  <c r="Y84" i="3"/>
  <c r="Y83" i="3"/>
  <c r="Y82" i="3"/>
  <c r="Y81" i="3"/>
  <c r="Y80" i="3"/>
  <c r="Y79" i="3"/>
  <c r="Y78" i="3"/>
  <c r="Y77" i="3"/>
  <c r="Y76" i="3"/>
  <c r="Y75" i="3"/>
  <c r="Y74" i="3"/>
  <c r="Y73" i="3"/>
  <c r="Y72" i="3"/>
  <c r="Y71" i="3"/>
  <c r="Y70" i="3"/>
  <c r="Y69" i="3"/>
  <c r="Y68" i="3"/>
  <c r="Y67" i="3"/>
  <c r="Y66" i="3"/>
  <c r="Y65" i="3"/>
  <c r="Y64" i="3"/>
  <c r="BD64" i="3" s="1"/>
  <c r="CI64" i="3" s="1" a="1"/>
  <c r="CI64" i="3" s="1"/>
  <c r="Y63" i="3"/>
  <c r="Y62" i="3"/>
  <c r="Y61" i="3"/>
  <c r="Y60" i="3"/>
  <c r="Y59" i="3"/>
  <c r="Y58" i="3"/>
  <c r="Y57" i="3"/>
  <c r="Y56" i="3"/>
  <c r="Y55" i="3"/>
  <c r="Y54" i="3"/>
  <c r="Y53" i="3"/>
  <c r="Y52" i="3"/>
  <c r="Y51" i="3"/>
  <c r="Y50" i="3"/>
  <c r="Y49" i="3"/>
  <c r="Y48" i="3"/>
  <c r="Y47" i="3"/>
  <c r="Y46" i="3"/>
  <c r="Y44" i="3"/>
  <c r="Y43" i="3"/>
  <c r="Y42" i="3"/>
  <c r="Y41" i="3"/>
  <c r="Y40" i="3"/>
  <c r="Y38" i="3"/>
  <c r="Y37" i="3"/>
  <c r="Y36" i="3"/>
  <c r="Y34" i="3"/>
  <c r="Y33" i="3"/>
  <c r="Y32" i="3"/>
  <c r="Y31" i="3"/>
  <c r="Y30" i="3"/>
  <c r="Y29" i="3"/>
  <c r="Y28" i="3"/>
  <c r="Y27" i="3"/>
  <c r="BD27" i="3" s="1"/>
  <c r="CI27" i="3" s="1" a="1"/>
  <c r="CI27" i="3" s="1"/>
  <c r="Y26" i="3"/>
  <c r="Y24" i="3"/>
  <c r="Y23" i="3"/>
  <c r="Y22" i="3"/>
  <c r="Y21" i="3"/>
  <c r="Y18" i="3"/>
  <c r="Y17" i="3"/>
  <c r="Y16" i="3"/>
  <c r="Y15" i="3"/>
  <c r="Y14" i="3"/>
  <c r="Y13" i="3"/>
  <c r="Y12" i="3"/>
  <c r="Y11" i="3"/>
  <c r="Y96" i="3"/>
  <c r="Y95" i="3"/>
  <c r="AJ5" i="3"/>
  <c r="AJ4" i="3"/>
  <c r="AJ3" i="3"/>
  <c r="AJ310" i="3"/>
  <c r="AJ309" i="3"/>
  <c r="AJ308" i="3"/>
  <c r="BO308" i="3" s="1"/>
  <c r="AJ307" i="3"/>
  <c r="BO307" i="3" s="1"/>
  <c r="AJ305" i="3"/>
  <c r="AJ304" i="3"/>
  <c r="AJ303" i="3"/>
  <c r="AJ302" i="3"/>
  <c r="BO302" i="3" s="1"/>
  <c r="AJ301" i="3"/>
  <c r="BO301" i="3" s="1"/>
  <c r="AJ300" i="3"/>
  <c r="AJ299" i="3"/>
  <c r="AJ298" i="3"/>
  <c r="AJ297" i="3"/>
  <c r="AJ296" i="3"/>
  <c r="BO296" i="3" s="1"/>
  <c r="AJ295" i="3"/>
  <c r="BO295" i="3" s="1"/>
  <c r="AJ294" i="3"/>
  <c r="AJ293" i="3"/>
  <c r="AJ291" i="3"/>
  <c r="BO291" i="3" s="1"/>
  <c r="AJ290" i="3"/>
  <c r="AJ289" i="3"/>
  <c r="AJ288" i="3"/>
  <c r="AJ287" i="3"/>
  <c r="AJ286" i="3"/>
  <c r="AJ285" i="3"/>
  <c r="AJ284" i="3"/>
  <c r="BO284" i="3" s="1"/>
  <c r="AJ283" i="3"/>
  <c r="AJ282" i="3"/>
  <c r="AJ281" i="3"/>
  <c r="AJ280" i="3"/>
  <c r="BO280" i="3" s="1"/>
  <c r="AJ279" i="3"/>
  <c r="AJ278" i="3"/>
  <c r="AJ277" i="3"/>
  <c r="AJ276" i="3"/>
  <c r="AJ275" i="3"/>
  <c r="AJ274" i="3"/>
  <c r="AJ273" i="3"/>
  <c r="BO273" i="3" s="1"/>
  <c r="AJ272" i="3"/>
  <c r="BO272" i="3" s="1"/>
  <c r="AJ271" i="3"/>
  <c r="AJ270" i="3"/>
  <c r="AJ269" i="3"/>
  <c r="AJ268" i="3"/>
  <c r="AJ267" i="3"/>
  <c r="BO267" i="3" s="1"/>
  <c r="AJ266" i="3"/>
  <c r="BO266" i="3" s="1"/>
  <c r="AJ265" i="3"/>
  <c r="AJ264" i="3"/>
  <c r="AJ263" i="3"/>
  <c r="AJ262" i="3"/>
  <c r="AJ261" i="3"/>
  <c r="BO261" i="3" s="1"/>
  <c r="AJ260" i="3"/>
  <c r="BO260" i="3" s="1"/>
  <c r="AJ259" i="3"/>
  <c r="AJ258" i="3"/>
  <c r="AJ257" i="3"/>
  <c r="AJ256" i="3"/>
  <c r="AJ255" i="3"/>
  <c r="BO255" i="3" s="1"/>
  <c r="AJ254" i="3"/>
  <c r="BO254" i="3" s="1"/>
  <c r="AJ253" i="3"/>
  <c r="AJ252" i="3"/>
  <c r="AJ250" i="3"/>
  <c r="AJ249" i="3"/>
  <c r="BO249" i="3" s="1"/>
  <c r="AJ248" i="3"/>
  <c r="BO248" i="3" s="1"/>
  <c r="AJ247" i="3"/>
  <c r="AJ246" i="3"/>
  <c r="AJ245" i="3"/>
  <c r="AJ244" i="3"/>
  <c r="AJ243" i="3"/>
  <c r="BO243" i="3" s="1"/>
  <c r="AJ242" i="3"/>
  <c r="AJ241" i="3"/>
  <c r="BO241" i="3" s="1"/>
  <c r="AJ240" i="3"/>
  <c r="AJ239" i="3"/>
  <c r="AJ238" i="3"/>
  <c r="AJ237" i="3"/>
  <c r="AJ234" i="3"/>
  <c r="AJ233" i="3"/>
  <c r="AJ232" i="3"/>
  <c r="AJ231" i="3"/>
  <c r="AJ230" i="3"/>
  <c r="BO230" i="3" s="1"/>
  <c r="AJ229" i="3"/>
  <c r="AJ228" i="3"/>
  <c r="AJ227" i="3"/>
  <c r="AJ226" i="3"/>
  <c r="AJ225" i="3"/>
  <c r="BO225" i="3" s="1"/>
  <c r="AJ224" i="3"/>
  <c r="AJ223" i="3"/>
  <c r="AJ222" i="3"/>
  <c r="AJ221" i="3"/>
  <c r="AJ220" i="3"/>
  <c r="BO220" i="3" s="1"/>
  <c r="AJ219" i="3"/>
  <c r="AJ218" i="3"/>
  <c r="AJ217" i="3"/>
  <c r="AJ216" i="3"/>
  <c r="AJ215" i="3"/>
  <c r="AJ214" i="3"/>
  <c r="BO214" i="3" s="1"/>
  <c r="AJ213" i="3"/>
  <c r="AJ212" i="3"/>
  <c r="AJ211" i="3"/>
  <c r="AJ210" i="3"/>
  <c r="AJ209" i="3"/>
  <c r="AJ208" i="3"/>
  <c r="BO208" i="3" s="1"/>
  <c r="AJ207" i="3"/>
  <c r="BO207" i="3" s="1"/>
  <c r="AJ206" i="3"/>
  <c r="AJ205" i="3"/>
  <c r="AJ204" i="3"/>
  <c r="AJ203" i="3"/>
  <c r="AJ202" i="3"/>
  <c r="AJ201" i="3"/>
  <c r="AJ200" i="3"/>
  <c r="AJ199" i="3"/>
  <c r="AJ198" i="3"/>
  <c r="AJ197" i="3"/>
  <c r="AJ196" i="3"/>
  <c r="AJ195" i="3"/>
  <c r="BO195" i="3" s="1"/>
  <c r="AJ194" i="3"/>
  <c r="BO194" i="3" s="1"/>
  <c r="AJ192" i="3"/>
  <c r="AJ191" i="3"/>
  <c r="AJ190" i="3"/>
  <c r="AJ189" i="3"/>
  <c r="BO189" i="3" s="1"/>
  <c r="AJ188" i="3"/>
  <c r="BO188" i="3" s="1"/>
  <c r="AJ187" i="3"/>
  <c r="AJ186" i="3"/>
  <c r="AJ185" i="3"/>
  <c r="AJ184" i="3"/>
  <c r="AJ183" i="3"/>
  <c r="BO183" i="3" s="1"/>
  <c r="AJ182" i="3"/>
  <c r="BO182" i="3" s="1"/>
  <c r="AJ181" i="3"/>
  <c r="AJ180" i="3"/>
  <c r="AJ179" i="3"/>
  <c r="AJ178" i="3"/>
  <c r="AJ177" i="3"/>
  <c r="BO177" i="3" s="1"/>
  <c r="AJ176" i="3"/>
  <c r="BO176" i="3" s="1"/>
  <c r="AJ175" i="3"/>
  <c r="AJ172" i="3"/>
  <c r="AJ171" i="3"/>
  <c r="BO171" i="3" s="1"/>
  <c r="AJ170" i="3"/>
  <c r="AJ169" i="3"/>
  <c r="BO169" i="3" s="1"/>
  <c r="AJ168" i="3"/>
  <c r="AJ167" i="3"/>
  <c r="AJ166" i="3"/>
  <c r="AJ165" i="3"/>
  <c r="AJ164" i="3"/>
  <c r="BO164" i="3" s="1"/>
  <c r="AJ163" i="3"/>
  <c r="BO163" i="3" s="1"/>
  <c r="AJ162" i="3"/>
  <c r="AJ161" i="3"/>
  <c r="AJ160" i="3"/>
  <c r="AJ159" i="3"/>
  <c r="AJ158" i="3"/>
  <c r="BO158" i="3" s="1"/>
  <c r="AJ157" i="3"/>
  <c r="BO157" i="3" s="1"/>
  <c r="AJ156" i="3"/>
  <c r="AJ155" i="3"/>
  <c r="AJ153" i="3"/>
  <c r="AJ152" i="3"/>
  <c r="BO152" i="3" s="1"/>
  <c r="AJ151" i="3"/>
  <c r="BO151" i="3" s="1"/>
  <c r="AJ150" i="3"/>
  <c r="AJ149" i="3"/>
  <c r="AJ148" i="3"/>
  <c r="AJ147" i="3"/>
  <c r="AJ146" i="3"/>
  <c r="BO146" i="3" s="1"/>
  <c r="AJ145" i="3"/>
  <c r="BO145" i="3" s="1"/>
  <c r="AJ144" i="3"/>
  <c r="AJ143" i="3"/>
  <c r="AJ142" i="3"/>
  <c r="AJ141" i="3"/>
  <c r="AJ140" i="3"/>
  <c r="BO140" i="3" s="1"/>
  <c r="AJ139" i="3"/>
  <c r="BO139" i="3" s="1"/>
  <c r="AJ138" i="3"/>
  <c r="AJ137" i="3"/>
  <c r="AJ136" i="3"/>
  <c r="AJ135" i="3"/>
  <c r="AJ134" i="3"/>
  <c r="BO134" i="3" s="1"/>
  <c r="AJ133" i="3"/>
  <c r="BO133" i="3" s="1"/>
  <c r="AJ132" i="3"/>
  <c r="AJ131" i="3"/>
  <c r="AJ130" i="3"/>
  <c r="AJ129" i="3"/>
  <c r="AJ128" i="3"/>
  <c r="BO128" i="3" s="1"/>
  <c r="AJ127" i="3"/>
  <c r="BO127" i="3" s="1"/>
  <c r="AJ126" i="3"/>
  <c r="AJ125" i="3"/>
  <c r="AJ124" i="3"/>
  <c r="AJ123" i="3"/>
  <c r="AJ121" i="3"/>
  <c r="BO121" i="3" s="1"/>
  <c r="AJ120" i="3"/>
  <c r="AJ119" i="3"/>
  <c r="AJ118" i="3"/>
  <c r="AJ117" i="3"/>
  <c r="AJ115" i="3"/>
  <c r="BO115" i="3" s="1"/>
  <c r="AJ114" i="3"/>
  <c r="AJ113" i="3"/>
  <c r="AJ112" i="3"/>
  <c r="AJ111" i="3"/>
  <c r="BO111" i="3" s="1"/>
  <c r="AJ110" i="3"/>
  <c r="BO110" i="3" s="1"/>
  <c r="AJ109" i="3"/>
  <c r="BO109" i="3" s="1"/>
  <c r="AJ108" i="3"/>
  <c r="AJ107" i="3"/>
  <c r="AJ106" i="3"/>
  <c r="AJ105" i="3"/>
  <c r="AJ103" i="3"/>
  <c r="AJ102" i="3"/>
  <c r="AJ100" i="3"/>
  <c r="AJ98" i="3"/>
  <c r="AJ95" i="3"/>
  <c r="BO95" i="3" s="1"/>
  <c r="AJ104" i="3"/>
  <c r="AJ94" i="3"/>
  <c r="BO94" i="3" s="1"/>
  <c r="AJ11" i="3"/>
  <c r="AJ101" i="3"/>
  <c r="AJ99" i="3"/>
  <c r="AJ96" i="3"/>
  <c r="AJ93" i="3"/>
  <c r="BO93" i="3" s="1"/>
  <c r="AJ92" i="3"/>
  <c r="AJ91" i="3"/>
  <c r="AJ89" i="3"/>
  <c r="AJ88" i="3"/>
  <c r="AJ87" i="3"/>
  <c r="BO87" i="3" s="1"/>
  <c r="AJ86" i="3"/>
  <c r="AJ85" i="3"/>
  <c r="AJ84" i="3"/>
  <c r="AJ83" i="3"/>
  <c r="BO83" i="3" s="1"/>
  <c r="AJ82" i="3"/>
  <c r="AJ81" i="3"/>
  <c r="AJ80" i="3"/>
  <c r="AJ79" i="3"/>
  <c r="AJ78" i="3"/>
  <c r="AJ77" i="3"/>
  <c r="AJ76" i="3"/>
  <c r="BO76" i="3" s="1"/>
  <c r="AJ75" i="3"/>
  <c r="AJ74" i="3"/>
  <c r="AJ73" i="3"/>
  <c r="AJ72" i="3"/>
  <c r="AJ71" i="3"/>
  <c r="AJ70" i="3"/>
  <c r="AJ69" i="3"/>
  <c r="BO69" i="3" s="1"/>
  <c r="AJ68" i="3"/>
  <c r="AJ67" i="3"/>
  <c r="AJ66" i="3"/>
  <c r="AJ65" i="3"/>
  <c r="AJ64" i="3"/>
  <c r="AJ63" i="3"/>
  <c r="AJ62" i="3"/>
  <c r="AJ61" i="3"/>
  <c r="AJ60" i="3"/>
  <c r="AJ59" i="3"/>
  <c r="AJ58" i="3"/>
  <c r="AJ57" i="3"/>
  <c r="AJ56" i="3"/>
  <c r="AJ55" i="3"/>
  <c r="AJ54" i="3"/>
  <c r="AJ53" i="3"/>
  <c r="AJ52" i="3"/>
  <c r="BO52" i="3" s="1"/>
  <c r="AJ51" i="3"/>
  <c r="BO51" i="3" s="1"/>
  <c r="AJ50" i="3"/>
  <c r="AJ49" i="3"/>
  <c r="AJ48" i="3"/>
  <c r="AJ47" i="3"/>
  <c r="AJ46" i="3"/>
  <c r="AJ44" i="3"/>
  <c r="AJ43" i="3"/>
  <c r="AJ42" i="3"/>
  <c r="AJ41" i="3"/>
  <c r="AJ40" i="3"/>
  <c r="AJ38" i="3"/>
  <c r="BO38" i="3" s="1"/>
  <c r="AJ37" i="3"/>
  <c r="AJ36" i="3"/>
  <c r="AJ34" i="3"/>
  <c r="AJ33" i="3"/>
  <c r="BO33" i="3" s="1"/>
  <c r="AJ32" i="3"/>
  <c r="BO32" i="3" s="1"/>
  <c r="AJ31" i="3"/>
  <c r="AJ30" i="3"/>
  <c r="AJ29" i="3"/>
  <c r="AJ28" i="3"/>
  <c r="AJ27" i="3"/>
  <c r="AJ26" i="3"/>
  <c r="BO26" i="3" s="1"/>
  <c r="AJ24" i="3"/>
  <c r="AJ23" i="3"/>
  <c r="AJ22" i="3"/>
  <c r="AJ21" i="3"/>
  <c r="AJ18" i="3"/>
  <c r="AJ17" i="3"/>
  <c r="AJ16" i="3"/>
  <c r="AJ15" i="3"/>
  <c r="BO15" i="3" s="1"/>
  <c r="AJ14" i="3"/>
  <c r="AJ13" i="3"/>
  <c r="AJ12" i="3"/>
  <c r="AD310" i="3"/>
  <c r="AD309" i="3"/>
  <c r="AD308" i="3"/>
  <c r="AD307" i="3"/>
  <c r="AD305" i="3"/>
  <c r="AD304" i="3"/>
  <c r="AD303" i="3"/>
  <c r="AD302" i="3"/>
  <c r="AD301" i="3"/>
  <c r="AD300" i="3"/>
  <c r="AD299" i="3"/>
  <c r="AD298" i="3"/>
  <c r="AD297" i="3"/>
  <c r="AD296" i="3"/>
  <c r="AD295" i="3"/>
  <c r="AD294" i="3"/>
  <c r="AD293" i="3"/>
  <c r="AD291" i="3"/>
  <c r="AD290" i="3"/>
  <c r="AD289" i="3"/>
  <c r="AD288" i="3"/>
  <c r="AD287" i="3"/>
  <c r="AD286" i="3"/>
  <c r="AD285" i="3"/>
  <c r="AD284" i="3"/>
  <c r="AD283" i="3"/>
  <c r="AD282" i="3"/>
  <c r="AD281" i="3"/>
  <c r="AD280" i="3"/>
  <c r="AD279" i="3"/>
  <c r="AD278" i="3"/>
  <c r="AD277" i="3"/>
  <c r="AD276" i="3"/>
  <c r="AD275" i="3"/>
  <c r="AD274" i="3"/>
  <c r="AD273" i="3"/>
  <c r="AD272" i="3"/>
  <c r="AD271" i="3"/>
  <c r="AD270" i="3"/>
  <c r="AD269" i="3"/>
  <c r="AD268" i="3"/>
  <c r="AD267" i="3"/>
  <c r="AD266" i="3"/>
  <c r="BI266" i="3" s="1"/>
  <c r="AD265" i="3"/>
  <c r="AD264" i="3"/>
  <c r="AD263" i="3"/>
  <c r="AD262" i="3"/>
  <c r="AD261" i="3"/>
  <c r="AD260" i="3"/>
  <c r="AD259" i="3"/>
  <c r="AD258" i="3"/>
  <c r="AD257" i="3"/>
  <c r="AD256" i="3"/>
  <c r="AD255" i="3"/>
  <c r="AD254" i="3"/>
  <c r="AD253" i="3"/>
  <c r="AD252" i="3"/>
  <c r="AD250" i="3"/>
  <c r="AD249" i="3"/>
  <c r="AD248" i="3"/>
  <c r="AD247" i="3"/>
  <c r="AD246" i="3"/>
  <c r="AD245" i="3"/>
  <c r="AD244" i="3"/>
  <c r="AD243" i="3"/>
  <c r="AD242" i="3"/>
  <c r="AD241" i="3"/>
  <c r="AD240" i="3"/>
  <c r="AD239" i="3"/>
  <c r="AD238" i="3"/>
  <c r="AD237" i="3"/>
  <c r="AD234" i="3"/>
  <c r="AD233" i="3"/>
  <c r="AD232" i="3"/>
  <c r="AD231" i="3"/>
  <c r="AD230" i="3"/>
  <c r="AD229" i="3"/>
  <c r="AD228" i="3"/>
  <c r="AD227" i="3"/>
  <c r="AD226" i="3"/>
  <c r="AD225" i="3"/>
  <c r="AD224" i="3"/>
  <c r="AD223" i="3"/>
  <c r="AD222" i="3"/>
  <c r="AD221" i="3"/>
  <c r="AD220" i="3"/>
  <c r="AD219" i="3"/>
  <c r="AD218" i="3"/>
  <c r="AD217" i="3"/>
  <c r="AD216" i="3"/>
  <c r="AD215" i="3"/>
  <c r="AD214" i="3"/>
  <c r="AD213" i="3"/>
  <c r="AD212" i="3"/>
  <c r="AD211" i="3"/>
  <c r="AD210" i="3"/>
  <c r="AD209" i="3"/>
  <c r="AD208" i="3"/>
  <c r="AD207" i="3"/>
  <c r="AD206" i="3"/>
  <c r="BI206" i="3" s="1"/>
  <c r="AD205" i="3"/>
  <c r="AD204" i="3"/>
  <c r="AD203" i="3"/>
  <c r="AD202" i="3"/>
  <c r="AD201" i="3"/>
  <c r="AD200" i="3"/>
  <c r="AD198" i="3"/>
  <c r="AD197" i="3"/>
  <c r="AD196" i="3"/>
  <c r="AD195" i="3"/>
  <c r="AD194" i="3"/>
  <c r="AD192" i="3"/>
  <c r="AD191" i="3"/>
  <c r="AD190" i="3"/>
  <c r="AD189" i="3"/>
  <c r="AD188" i="3"/>
  <c r="AD187" i="3"/>
  <c r="AD186" i="3"/>
  <c r="AD185" i="3"/>
  <c r="AD184" i="3"/>
  <c r="AD183" i="3"/>
  <c r="AD182" i="3"/>
  <c r="AD181" i="3"/>
  <c r="AD180" i="3"/>
  <c r="AD179" i="3"/>
  <c r="AD178" i="3"/>
  <c r="AD177" i="3"/>
  <c r="AD176" i="3"/>
  <c r="AD175" i="3"/>
  <c r="AD172" i="3"/>
  <c r="AD171" i="3"/>
  <c r="AD170" i="3"/>
  <c r="AD169" i="3"/>
  <c r="AD168" i="3"/>
  <c r="AD167" i="3"/>
  <c r="AD166" i="3"/>
  <c r="AD165" i="3"/>
  <c r="AD164" i="3"/>
  <c r="AD163" i="3"/>
  <c r="AD162" i="3"/>
  <c r="AD161" i="3"/>
  <c r="AD160" i="3"/>
  <c r="AD159" i="3"/>
  <c r="AD158" i="3"/>
  <c r="AD157" i="3"/>
  <c r="AD156" i="3"/>
  <c r="AD155" i="3"/>
  <c r="AD153" i="3"/>
  <c r="AD152" i="3"/>
  <c r="AD151" i="3"/>
  <c r="AD150" i="3"/>
  <c r="AD149" i="3"/>
  <c r="AD148" i="3"/>
  <c r="AD147" i="3"/>
  <c r="AD146" i="3"/>
  <c r="AD145" i="3"/>
  <c r="AD144" i="3"/>
  <c r="AD143" i="3"/>
  <c r="AD142" i="3"/>
  <c r="AD141" i="3"/>
  <c r="AD140" i="3"/>
  <c r="AD139" i="3"/>
  <c r="AD138" i="3"/>
  <c r="AD137" i="3"/>
  <c r="AD136" i="3"/>
  <c r="AD135" i="3"/>
  <c r="AD134" i="3"/>
  <c r="AD133" i="3"/>
  <c r="AD132" i="3"/>
  <c r="BI132" i="3" s="1"/>
  <c r="AD131" i="3"/>
  <c r="AD130" i="3"/>
  <c r="AD129" i="3"/>
  <c r="AD199" i="3"/>
  <c r="AD128" i="3"/>
  <c r="AD127" i="3"/>
  <c r="AD126" i="3"/>
  <c r="AD125" i="3"/>
  <c r="AD124" i="3"/>
  <c r="AD123" i="3"/>
  <c r="AD121" i="3"/>
  <c r="AD120" i="3"/>
  <c r="AD119" i="3"/>
  <c r="AD118" i="3"/>
  <c r="AD117" i="3"/>
  <c r="AD115" i="3"/>
  <c r="AD114" i="3"/>
  <c r="AD113" i="3"/>
  <c r="AD112" i="3"/>
  <c r="AD111" i="3"/>
  <c r="AD110" i="3"/>
  <c r="AD109" i="3"/>
  <c r="AD108" i="3"/>
  <c r="AD107" i="3"/>
  <c r="AD106" i="3"/>
  <c r="AD105" i="3"/>
  <c r="AD101" i="3"/>
  <c r="AD99" i="3"/>
  <c r="AD95" i="3"/>
  <c r="AD94" i="3"/>
  <c r="AD103" i="3"/>
  <c r="AD93" i="3"/>
  <c r="AD11" i="3"/>
  <c r="AD102" i="3"/>
  <c r="AD100" i="3"/>
  <c r="AD98" i="3"/>
  <c r="AD104" i="3"/>
  <c r="AD92" i="3"/>
  <c r="AD91" i="3"/>
  <c r="AD89" i="3"/>
  <c r="AD88" i="3"/>
  <c r="AD87" i="3"/>
  <c r="AD86" i="3"/>
  <c r="AD85" i="3"/>
  <c r="AD84" i="3"/>
  <c r="AD83" i="3"/>
  <c r="AD82" i="3"/>
  <c r="AD81" i="3"/>
  <c r="AD80" i="3"/>
  <c r="AD79" i="3"/>
  <c r="AD78" i="3"/>
  <c r="AD77" i="3"/>
  <c r="AD76" i="3"/>
  <c r="AD75" i="3"/>
  <c r="AD74" i="3"/>
  <c r="AD73" i="3"/>
  <c r="AD72" i="3"/>
  <c r="AD71" i="3"/>
  <c r="AD70" i="3"/>
  <c r="AD69" i="3"/>
  <c r="AD68" i="3"/>
  <c r="AD67" i="3"/>
  <c r="AD66" i="3"/>
  <c r="AD65" i="3"/>
  <c r="AD64" i="3"/>
  <c r="AD63" i="3"/>
  <c r="AD62" i="3"/>
  <c r="AD61" i="3"/>
  <c r="AD60" i="3"/>
  <c r="AD59" i="3"/>
  <c r="AD58" i="3"/>
  <c r="AD57" i="3"/>
  <c r="AD56" i="3"/>
  <c r="AD55" i="3"/>
  <c r="AD54" i="3"/>
  <c r="AD53" i="3"/>
  <c r="AD52" i="3"/>
  <c r="AD51" i="3"/>
  <c r="AD50" i="3"/>
  <c r="AD49" i="3"/>
  <c r="AD48" i="3"/>
  <c r="AD47" i="3"/>
  <c r="AD46" i="3"/>
  <c r="AD44" i="3"/>
  <c r="AD43" i="3"/>
  <c r="AD42" i="3"/>
  <c r="AD41" i="3"/>
  <c r="AD40" i="3"/>
  <c r="AD38" i="3"/>
  <c r="AD37" i="3"/>
  <c r="AD36" i="3"/>
  <c r="AD34" i="3"/>
  <c r="AD33" i="3"/>
  <c r="AD32" i="3"/>
  <c r="AD31" i="3"/>
  <c r="AD30" i="3"/>
  <c r="AD29" i="3"/>
  <c r="AD28" i="3"/>
  <c r="AD27" i="3"/>
  <c r="AD26" i="3"/>
  <c r="AD24" i="3"/>
  <c r="AD23" i="3"/>
  <c r="AD22" i="3"/>
  <c r="AD21" i="3"/>
  <c r="AD18" i="3"/>
  <c r="AD17" i="3"/>
  <c r="AD16" i="3"/>
  <c r="AD15" i="3"/>
  <c r="AD14" i="3"/>
  <c r="AD13" i="3"/>
  <c r="AD12" i="3"/>
  <c r="AQ5" i="3"/>
  <c r="AQ4" i="3"/>
  <c r="AQ3" i="3"/>
  <c r="AQ310" i="3"/>
  <c r="AQ309" i="3"/>
  <c r="AQ308" i="3"/>
  <c r="AQ307" i="3"/>
  <c r="AQ306" i="3"/>
  <c r="AQ305" i="3"/>
  <c r="AQ304" i="3"/>
  <c r="AQ303" i="3"/>
  <c r="AQ302" i="3"/>
  <c r="AQ301" i="3"/>
  <c r="AQ300" i="3"/>
  <c r="AQ299" i="3"/>
  <c r="AQ298" i="3"/>
  <c r="AQ297" i="3"/>
  <c r="AQ296" i="3"/>
  <c r="AQ295" i="3"/>
  <c r="AQ294" i="3"/>
  <c r="AQ293" i="3"/>
  <c r="BV293" i="3" s="1"/>
  <c r="AQ291" i="3"/>
  <c r="AQ290" i="3"/>
  <c r="AQ289" i="3"/>
  <c r="AQ288" i="3"/>
  <c r="AQ287" i="3"/>
  <c r="AQ281" i="3"/>
  <c r="AQ278" i="3"/>
  <c r="AQ286" i="3"/>
  <c r="AQ284" i="3"/>
  <c r="AQ275" i="3"/>
  <c r="AQ274" i="3"/>
  <c r="AQ273" i="3"/>
  <c r="AQ272" i="3"/>
  <c r="AQ271" i="3"/>
  <c r="AQ270" i="3"/>
  <c r="AQ269" i="3"/>
  <c r="AQ268" i="3"/>
  <c r="AQ267" i="3"/>
  <c r="AQ266" i="3"/>
  <c r="AQ265" i="3"/>
  <c r="AQ264" i="3"/>
  <c r="AQ263" i="3"/>
  <c r="AQ262" i="3"/>
  <c r="BV262" i="3" s="1"/>
  <c r="AQ260" i="3"/>
  <c r="AQ259" i="3"/>
  <c r="AQ258" i="3"/>
  <c r="AQ257" i="3"/>
  <c r="AQ256" i="3"/>
  <c r="AQ254" i="3"/>
  <c r="AQ253" i="3"/>
  <c r="AQ252" i="3"/>
  <c r="AQ251" i="3"/>
  <c r="AQ250" i="3"/>
  <c r="AQ249" i="3"/>
  <c r="AQ248" i="3"/>
  <c r="AQ247" i="3"/>
  <c r="AQ246" i="3"/>
  <c r="AQ245" i="3"/>
  <c r="AQ244" i="3"/>
  <c r="BV244" i="3" s="1"/>
  <c r="AQ243" i="3"/>
  <c r="AQ242" i="3"/>
  <c r="AQ241" i="3"/>
  <c r="AQ240" i="3"/>
  <c r="AQ239" i="3"/>
  <c r="AQ238" i="3"/>
  <c r="AQ237" i="3"/>
  <c r="AQ234" i="3"/>
  <c r="BV234" i="3" s="1"/>
  <c r="AQ283" i="3"/>
  <c r="AQ280" i="3"/>
  <c r="AQ277" i="3"/>
  <c r="AQ285" i="3"/>
  <c r="AQ282" i="3"/>
  <c r="AQ279" i="3"/>
  <c r="AQ276" i="3"/>
  <c r="AQ223" i="3"/>
  <c r="AQ220" i="3"/>
  <c r="AQ217" i="3"/>
  <c r="AQ214" i="3"/>
  <c r="AQ211" i="3"/>
  <c r="AQ208" i="3"/>
  <c r="AQ205" i="3"/>
  <c r="AQ202" i="3"/>
  <c r="AQ199" i="3"/>
  <c r="AQ232" i="3"/>
  <c r="AQ230" i="3"/>
  <c r="AQ228" i="3"/>
  <c r="AQ226" i="3"/>
  <c r="AQ198" i="3"/>
  <c r="AQ197" i="3"/>
  <c r="AQ196" i="3"/>
  <c r="AQ195" i="3"/>
  <c r="AQ194" i="3"/>
  <c r="BV194" i="3" s="1"/>
  <c r="AQ192" i="3"/>
  <c r="AQ191" i="3"/>
  <c r="AQ190" i="3"/>
  <c r="AQ189" i="3"/>
  <c r="AQ188" i="3"/>
  <c r="AQ187" i="3"/>
  <c r="AQ186" i="3"/>
  <c r="AQ185" i="3"/>
  <c r="AQ184" i="3"/>
  <c r="AQ183" i="3"/>
  <c r="AQ182" i="3"/>
  <c r="AQ181" i="3"/>
  <c r="AQ180" i="3"/>
  <c r="AQ179" i="3"/>
  <c r="AQ178" i="3"/>
  <c r="AQ177" i="3"/>
  <c r="AQ176" i="3"/>
  <c r="AQ175" i="3"/>
  <c r="AQ172" i="3"/>
  <c r="AQ171" i="3"/>
  <c r="AQ170" i="3"/>
  <c r="AQ169" i="3"/>
  <c r="AQ168" i="3"/>
  <c r="AQ222" i="3"/>
  <c r="AQ219" i="3"/>
  <c r="AQ216" i="3"/>
  <c r="AQ213" i="3"/>
  <c r="AQ210" i="3"/>
  <c r="AQ207" i="3"/>
  <c r="AQ204" i="3"/>
  <c r="AQ201" i="3"/>
  <c r="AQ233" i="3"/>
  <c r="AQ227" i="3"/>
  <c r="AQ221" i="3"/>
  <c r="AQ212" i="3"/>
  <c r="AQ203" i="3"/>
  <c r="AQ166" i="3"/>
  <c r="AQ164" i="3"/>
  <c r="AQ162" i="3"/>
  <c r="AQ160" i="3"/>
  <c r="AQ158" i="3"/>
  <c r="AQ156" i="3"/>
  <c r="AQ152" i="3"/>
  <c r="AQ150" i="3"/>
  <c r="AQ148" i="3"/>
  <c r="AQ146" i="3"/>
  <c r="AQ144" i="3"/>
  <c r="AQ142" i="3"/>
  <c r="AQ139" i="3"/>
  <c r="AQ136" i="3"/>
  <c r="AQ133" i="3"/>
  <c r="AQ130" i="3"/>
  <c r="AQ229" i="3"/>
  <c r="AQ218" i="3"/>
  <c r="AQ209" i="3"/>
  <c r="AQ200" i="3"/>
  <c r="AQ138" i="3"/>
  <c r="AQ135" i="3"/>
  <c r="AQ132" i="3"/>
  <c r="AQ129" i="3"/>
  <c r="AQ128" i="3"/>
  <c r="AQ127" i="3"/>
  <c r="AQ126" i="3"/>
  <c r="AQ125" i="3"/>
  <c r="AQ124" i="3"/>
  <c r="AQ121" i="3"/>
  <c r="AQ120" i="3"/>
  <c r="BV120" i="3" s="1"/>
  <c r="AQ119" i="3"/>
  <c r="AQ118" i="3"/>
  <c r="AQ117" i="3"/>
  <c r="AQ115" i="3"/>
  <c r="AQ114" i="3"/>
  <c r="AQ113" i="3"/>
  <c r="AQ112" i="3"/>
  <c r="AQ111" i="3"/>
  <c r="AQ110" i="3"/>
  <c r="AQ109" i="3"/>
  <c r="AQ108" i="3"/>
  <c r="AQ107" i="3"/>
  <c r="BV107" i="3" s="1"/>
  <c r="AQ106" i="3"/>
  <c r="AQ105" i="3"/>
  <c r="AQ104" i="3"/>
  <c r="AQ103" i="3"/>
  <c r="AQ102" i="3"/>
  <c r="AQ101" i="3"/>
  <c r="AQ100" i="3"/>
  <c r="AQ99" i="3"/>
  <c r="AQ98" i="3"/>
  <c r="AQ97" i="3"/>
  <c r="AQ167" i="3"/>
  <c r="AQ165" i="3"/>
  <c r="AQ163" i="3"/>
  <c r="AQ161" i="3"/>
  <c r="AQ159" i="3"/>
  <c r="AQ157" i="3"/>
  <c r="AQ155" i="3"/>
  <c r="AQ153" i="3"/>
  <c r="AQ151" i="3"/>
  <c r="AQ149" i="3"/>
  <c r="AQ147" i="3"/>
  <c r="AQ145" i="3"/>
  <c r="AQ143" i="3"/>
  <c r="AQ141" i="3"/>
  <c r="BV141" i="3" s="1"/>
  <c r="AQ231" i="3"/>
  <c r="AQ225" i="3"/>
  <c r="AQ224" i="3"/>
  <c r="AQ215" i="3"/>
  <c r="AQ206" i="3"/>
  <c r="AQ140" i="3"/>
  <c r="AQ137" i="3"/>
  <c r="AQ134" i="3"/>
  <c r="AQ131" i="3"/>
  <c r="AQ95" i="3"/>
  <c r="AQ94" i="3"/>
  <c r="AQ93" i="3"/>
  <c r="AQ91" i="3"/>
  <c r="AQ89" i="3"/>
  <c r="AQ88" i="3"/>
  <c r="AQ87" i="3"/>
  <c r="AQ86" i="3"/>
  <c r="AQ85" i="3"/>
  <c r="AQ84" i="3"/>
  <c r="AQ83" i="3"/>
  <c r="AQ82" i="3"/>
  <c r="AQ81" i="3"/>
  <c r="AQ80" i="3"/>
  <c r="AQ79" i="3"/>
  <c r="AQ78" i="3"/>
  <c r="AQ77" i="3"/>
  <c r="AQ76" i="3"/>
  <c r="AQ75" i="3"/>
  <c r="AQ74" i="3"/>
  <c r="AQ73" i="3"/>
  <c r="AQ72" i="3"/>
  <c r="AQ71" i="3"/>
  <c r="AQ70" i="3"/>
  <c r="AQ69" i="3"/>
  <c r="AQ68" i="3"/>
  <c r="BV68" i="3" s="1"/>
  <c r="AQ67" i="3"/>
  <c r="AQ66" i="3"/>
  <c r="AQ65" i="3"/>
  <c r="AQ64" i="3"/>
  <c r="AQ63" i="3"/>
  <c r="BV63" i="3" s="1"/>
  <c r="AQ62" i="3"/>
  <c r="BV62" i="3" s="1"/>
  <c r="AQ61" i="3"/>
  <c r="AQ60" i="3"/>
  <c r="AQ59" i="3"/>
  <c r="AQ58" i="3"/>
  <c r="AQ57" i="3"/>
  <c r="AQ56" i="3"/>
  <c r="AQ55" i="3"/>
  <c r="AQ54" i="3"/>
  <c r="AQ53" i="3"/>
  <c r="AQ52" i="3"/>
  <c r="AQ51" i="3"/>
  <c r="AQ50" i="3"/>
  <c r="AQ49" i="3"/>
  <c r="AQ48" i="3"/>
  <c r="AQ47" i="3"/>
  <c r="AQ46" i="3"/>
  <c r="AQ44" i="3"/>
  <c r="AQ43" i="3"/>
  <c r="AQ42" i="3"/>
  <c r="AQ41" i="3"/>
  <c r="AQ40" i="3"/>
  <c r="AQ38" i="3"/>
  <c r="AQ37" i="3"/>
  <c r="AQ36" i="3"/>
  <c r="AQ34" i="3"/>
  <c r="AQ33" i="3"/>
  <c r="AQ32" i="3"/>
  <c r="AQ31" i="3"/>
  <c r="AQ30" i="3"/>
  <c r="AQ29" i="3"/>
  <c r="AQ28" i="3"/>
  <c r="AQ27" i="3"/>
  <c r="AQ26" i="3"/>
  <c r="AQ24" i="3"/>
  <c r="AQ23" i="3"/>
  <c r="AQ22" i="3"/>
  <c r="AQ21" i="3"/>
  <c r="AQ18" i="3"/>
  <c r="AQ17" i="3"/>
  <c r="AQ16" i="3"/>
  <c r="AQ15" i="3"/>
  <c r="AQ14" i="3"/>
  <c r="AQ13" i="3"/>
  <c r="AQ12" i="3"/>
  <c r="AQ11" i="3"/>
  <c r="AQ96" i="3"/>
  <c r="AQ92" i="3"/>
  <c r="BB4" i="3"/>
  <c r="BB3" i="3"/>
  <c r="BB310" i="3"/>
  <c r="BB309" i="3"/>
  <c r="BB308" i="3"/>
  <c r="BB307" i="3"/>
  <c r="BB305" i="3"/>
  <c r="BB304" i="3"/>
  <c r="BB303" i="3"/>
  <c r="CG303" i="3" s="1"/>
  <c r="BB302" i="3"/>
  <c r="CG302" i="3" s="1"/>
  <c r="BB301" i="3"/>
  <c r="BB300" i="3"/>
  <c r="BB299" i="3"/>
  <c r="BB298" i="3"/>
  <c r="BB297" i="3"/>
  <c r="BB296" i="3"/>
  <c r="BB295" i="3"/>
  <c r="BB294" i="3"/>
  <c r="BB293" i="3"/>
  <c r="BB291" i="3"/>
  <c r="BB290" i="3"/>
  <c r="BB289" i="3"/>
  <c r="BB288" i="3"/>
  <c r="BB287" i="3"/>
  <c r="BB286" i="3"/>
  <c r="BB285" i="3"/>
  <c r="BB284" i="3"/>
  <c r="BB283" i="3"/>
  <c r="BB282" i="3"/>
  <c r="BB281" i="3"/>
  <c r="BB280" i="3"/>
  <c r="BB279" i="3"/>
  <c r="CG279" i="3" s="1"/>
  <c r="BB278" i="3"/>
  <c r="CG278" i="3" s="1"/>
  <c r="BB277" i="3"/>
  <c r="BB276" i="3"/>
  <c r="BB275" i="3"/>
  <c r="BB274" i="3"/>
  <c r="BB273" i="3"/>
  <c r="BB272" i="3"/>
  <c r="BB271" i="3"/>
  <c r="BB270" i="3"/>
  <c r="BB269" i="3"/>
  <c r="BB268" i="3"/>
  <c r="BB267" i="3"/>
  <c r="BB266" i="3"/>
  <c r="BB265" i="3"/>
  <c r="BB264" i="3"/>
  <c r="BB263" i="3"/>
  <c r="BB262" i="3"/>
  <c r="BB260" i="3"/>
  <c r="BB259" i="3"/>
  <c r="BB258" i="3"/>
  <c r="BB257" i="3"/>
  <c r="BB256" i="3"/>
  <c r="BB254" i="3"/>
  <c r="BB253" i="3"/>
  <c r="BB252" i="3"/>
  <c r="BB250" i="3"/>
  <c r="BB249" i="3"/>
  <c r="BB248" i="3"/>
  <c r="BB247" i="3"/>
  <c r="BB246" i="3"/>
  <c r="BB245" i="3"/>
  <c r="BB244" i="3"/>
  <c r="BB243" i="3"/>
  <c r="BB242" i="3"/>
  <c r="BB241" i="3"/>
  <c r="BB240" i="3"/>
  <c r="BB239" i="3"/>
  <c r="BB238" i="3"/>
  <c r="BB237" i="3"/>
  <c r="BB236" i="3"/>
  <c r="BB234" i="3"/>
  <c r="BB233" i="3"/>
  <c r="BB232" i="3"/>
  <c r="BB231" i="3"/>
  <c r="BB230" i="3"/>
  <c r="BB229" i="3"/>
  <c r="BB228" i="3"/>
  <c r="BB227" i="3"/>
  <c r="BB226" i="3"/>
  <c r="BB225" i="3"/>
  <c r="BB224" i="3"/>
  <c r="BB223" i="3"/>
  <c r="BB222" i="3"/>
  <c r="BB221" i="3"/>
  <c r="BB220" i="3"/>
  <c r="BB219" i="3"/>
  <c r="BB218" i="3"/>
  <c r="BB217" i="3"/>
  <c r="BB216" i="3"/>
  <c r="BB215" i="3"/>
  <c r="BB214" i="3"/>
  <c r="BB213" i="3"/>
  <c r="BB212" i="3"/>
  <c r="BB211" i="3"/>
  <c r="BB210" i="3"/>
  <c r="BB209" i="3"/>
  <c r="BB208" i="3"/>
  <c r="BB207" i="3"/>
  <c r="BB206" i="3"/>
  <c r="BB205" i="3"/>
  <c r="BB204" i="3"/>
  <c r="BB203" i="3"/>
  <c r="BB202" i="3"/>
  <c r="BB201" i="3"/>
  <c r="BB200" i="3"/>
  <c r="BB199" i="3"/>
  <c r="BB5" i="3"/>
  <c r="BB198" i="3"/>
  <c r="BB197" i="3"/>
  <c r="BB196" i="3"/>
  <c r="BB195" i="3"/>
  <c r="BB194" i="3"/>
  <c r="BB192" i="3"/>
  <c r="BB191" i="3"/>
  <c r="BB190" i="3"/>
  <c r="BB189" i="3"/>
  <c r="BB188" i="3"/>
  <c r="BB187" i="3"/>
  <c r="BB186" i="3"/>
  <c r="BB185" i="3"/>
  <c r="BB184" i="3"/>
  <c r="BB183" i="3"/>
  <c r="BB182" i="3"/>
  <c r="BB181" i="3"/>
  <c r="BB180" i="3"/>
  <c r="BB179" i="3"/>
  <c r="BB178" i="3"/>
  <c r="BB177" i="3"/>
  <c r="BB176" i="3"/>
  <c r="BB175" i="3"/>
  <c r="BB172" i="3"/>
  <c r="BB171" i="3"/>
  <c r="BB170" i="3"/>
  <c r="BB169" i="3"/>
  <c r="BB168" i="3"/>
  <c r="BB167" i="3"/>
  <c r="BB166" i="3"/>
  <c r="BB165" i="3"/>
  <c r="BB164" i="3"/>
  <c r="BB163" i="3"/>
  <c r="BB162" i="3"/>
  <c r="BB161" i="3"/>
  <c r="BB160" i="3"/>
  <c r="BB159" i="3"/>
  <c r="BB158" i="3"/>
  <c r="BB157" i="3"/>
  <c r="BB156" i="3"/>
  <c r="BB155" i="3"/>
  <c r="BB153" i="3"/>
  <c r="BB152" i="3"/>
  <c r="BB151" i="3"/>
  <c r="BB150" i="3"/>
  <c r="BB149" i="3"/>
  <c r="BB148" i="3"/>
  <c r="BB147" i="3"/>
  <c r="BB146" i="3"/>
  <c r="BB145" i="3"/>
  <c r="BB144" i="3"/>
  <c r="BB143" i="3"/>
  <c r="BB142" i="3"/>
  <c r="BB141" i="3"/>
  <c r="BB140" i="3"/>
  <c r="BB139" i="3"/>
  <c r="BB138" i="3"/>
  <c r="BB137" i="3"/>
  <c r="BB136" i="3"/>
  <c r="BB135" i="3"/>
  <c r="BB134" i="3"/>
  <c r="BB133" i="3"/>
  <c r="BB132" i="3"/>
  <c r="BB131" i="3"/>
  <c r="BB130" i="3"/>
  <c r="BB129" i="3"/>
  <c r="BB128" i="3"/>
  <c r="BB127" i="3"/>
  <c r="BB126" i="3"/>
  <c r="BB125" i="3"/>
  <c r="BB124" i="3"/>
  <c r="BB123" i="3"/>
  <c r="BB121" i="3"/>
  <c r="BB120" i="3"/>
  <c r="BB119" i="3"/>
  <c r="BB118" i="3"/>
  <c r="BB117" i="3"/>
  <c r="BB115" i="3"/>
  <c r="BB114" i="3"/>
  <c r="BB113" i="3"/>
  <c r="BB112" i="3"/>
  <c r="BB111" i="3"/>
  <c r="BB110" i="3"/>
  <c r="BB109" i="3"/>
  <c r="BB108" i="3"/>
  <c r="BB107" i="3"/>
  <c r="BB106" i="3"/>
  <c r="CG106" i="3" s="1"/>
  <c r="BB105" i="3"/>
  <c r="BB104" i="3"/>
  <c r="CG104" i="3" s="1"/>
  <c r="BB95" i="3"/>
  <c r="BB94" i="3"/>
  <c r="BB103" i="3"/>
  <c r="BB101" i="3"/>
  <c r="BB99" i="3"/>
  <c r="BB93" i="3"/>
  <c r="BB92" i="3"/>
  <c r="BB11" i="3"/>
  <c r="BB100" i="3"/>
  <c r="CG100" i="3" s="1"/>
  <c r="BB98" i="3"/>
  <c r="BB102" i="3"/>
  <c r="BB91" i="3"/>
  <c r="BB89" i="3"/>
  <c r="BB88" i="3"/>
  <c r="BB87" i="3"/>
  <c r="BB86" i="3"/>
  <c r="BB85" i="3"/>
  <c r="BB84" i="3"/>
  <c r="BB83" i="3"/>
  <c r="CG83" i="3" s="1"/>
  <c r="BB82" i="3"/>
  <c r="BB81" i="3"/>
  <c r="BB80" i="3"/>
  <c r="BB79" i="3"/>
  <c r="BB78" i="3"/>
  <c r="BB77" i="3"/>
  <c r="BB76" i="3"/>
  <c r="BB75" i="3"/>
  <c r="BB74" i="3"/>
  <c r="BB73" i="3"/>
  <c r="BB72" i="3"/>
  <c r="BB71" i="3"/>
  <c r="BB70" i="3"/>
  <c r="BB69" i="3"/>
  <c r="BB68" i="3"/>
  <c r="BB67" i="3"/>
  <c r="BB66" i="3"/>
  <c r="BB65" i="3"/>
  <c r="BB64" i="3"/>
  <c r="BB63" i="3"/>
  <c r="BB62" i="3"/>
  <c r="BB61" i="3"/>
  <c r="BB60" i="3"/>
  <c r="BB59" i="3"/>
  <c r="BB58" i="3"/>
  <c r="BB57" i="3"/>
  <c r="BB56" i="3"/>
  <c r="BB55" i="3"/>
  <c r="BB54" i="3"/>
  <c r="BB53" i="3"/>
  <c r="BB52" i="3"/>
  <c r="BB51" i="3"/>
  <c r="BB50" i="3"/>
  <c r="BB49" i="3"/>
  <c r="BB48" i="3"/>
  <c r="BB47" i="3"/>
  <c r="BB46" i="3"/>
  <c r="BB44" i="3"/>
  <c r="BB43" i="3"/>
  <c r="BB42" i="3"/>
  <c r="BB41" i="3"/>
  <c r="BB40" i="3"/>
  <c r="BB38" i="3"/>
  <c r="BB37" i="3"/>
  <c r="BB36" i="3"/>
  <c r="BB34" i="3"/>
  <c r="BB33" i="3"/>
  <c r="BB32" i="3"/>
  <c r="BB31" i="3"/>
  <c r="BB30" i="3"/>
  <c r="BB29" i="3"/>
  <c r="BB28" i="3"/>
  <c r="BB27" i="3"/>
  <c r="BB26" i="3"/>
  <c r="BB25" i="3"/>
  <c r="BB24" i="3"/>
  <c r="BB23" i="3"/>
  <c r="BB22" i="3"/>
  <c r="BB21" i="3"/>
  <c r="BB18" i="3"/>
  <c r="BB17" i="3"/>
  <c r="BB16" i="3"/>
  <c r="BB15" i="3"/>
  <c r="BB14" i="3"/>
  <c r="BB13" i="3"/>
  <c r="BB12" i="3"/>
  <c r="BO10" i="4" l="1"/>
  <c r="CC10" i="4"/>
  <c r="CC11" i="4" s="1"/>
  <c r="CC12" i="4" s="1"/>
  <c r="AU83" i="3"/>
  <c r="AU284" i="3"/>
  <c r="BA161" i="3"/>
  <c r="BA187" i="3"/>
  <c r="BA299" i="3"/>
  <c r="AB28" i="3"/>
  <c r="AB48" i="3"/>
  <c r="AB198" i="3"/>
  <c r="AB284" i="3"/>
  <c r="AH85" i="3"/>
  <c r="AH207" i="3"/>
  <c r="AH230" i="3"/>
  <c r="AH249" i="3"/>
  <c r="AH299" i="3"/>
  <c r="AC14" i="3"/>
  <c r="AC59" i="3"/>
  <c r="AC65" i="3"/>
  <c r="AC110" i="3"/>
  <c r="AC143" i="3"/>
  <c r="AC198" i="3"/>
  <c r="AC187" i="3"/>
  <c r="AC262" i="3"/>
  <c r="AC264" i="3"/>
  <c r="AC282" i="3"/>
  <c r="AI68" i="3"/>
  <c r="AI77" i="3"/>
  <c r="AI83" i="3"/>
  <c r="AI127" i="3"/>
  <c r="AI129" i="3"/>
  <c r="AI145" i="3"/>
  <c r="AI264" i="3"/>
  <c r="O275" i="3"/>
  <c r="H14" i="3"/>
  <c r="H119" i="3"/>
  <c r="H299" i="3"/>
  <c r="H161" i="3"/>
  <c r="O48" i="3"/>
  <c r="O192" i="3"/>
  <c r="O249" i="3"/>
  <c r="G21" i="3"/>
  <c r="BA16" i="3"/>
  <c r="AU202" i="3"/>
  <c r="AB161" i="3"/>
  <c r="AB207" i="3"/>
  <c r="AB222" i="3"/>
  <c r="AH28" i="3"/>
  <c r="AH178" i="3"/>
  <c r="AH161" i="3"/>
  <c r="AC28" i="3"/>
  <c r="AC48" i="3"/>
  <c r="AC147" i="3"/>
  <c r="AC161" i="3"/>
  <c r="AC281" i="3"/>
  <c r="AC222" i="3"/>
  <c r="AI85" i="3"/>
  <c r="AI178" i="3"/>
  <c r="AI222" i="3"/>
  <c r="BN222" i="3" s="1"/>
  <c r="O59" i="3"/>
  <c r="H147" i="3"/>
  <c r="H281" i="3"/>
  <c r="H204" i="3"/>
  <c r="O68" i="3"/>
  <c r="H284" i="3"/>
  <c r="H207" i="3"/>
  <c r="H187" i="3"/>
  <c r="H110" i="3"/>
  <c r="AC25" i="3"/>
  <c r="AU222" i="3"/>
  <c r="AU299" i="3"/>
  <c r="BA28" i="3"/>
  <c r="BA207" i="3"/>
  <c r="AB202" i="3"/>
  <c r="AB299" i="3"/>
  <c r="AH48" i="3"/>
  <c r="AH198" i="3"/>
  <c r="AH224" i="3"/>
  <c r="AH264" i="3"/>
  <c r="AH301" i="3"/>
  <c r="AC68" i="3"/>
  <c r="AC83" i="3"/>
  <c r="AC178" i="3"/>
  <c r="AC204" i="3"/>
  <c r="AC249" i="3"/>
  <c r="AC301" i="3"/>
  <c r="AI59" i="3"/>
  <c r="AI65" i="3"/>
  <c r="AI110" i="3"/>
  <c r="AI184" i="3"/>
  <c r="AI153" i="3"/>
  <c r="AI198" i="3"/>
  <c r="AI249" i="3"/>
  <c r="AI204" i="3"/>
  <c r="AI282" i="3"/>
  <c r="AI301" i="3"/>
  <c r="H153" i="3"/>
  <c r="O262" i="3"/>
  <c r="O143" i="3"/>
  <c r="H128" i="3"/>
  <c r="O52" i="3"/>
  <c r="H108" i="3"/>
  <c r="H129" i="3"/>
  <c r="O202" i="3"/>
  <c r="O254" i="3"/>
  <c r="AU145" i="3"/>
  <c r="BA68" i="3"/>
  <c r="BA83" i="3"/>
  <c r="BA249" i="3"/>
  <c r="BA244" i="3"/>
  <c r="BA284" i="3"/>
  <c r="AB59" i="3"/>
  <c r="AB178" i="3"/>
  <c r="AB224" i="3"/>
  <c r="AB264" i="3"/>
  <c r="AH33" i="3"/>
  <c r="AH68" i="3"/>
  <c r="AH83" i="3"/>
  <c r="AH184" i="3"/>
  <c r="AH244" i="3"/>
  <c r="AH281" i="3"/>
  <c r="AC33" i="3"/>
  <c r="AC127" i="3"/>
  <c r="AC153" i="3"/>
  <c r="AC244" i="3"/>
  <c r="AC207" i="3"/>
  <c r="AC227" i="3"/>
  <c r="AC284" i="3"/>
  <c r="AI46" i="3"/>
  <c r="AI66" i="3"/>
  <c r="BN66" i="3" s="1"/>
  <c r="AI150" i="3"/>
  <c r="BN150" i="3" s="1"/>
  <c r="AI187" i="3"/>
  <c r="AI202" i="3"/>
  <c r="BN202" i="3" s="1"/>
  <c r="AI207" i="3"/>
  <c r="AI281" i="3"/>
  <c r="H198" i="3"/>
  <c r="O85" i="3"/>
  <c r="O83" i="3"/>
  <c r="O33" i="3"/>
  <c r="BB292" i="3"/>
  <c r="AY122" i="3"/>
  <c r="Z236" i="3"/>
  <c r="AI28" i="3"/>
  <c r="AI48" i="3"/>
  <c r="AI244" i="3"/>
  <c r="AI299" i="3"/>
  <c r="BN299" i="3" s="1"/>
  <c r="AI284" i="3"/>
  <c r="G18" i="3"/>
  <c r="CT10" i="4"/>
  <c r="CT11" i="4" s="1"/>
  <c r="CT12" i="4" s="1"/>
  <c r="CT13" i="4" s="1"/>
  <c r="T27" i="3"/>
  <c r="G27" i="3"/>
  <c r="AT25" i="3"/>
  <c r="AP25" i="3"/>
  <c r="AV25" i="3"/>
  <c r="AL25" i="3"/>
  <c r="AY25" i="3"/>
  <c r="AF25" i="3"/>
  <c r="BK25" i="3" s="1"/>
  <c r="AJ25" i="3"/>
  <c r="Y25" i="3"/>
  <c r="AA25" i="3"/>
  <c r="AU25" i="3"/>
  <c r="BZ25" i="3" s="1"/>
  <c r="BA25" i="3"/>
  <c r="AH25" i="3"/>
  <c r="AQ25" i="3"/>
  <c r="AD25" i="3"/>
  <c r="AM25" i="3"/>
  <c r="AX25" i="3"/>
  <c r="CC25" i="3" s="1"/>
  <c r="AS25" i="3"/>
  <c r="AE25" i="3"/>
  <c r="BJ25" i="3" s="1"/>
  <c r="Z25" i="3"/>
  <c r="T25" i="3"/>
  <c r="G25" i="3" s="1"/>
  <c r="CV11" i="4"/>
  <c r="CQ11" i="4" s="1"/>
  <c r="CW11" i="4"/>
  <c r="CR11" i="4" s="1"/>
  <c r="CF11" i="4"/>
  <c r="CA11" i="4" s="1"/>
  <c r="CE11" i="4"/>
  <c r="BZ11" i="4" s="1"/>
  <c r="CV10" i="4"/>
  <c r="CQ10" i="4" s="1"/>
  <c r="CW10" i="4"/>
  <c r="CR10" i="4" s="1"/>
  <c r="CE10" i="4"/>
  <c r="BZ10" i="4" s="1"/>
  <c r="CF10" i="4"/>
  <c r="CA10" i="4" s="1"/>
  <c r="T166" i="3"/>
  <c r="AZ166" i="3"/>
  <c r="AH166" i="3"/>
  <c r="AB166" i="3"/>
  <c r="AC166" i="3"/>
  <c r="BA166" i="3"/>
  <c r="CF166" i="3" s="1"/>
  <c r="AU166" i="3"/>
  <c r="AT166" i="3"/>
  <c r="AN166" i="3"/>
  <c r="AA166" i="3"/>
  <c r="Z166" i="3"/>
  <c r="T47" i="3"/>
  <c r="O47" i="3" s="1"/>
  <c r="AZ47" i="3"/>
  <c r="AC47" i="3"/>
  <c r="AB47" i="3"/>
  <c r="AU47" i="3"/>
  <c r="AH47" i="3"/>
  <c r="BA47" i="3"/>
  <c r="CF47" i="3" s="1"/>
  <c r="AN47" i="3"/>
  <c r="AT47" i="3"/>
  <c r="AF47" i="3"/>
  <c r="AA47" i="3"/>
  <c r="T263" i="3"/>
  <c r="H263" i="3" s="1"/>
  <c r="BA263" i="3"/>
  <c r="CF263" i="3" s="1"/>
  <c r="AB263" i="3"/>
  <c r="AH263" i="3"/>
  <c r="AC263" i="3"/>
  <c r="AN263" i="3"/>
  <c r="AZ263" i="3"/>
  <c r="AT263" i="3"/>
  <c r="BY263" i="3" s="1"/>
  <c r="AA263" i="3"/>
  <c r="AF263" i="3"/>
  <c r="AI263" i="3"/>
  <c r="AU263" i="3"/>
  <c r="Z263" i="3"/>
  <c r="AZ186" i="3"/>
  <c r="CE186" i="3" s="1"/>
  <c r="AB186" i="3"/>
  <c r="AH186" i="3"/>
  <c r="AU186" i="3"/>
  <c r="BA186" i="3"/>
  <c r="AN186" i="3"/>
  <c r="AA186" i="3"/>
  <c r="Z186" i="3"/>
  <c r="AC186" i="3"/>
  <c r="T109" i="3"/>
  <c r="O109" i="3" s="1"/>
  <c r="BA109" i="3"/>
  <c r="CF109" i="3" s="1"/>
  <c r="AH109" i="3"/>
  <c r="AB109" i="3"/>
  <c r="AZ109" i="3"/>
  <c r="AU109" i="3"/>
  <c r="AN109" i="3"/>
  <c r="AC109" i="3"/>
  <c r="AT109" i="3"/>
  <c r="Z109" i="3"/>
  <c r="BE109" i="3" s="1"/>
  <c r="CL109" i="3" s="1" a="1"/>
  <c r="CL109" i="3" s="1"/>
  <c r="AA109" i="3"/>
  <c r="T32" i="3"/>
  <c r="AZ32" i="3"/>
  <c r="AC32" i="3"/>
  <c r="AB32" i="3"/>
  <c r="AU32" i="3"/>
  <c r="AI32" i="3"/>
  <c r="AH32" i="3"/>
  <c r="BA32" i="3"/>
  <c r="AN32" i="3"/>
  <c r="AT32" i="3"/>
  <c r="AF32" i="3"/>
  <c r="BK32" i="3" s="1"/>
  <c r="AA32" i="3"/>
  <c r="T248" i="3"/>
  <c r="O248" i="3" s="1"/>
  <c r="AB248" i="3"/>
  <c r="AU248" i="3"/>
  <c r="AC248" i="3"/>
  <c r="AH248" i="3"/>
  <c r="BM248" i="3" s="1"/>
  <c r="BA248" i="3"/>
  <c r="AZ248" i="3"/>
  <c r="AN248" i="3"/>
  <c r="Z248" i="3"/>
  <c r="AT248" i="3"/>
  <c r="AA248" i="3"/>
  <c r="AF248" i="3"/>
  <c r="T171" i="3"/>
  <c r="AU171" i="3"/>
  <c r="AI171" i="3"/>
  <c r="BN171" i="3" s="1"/>
  <c r="AC171" i="3"/>
  <c r="BA171" i="3"/>
  <c r="CF171" i="3" s="1"/>
  <c r="AH171" i="3"/>
  <c r="AB171" i="3"/>
  <c r="AN171" i="3"/>
  <c r="AZ171" i="3"/>
  <c r="AT171" i="3"/>
  <c r="AF171" i="3"/>
  <c r="BK171" i="3" s="1"/>
  <c r="T208" i="3"/>
  <c r="H208" i="3" s="1"/>
  <c r="AC208" i="3"/>
  <c r="AB208" i="3"/>
  <c r="BA208" i="3"/>
  <c r="AH208" i="3"/>
  <c r="AU208" i="3"/>
  <c r="AN208" i="3"/>
  <c r="AZ208" i="3"/>
  <c r="AT208" i="3"/>
  <c r="AF208" i="3"/>
  <c r="T125" i="3"/>
  <c r="BA125" i="3"/>
  <c r="CF125" i="3" s="1"/>
  <c r="AZ125" i="3"/>
  <c r="AU125" i="3"/>
  <c r="AH125" i="3"/>
  <c r="AB125" i="3"/>
  <c r="AC125" i="3"/>
  <c r="AT125" i="3"/>
  <c r="BY125" i="3" s="1"/>
  <c r="AA125" i="3"/>
  <c r="AN125" i="3"/>
  <c r="AF125" i="3"/>
  <c r="AI125" i="3"/>
  <c r="BN125" i="3" s="1"/>
  <c r="T12" i="3"/>
  <c r="AC12" i="3"/>
  <c r="AB12" i="3"/>
  <c r="AU12" i="3"/>
  <c r="AH12" i="3"/>
  <c r="AN12" i="3"/>
  <c r="AZ12" i="3"/>
  <c r="AT12" i="3"/>
  <c r="BY12" i="3" s="1"/>
  <c r="AF12" i="3"/>
  <c r="BA12" i="3"/>
  <c r="AA12" i="3"/>
  <c r="AI12" i="3"/>
  <c r="AB228" i="3"/>
  <c r="AU228" i="3"/>
  <c r="BZ228" i="3" s="1"/>
  <c r="AH228" i="3"/>
  <c r="BA228" i="3"/>
  <c r="AC228" i="3"/>
  <c r="AN228" i="3"/>
  <c r="AT228" i="3"/>
  <c r="AA228" i="3"/>
  <c r="AF228" i="3"/>
  <c r="Z228" i="3"/>
  <c r="T151" i="3"/>
  <c r="AU151" i="3"/>
  <c r="AB151" i="3"/>
  <c r="AC151" i="3"/>
  <c r="BH151" i="3" s="1"/>
  <c r="CM151" i="3" s="1" a="1"/>
  <c r="CM151" i="3" s="1"/>
  <c r="AH151" i="3"/>
  <c r="BA151" i="3"/>
  <c r="AZ151" i="3"/>
  <c r="AI151" i="3"/>
  <c r="AN151" i="3"/>
  <c r="AF151" i="3"/>
  <c r="BK151" i="3" s="1"/>
  <c r="AT151" i="3"/>
  <c r="AA151" i="3"/>
  <c r="Z151" i="3"/>
  <c r="T74" i="3"/>
  <c r="AC74" i="3"/>
  <c r="AB74" i="3"/>
  <c r="AU74" i="3"/>
  <c r="AH74" i="3"/>
  <c r="BA74" i="3"/>
  <c r="AI74" i="3"/>
  <c r="AZ74" i="3"/>
  <c r="AA74" i="3"/>
  <c r="BF74" i="3" s="1"/>
  <c r="CN74" i="3" s="1" a="1"/>
  <c r="CN74" i="3" s="1"/>
  <c r="AN74" i="3"/>
  <c r="Z74" i="3"/>
  <c r="AT74" i="3"/>
  <c r="AF74" i="3"/>
  <c r="T290" i="3"/>
  <c r="AU290" i="3"/>
  <c r="BZ290" i="3" s="1"/>
  <c r="AI290" i="3"/>
  <c r="BN290" i="3" s="1"/>
  <c r="AB290" i="3"/>
  <c r="AC290" i="3"/>
  <c r="AH290" i="3"/>
  <c r="AN290" i="3"/>
  <c r="AF290" i="3"/>
  <c r="BK290" i="3" s="1"/>
  <c r="Z290" i="3"/>
  <c r="BA290" i="3"/>
  <c r="AZ290" i="3"/>
  <c r="AA290" i="3"/>
  <c r="BA213" i="3"/>
  <c r="AU213" i="3"/>
  <c r="BZ213" i="3" s="1"/>
  <c r="AZ213" i="3"/>
  <c r="AC213" i="3"/>
  <c r="AB213" i="3"/>
  <c r="AF213" i="3"/>
  <c r="AN213" i="3"/>
  <c r="AH213" i="3"/>
  <c r="BM213" i="3" s="1"/>
  <c r="AA213" i="3"/>
  <c r="T142" i="3"/>
  <c r="AC142" i="3"/>
  <c r="AI142" i="3"/>
  <c r="BA142" i="3"/>
  <c r="CF142" i="3" s="1"/>
  <c r="AH142" i="3"/>
  <c r="BM142" i="3" s="1"/>
  <c r="AB142" i="3"/>
  <c r="AU142" i="3"/>
  <c r="AN142" i="3"/>
  <c r="AA142" i="3"/>
  <c r="AF142" i="3"/>
  <c r="AZ142" i="3"/>
  <c r="CE142" i="3" s="1"/>
  <c r="BA23" i="3"/>
  <c r="AI23" i="3"/>
  <c r="AH23" i="3"/>
  <c r="T23" i="3"/>
  <c r="AZ23" i="3"/>
  <c r="AU23" i="3"/>
  <c r="BZ23" i="3" s="1"/>
  <c r="AB23" i="3"/>
  <c r="AN23" i="3"/>
  <c r="AC23" i="3"/>
  <c r="AA23" i="3"/>
  <c r="T239" i="3"/>
  <c r="AI239" i="3"/>
  <c r="AC239" i="3"/>
  <c r="AH239" i="3"/>
  <c r="BA239" i="3"/>
  <c r="AU239" i="3"/>
  <c r="AF239" i="3"/>
  <c r="AB239" i="3"/>
  <c r="BG239" i="3" s="1"/>
  <c r="AZ239" i="3"/>
  <c r="AN239" i="3"/>
  <c r="AT239" i="3"/>
  <c r="AA239" i="3"/>
  <c r="T162" i="3"/>
  <c r="BA162" i="3"/>
  <c r="AU162" i="3"/>
  <c r="AZ162" i="3"/>
  <c r="AH162" i="3"/>
  <c r="AB162" i="3"/>
  <c r="AI162" i="3"/>
  <c r="BN162" i="3" s="1"/>
  <c r="AA162" i="3"/>
  <c r="Z162" i="3"/>
  <c r="AT162" i="3"/>
  <c r="AF162" i="3"/>
  <c r="AC162" i="3"/>
  <c r="AN162" i="3"/>
  <c r="T49" i="3"/>
  <c r="AC49" i="3"/>
  <c r="AB49" i="3"/>
  <c r="AU49" i="3"/>
  <c r="AH49" i="3"/>
  <c r="BA49" i="3"/>
  <c r="AI49" i="3"/>
  <c r="BN49" i="3" s="1"/>
  <c r="AZ49" i="3"/>
  <c r="AA49" i="3"/>
  <c r="AT49" i="3"/>
  <c r="AF49" i="3"/>
  <c r="T265" i="3"/>
  <c r="AB265" i="3"/>
  <c r="BG265" i="3" s="1"/>
  <c r="AU265" i="3"/>
  <c r="AH265" i="3"/>
  <c r="AI265" i="3"/>
  <c r="AZ265" i="3"/>
  <c r="BA265" i="3"/>
  <c r="AT265" i="3"/>
  <c r="BY265" i="3" s="1"/>
  <c r="AA265" i="3"/>
  <c r="AC265" i="3"/>
  <c r="AF265" i="3"/>
  <c r="T188" i="3"/>
  <c r="AI188" i="3"/>
  <c r="AH188" i="3"/>
  <c r="BM188" i="3" s="1"/>
  <c r="AB188" i="3"/>
  <c r="AC188" i="3"/>
  <c r="BA188" i="3"/>
  <c r="AT188" i="3"/>
  <c r="AA188" i="3"/>
  <c r="Z188" i="3"/>
  <c r="BE188" i="3" s="1"/>
  <c r="CL188" i="3" s="1" a="1"/>
  <c r="CL188" i="3" s="1"/>
  <c r="AF188" i="3"/>
  <c r="AN188" i="3"/>
  <c r="T111" i="3"/>
  <c r="AH111" i="3"/>
  <c r="AU111" i="3"/>
  <c r="AI111" i="3"/>
  <c r="BN111" i="3" s="1"/>
  <c r="AC111" i="3"/>
  <c r="AB111" i="3"/>
  <c r="BA111" i="3"/>
  <c r="AZ111" i="3"/>
  <c r="AT111" i="3"/>
  <c r="AA111" i="3"/>
  <c r="BF111" i="3" s="1"/>
  <c r="CN111" i="3" s="1" a="1"/>
  <c r="CN111" i="3" s="1"/>
  <c r="AF111" i="3"/>
  <c r="AN111" i="3"/>
  <c r="T148" i="3"/>
  <c r="BA148" i="3"/>
  <c r="AU148" i="3"/>
  <c r="AH148" i="3"/>
  <c r="AB148" i="3"/>
  <c r="AC148" i="3"/>
  <c r="AI148" i="3"/>
  <c r="AZ148" i="3"/>
  <c r="AT148" i="3"/>
  <c r="Z148" i="3"/>
  <c r="BE148" i="3" s="1"/>
  <c r="CL148" i="3" s="1" a="1"/>
  <c r="CL148" i="3" s="1"/>
  <c r="AA148" i="3"/>
  <c r="AF148" i="3"/>
  <c r="T29" i="3"/>
  <c r="BA29" i="3"/>
  <c r="CF29" i="3" s="1"/>
  <c r="AI29" i="3"/>
  <c r="AH29" i="3"/>
  <c r="BM29" i="3" s="1"/>
  <c r="AZ29" i="3"/>
  <c r="AU29" i="3"/>
  <c r="AC29" i="3"/>
  <c r="AN29" i="3"/>
  <c r="AA29" i="3"/>
  <c r="T245" i="3"/>
  <c r="BA245" i="3"/>
  <c r="AU245" i="3"/>
  <c r="AC245" i="3"/>
  <c r="AI245" i="3"/>
  <c r="BN245" i="3" s="1"/>
  <c r="AH245" i="3"/>
  <c r="AB245" i="3"/>
  <c r="BG245" i="3" s="1"/>
  <c r="AZ245" i="3"/>
  <c r="Z245" i="3"/>
  <c r="AN245" i="3"/>
  <c r="AT245" i="3"/>
  <c r="AA245" i="3"/>
  <c r="T168" i="3"/>
  <c r="AH168" i="3"/>
  <c r="AB168" i="3"/>
  <c r="AU168" i="3"/>
  <c r="AI168" i="3"/>
  <c r="BN168" i="3" s="1"/>
  <c r="AC168" i="3"/>
  <c r="AZ168" i="3"/>
  <c r="CE168" i="3" s="1"/>
  <c r="AN168" i="3"/>
  <c r="AA168" i="3"/>
  <c r="Z168" i="3"/>
  <c r="AF168" i="3"/>
  <c r="BA168" i="3"/>
  <c r="AT168" i="3"/>
  <c r="BY168" i="3" s="1"/>
  <c r="T91" i="3"/>
  <c r="AH91" i="3"/>
  <c r="BA91" i="3"/>
  <c r="AZ91" i="3"/>
  <c r="AI91" i="3"/>
  <c r="AN91" i="3"/>
  <c r="BS91" i="3" s="1"/>
  <c r="AU91" i="3"/>
  <c r="AT91" i="3"/>
  <c r="AF91" i="3"/>
  <c r="AB91" i="3"/>
  <c r="AA91" i="3"/>
  <c r="AC91" i="3"/>
  <c r="T307" i="3"/>
  <c r="AI307" i="3"/>
  <c r="AB307" i="3"/>
  <c r="AH307" i="3"/>
  <c r="AC307" i="3"/>
  <c r="BA307" i="3"/>
  <c r="CF307" i="3" s="1"/>
  <c r="AZ307" i="3"/>
  <c r="AU307" i="3"/>
  <c r="AT307" i="3"/>
  <c r="AA307" i="3"/>
  <c r="AN307" i="3"/>
  <c r="AF307" i="3"/>
  <c r="BK307" i="3" s="1"/>
  <c r="Z307" i="3"/>
  <c r="T194" i="3"/>
  <c r="AC194" i="3"/>
  <c r="BA194" i="3"/>
  <c r="AU194" i="3"/>
  <c r="AZ194" i="3"/>
  <c r="CE194" i="3" s="1"/>
  <c r="AH194" i="3"/>
  <c r="AB194" i="3"/>
  <c r="AN194" i="3"/>
  <c r="AA194" i="3"/>
  <c r="Z194" i="3"/>
  <c r="AF194" i="3"/>
  <c r="BK194" i="3" s="1"/>
  <c r="AI194" i="3"/>
  <c r="BN194" i="3" s="1"/>
  <c r="T117" i="3"/>
  <c r="BA117" i="3"/>
  <c r="AZ117" i="3"/>
  <c r="AU117" i="3"/>
  <c r="AH117" i="3"/>
  <c r="BM117" i="3" s="1"/>
  <c r="AB117" i="3"/>
  <c r="AC117" i="3"/>
  <c r="AT117" i="3"/>
  <c r="AA117" i="3"/>
  <c r="AN117" i="3"/>
  <c r="AF117" i="3"/>
  <c r="BK117" i="3" s="1"/>
  <c r="AI117" i="3"/>
  <c r="T226" i="3"/>
  <c r="AI226" i="3"/>
  <c r="BN226" i="3" s="1"/>
  <c r="AC226" i="3"/>
  <c r="BH226" i="3" s="1"/>
  <c r="AB226" i="3"/>
  <c r="AU226" i="3"/>
  <c r="AH226" i="3"/>
  <c r="BA226" i="3"/>
  <c r="AZ226" i="3"/>
  <c r="AN226" i="3"/>
  <c r="AT226" i="3"/>
  <c r="AA226" i="3"/>
  <c r="T107" i="3"/>
  <c r="AC107" i="3"/>
  <c r="AZ107" i="3"/>
  <c r="AB107" i="3"/>
  <c r="BA107" i="3"/>
  <c r="AI107" i="3"/>
  <c r="BN107" i="3" s="1"/>
  <c r="AU107" i="3"/>
  <c r="AF107" i="3"/>
  <c r="AN107" i="3"/>
  <c r="AH107" i="3"/>
  <c r="AA107" i="3"/>
  <c r="T30" i="3"/>
  <c r="BA30" i="3"/>
  <c r="AI30" i="3"/>
  <c r="BN30" i="3" s="1"/>
  <c r="AH30" i="3"/>
  <c r="AZ30" i="3"/>
  <c r="AC30" i="3"/>
  <c r="AB30" i="3"/>
  <c r="BG30" i="3" s="1"/>
  <c r="CJ30" i="3" s="1" a="1"/>
  <c r="CJ30" i="3" s="1"/>
  <c r="AN30" i="3"/>
  <c r="AU30" i="3"/>
  <c r="AT30" i="3"/>
  <c r="AF30" i="3"/>
  <c r="T246" i="3"/>
  <c r="AI246" i="3"/>
  <c r="BN246" i="3" s="1"/>
  <c r="AU246" i="3"/>
  <c r="AZ246" i="3"/>
  <c r="AC246" i="3"/>
  <c r="AB246" i="3"/>
  <c r="BA246" i="3"/>
  <c r="AH246" i="3"/>
  <c r="BM246" i="3" s="1"/>
  <c r="AN246" i="3"/>
  <c r="AF246" i="3"/>
  <c r="T169" i="3"/>
  <c r="AC169" i="3"/>
  <c r="AH169" i="3"/>
  <c r="AU169" i="3"/>
  <c r="BA169" i="3"/>
  <c r="AZ169" i="3"/>
  <c r="AB169" i="3"/>
  <c r="AA169" i="3"/>
  <c r="AF169" i="3"/>
  <c r="AI169" i="3"/>
  <c r="BN169" i="3" s="1"/>
  <c r="AN169" i="3"/>
  <c r="AT169" i="3"/>
  <c r="T92" i="3"/>
  <c r="BA92" i="3"/>
  <c r="AI92" i="3"/>
  <c r="AC92" i="3"/>
  <c r="BH92" i="3" s="1"/>
  <c r="CM92" i="3" s="1" a="1"/>
  <c r="CM92" i="3" s="1"/>
  <c r="AB92" i="3"/>
  <c r="AH92" i="3"/>
  <c r="AZ92" i="3"/>
  <c r="AN92" i="3"/>
  <c r="AF92" i="3"/>
  <c r="AA92" i="3"/>
  <c r="BF92" i="3" s="1"/>
  <c r="CN92" i="3" s="1" a="1"/>
  <c r="CN92" i="3" s="1"/>
  <c r="AU92" i="3"/>
  <c r="AT92" i="3"/>
  <c r="Z92" i="3"/>
  <c r="T308" i="3"/>
  <c r="AH308" i="3"/>
  <c r="AU308" i="3"/>
  <c r="BZ308" i="3" s="1"/>
  <c r="AC308" i="3"/>
  <c r="BA308" i="3"/>
  <c r="AZ308" i="3"/>
  <c r="AB308" i="3"/>
  <c r="AA308" i="3"/>
  <c r="AN308" i="3"/>
  <c r="BS308" i="3" s="1"/>
  <c r="T195" i="3"/>
  <c r="AH195" i="3"/>
  <c r="AU195" i="3"/>
  <c r="AI195" i="3"/>
  <c r="BN195" i="3" s="1"/>
  <c r="AC195" i="3"/>
  <c r="BA195" i="3"/>
  <c r="CF195" i="3" s="1"/>
  <c r="AZ195" i="3"/>
  <c r="AB195" i="3"/>
  <c r="AA195" i="3"/>
  <c r="AT195" i="3"/>
  <c r="Z195" i="3"/>
  <c r="AF195" i="3"/>
  <c r="BK195" i="3" s="1"/>
  <c r="AN195" i="3"/>
  <c r="T232" i="3"/>
  <c r="BA232" i="3"/>
  <c r="AZ232" i="3"/>
  <c r="AC232" i="3"/>
  <c r="AB232" i="3"/>
  <c r="BG232" i="3" s="1"/>
  <c r="CJ232" i="3" s="1" a="1"/>
  <c r="CJ232" i="3" s="1"/>
  <c r="AU232" i="3"/>
  <c r="AI232" i="3"/>
  <c r="AF232" i="3"/>
  <c r="AN232" i="3"/>
  <c r="AH232" i="3"/>
  <c r="T170" i="3"/>
  <c r="AH170" i="3"/>
  <c r="AB170" i="3"/>
  <c r="AC170" i="3"/>
  <c r="BA170" i="3"/>
  <c r="AU170" i="3"/>
  <c r="AZ170" i="3"/>
  <c r="CE170" i="3" s="1"/>
  <c r="AI170" i="3"/>
  <c r="AF170" i="3"/>
  <c r="AN170" i="3"/>
  <c r="AT170" i="3"/>
  <c r="AA170" i="3"/>
  <c r="Z170" i="3"/>
  <c r="T26" i="3"/>
  <c r="G26" i="3" s="1"/>
  <c r="AZ26" i="3"/>
  <c r="AC26" i="3"/>
  <c r="AB26" i="3"/>
  <c r="AU26" i="3"/>
  <c r="BZ26" i="3" s="1"/>
  <c r="AI26" i="3"/>
  <c r="AH26" i="3"/>
  <c r="AN26" i="3"/>
  <c r="AT26" i="3"/>
  <c r="AF26" i="3"/>
  <c r="AA26" i="3"/>
  <c r="BF26" i="3" s="1"/>
  <c r="CN26" i="3" s="1" a="1"/>
  <c r="CN26" i="3" s="1"/>
  <c r="T288" i="3"/>
  <c r="AB288" i="3"/>
  <c r="BA288" i="3"/>
  <c r="AZ288" i="3"/>
  <c r="AC288" i="3"/>
  <c r="AI288" i="3"/>
  <c r="AH288" i="3"/>
  <c r="BM288" i="3" s="1"/>
  <c r="AA288" i="3"/>
  <c r="AU288" i="3"/>
  <c r="AN288" i="3"/>
  <c r="AT288" i="3"/>
  <c r="AO302" i="3"/>
  <c r="AO285" i="3"/>
  <c r="BT285" i="3" s="1"/>
  <c r="AO303" i="3"/>
  <c r="AO281" i="3"/>
  <c r="AO304" i="3"/>
  <c r="AO272" i="3"/>
  <c r="AO254" i="3"/>
  <c r="AO220" i="3"/>
  <c r="BT220" i="3" s="1"/>
  <c r="AO202" i="3"/>
  <c r="AO226" i="3"/>
  <c r="BT226" i="3" s="1"/>
  <c r="AO259" i="3"/>
  <c r="AO241" i="3"/>
  <c r="AO224" i="3"/>
  <c r="AO203" i="3"/>
  <c r="BT203" i="3" s="1"/>
  <c r="AO222" i="3"/>
  <c r="AO189" i="3"/>
  <c r="AO168" i="3"/>
  <c r="AO299" i="3"/>
  <c r="AO282" i="3"/>
  <c r="AO300" i="3"/>
  <c r="BT300" i="3" s="1"/>
  <c r="AO278" i="3"/>
  <c r="AO301" i="3"/>
  <c r="BT301" i="3" s="1"/>
  <c r="AO269" i="3"/>
  <c r="AO248" i="3"/>
  <c r="AO217" i="3"/>
  <c r="AO199" i="3"/>
  <c r="BT199" i="3" s="1"/>
  <c r="AO274" i="3"/>
  <c r="AO256" i="3"/>
  <c r="AO238" i="3"/>
  <c r="AO221" i="3"/>
  <c r="AO200" i="3"/>
  <c r="AO213" i="3"/>
  <c r="BT213" i="3" s="1"/>
  <c r="AO186" i="3"/>
  <c r="AO140" i="3"/>
  <c r="AO4" i="3"/>
  <c r="AO293" i="3"/>
  <c r="AO276" i="3"/>
  <c r="AO294" i="3"/>
  <c r="BT294" i="3" s="1"/>
  <c r="AO284" i="3"/>
  <c r="AO295" i="3"/>
  <c r="AO263" i="3"/>
  <c r="AO242" i="3"/>
  <c r="AO211" i="3"/>
  <c r="AO232" i="3"/>
  <c r="BT232" i="3" s="1"/>
  <c r="AO268" i="3"/>
  <c r="AO250" i="3"/>
  <c r="AO231" i="3"/>
  <c r="AO215" i="3"/>
  <c r="AO258" i="3"/>
  <c r="AO198" i="3"/>
  <c r="AO180" i="3"/>
  <c r="AO134" i="3"/>
  <c r="AO308" i="3"/>
  <c r="AO309" i="3"/>
  <c r="AO307" i="3"/>
  <c r="AO257" i="3"/>
  <c r="BT257" i="3" s="1"/>
  <c r="AO205" i="3"/>
  <c r="AO262" i="3"/>
  <c r="AO225" i="3"/>
  <c r="AO240" i="3"/>
  <c r="AO171" i="3"/>
  <c r="AO243" i="3"/>
  <c r="AO190" i="3"/>
  <c r="AO172" i="3"/>
  <c r="AO158" i="3"/>
  <c r="AO142" i="3"/>
  <c r="AO246" i="3"/>
  <c r="BT246" i="3" s="1"/>
  <c r="AO191" i="3"/>
  <c r="BT191" i="3" s="1"/>
  <c r="AO170" i="3"/>
  <c r="AO163" i="3"/>
  <c r="AO151" i="3"/>
  <c r="AO128" i="3"/>
  <c r="AO120" i="3"/>
  <c r="AO113" i="3"/>
  <c r="BT113" i="3" s="1"/>
  <c r="AO107" i="3"/>
  <c r="AO101" i="3"/>
  <c r="AO89" i="3"/>
  <c r="AO83" i="3"/>
  <c r="AO77" i="3"/>
  <c r="AO70" i="3"/>
  <c r="AO64" i="3"/>
  <c r="AO58" i="3"/>
  <c r="AO52" i="3"/>
  <c r="AO46" i="3"/>
  <c r="AO38" i="3"/>
  <c r="AO31" i="3"/>
  <c r="BT31" i="3" s="1"/>
  <c r="AO25" i="3"/>
  <c r="BT25" i="3" s="1"/>
  <c r="AO17" i="3"/>
  <c r="AO92" i="3"/>
  <c r="AO296" i="3"/>
  <c r="AO297" i="3"/>
  <c r="AO298" i="3"/>
  <c r="AO245" i="3"/>
  <c r="AO283" i="3"/>
  <c r="AO253" i="3"/>
  <c r="AO218" i="3"/>
  <c r="AO204" i="3"/>
  <c r="AO137" i="3"/>
  <c r="AO234" i="3"/>
  <c r="AO187" i="3"/>
  <c r="AO169" i="3"/>
  <c r="AO156" i="3"/>
  <c r="AO139" i="3"/>
  <c r="AO237" i="3"/>
  <c r="AO188" i="3"/>
  <c r="AO138" i="3"/>
  <c r="AO161" i="3"/>
  <c r="AO149" i="3"/>
  <c r="BT149" i="3" s="1"/>
  <c r="AO127" i="3"/>
  <c r="AO119" i="3"/>
  <c r="BT119" i="3" s="1"/>
  <c r="AO112" i="3"/>
  <c r="AO106" i="3"/>
  <c r="AO100" i="3"/>
  <c r="AO88" i="3"/>
  <c r="AO82" i="3"/>
  <c r="AO76" i="3"/>
  <c r="BT76" i="3" s="1"/>
  <c r="AO69" i="3"/>
  <c r="AO63" i="3"/>
  <c r="AO57" i="3"/>
  <c r="AO51" i="3"/>
  <c r="AO44" i="3"/>
  <c r="AO37" i="3"/>
  <c r="BT37" i="3" s="1"/>
  <c r="AO30" i="3"/>
  <c r="AO24" i="3"/>
  <c r="AO16" i="3"/>
  <c r="AO95" i="3"/>
  <c r="AO290" i="3"/>
  <c r="AO291" i="3"/>
  <c r="BT291" i="3" s="1"/>
  <c r="AO280" i="3"/>
  <c r="AO239" i="3"/>
  <c r="AO230" i="3"/>
  <c r="AO247" i="3"/>
  <c r="AO209" i="3"/>
  <c r="AO195" i="3"/>
  <c r="BT195" i="3" s="1"/>
  <c r="AO131" i="3"/>
  <c r="AO219" i="3"/>
  <c r="AO184" i="3"/>
  <c r="AO166" i="3"/>
  <c r="AO152" i="3"/>
  <c r="AO136" i="3"/>
  <c r="BT136" i="3" s="1"/>
  <c r="AO216" i="3"/>
  <c r="AO185" i="3"/>
  <c r="AO132" i="3"/>
  <c r="AO159" i="3"/>
  <c r="AO147" i="3"/>
  <c r="AO126" i="3"/>
  <c r="BT126" i="3" s="1"/>
  <c r="AO118" i="3"/>
  <c r="AO111" i="3"/>
  <c r="AO105" i="3"/>
  <c r="AO99" i="3"/>
  <c r="AO87" i="3"/>
  <c r="AO81" i="3"/>
  <c r="BT81" i="3" s="1"/>
  <c r="AO75" i="3"/>
  <c r="AO68" i="3"/>
  <c r="AO62" i="3"/>
  <c r="AO56" i="3"/>
  <c r="AO50" i="3"/>
  <c r="AO43" i="3"/>
  <c r="AO36" i="3"/>
  <c r="AO29" i="3"/>
  <c r="AO23" i="3"/>
  <c r="AO15" i="3"/>
  <c r="AO94" i="3"/>
  <c r="AO287" i="3"/>
  <c r="BT287" i="3" s="1"/>
  <c r="AO288" i="3"/>
  <c r="AO275" i="3"/>
  <c r="AO223" i="3"/>
  <c r="AO228" i="3"/>
  <c r="AO244" i="3"/>
  <c r="AO206" i="3"/>
  <c r="AO192" i="3"/>
  <c r="AO277" i="3"/>
  <c r="AO210" i="3"/>
  <c r="AO181" i="3"/>
  <c r="AO164" i="3"/>
  <c r="AO148" i="3"/>
  <c r="AO133" i="3"/>
  <c r="AO207" i="3"/>
  <c r="AO182" i="3"/>
  <c r="BT182" i="3" s="1"/>
  <c r="AO129" i="3"/>
  <c r="AO157" i="3"/>
  <c r="AO145" i="3"/>
  <c r="BT145" i="3" s="1"/>
  <c r="AO125" i="3"/>
  <c r="AO117" i="3"/>
  <c r="AO110" i="3"/>
  <c r="AO104" i="3"/>
  <c r="AO98" i="3"/>
  <c r="AO86" i="3"/>
  <c r="AO80" i="3"/>
  <c r="AO74" i="3"/>
  <c r="AO67" i="3"/>
  <c r="AO61" i="3"/>
  <c r="AO55" i="3"/>
  <c r="AO49" i="3"/>
  <c r="AO42" i="3"/>
  <c r="AO34" i="3"/>
  <c r="AO28" i="3"/>
  <c r="AO22" i="3"/>
  <c r="AO14" i="3"/>
  <c r="AO3" i="3"/>
  <c r="AO5" i="3"/>
  <c r="AO310" i="3"/>
  <c r="AO260" i="3"/>
  <c r="AO208" i="3"/>
  <c r="AO265" i="3"/>
  <c r="AO229" i="3"/>
  <c r="BT229" i="3" s="1"/>
  <c r="AO249" i="3"/>
  <c r="AO177" i="3"/>
  <c r="AO252" i="3"/>
  <c r="AO196" i="3"/>
  <c r="AO175" i="3"/>
  <c r="AO160" i="3"/>
  <c r="BT160" i="3" s="1"/>
  <c r="AO144" i="3"/>
  <c r="AO264" i="3"/>
  <c r="AO194" i="3"/>
  <c r="AO176" i="3"/>
  <c r="BT176" i="3" s="1"/>
  <c r="AO165" i="3"/>
  <c r="AO153" i="3"/>
  <c r="BT153" i="3" s="1"/>
  <c r="AO141" i="3"/>
  <c r="AO121" i="3"/>
  <c r="AO114" i="3"/>
  <c r="AO108" i="3"/>
  <c r="AO102" i="3"/>
  <c r="AO91" i="3"/>
  <c r="BT91" i="3" s="1"/>
  <c r="AO84" i="3"/>
  <c r="AO78" i="3"/>
  <c r="AO71" i="3"/>
  <c r="AO65" i="3"/>
  <c r="AO59" i="3"/>
  <c r="AO53" i="3"/>
  <c r="BT53" i="3" s="1"/>
  <c r="AO47" i="3"/>
  <c r="AO40" i="3"/>
  <c r="AO32" i="3"/>
  <c r="AO26" i="3"/>
  <c r="AO18" i="3"/>
  <c r="AO12" i="3"/>
  <c r="BT12" i="3" s="1"/>
  <c r="T160" i="3"/>
  <c r="AI160" i="3"/>
  <c r="BA160" i="3"/>
  <c r="AU160" i="3"/>
  <c r="AZ160" i="3"/>
  <c r="AC160" i="3"/>
  <c r="AH160" i="3"/>
  <c r="AN160" i="3"/>
  <c r="AT160" i="3"/>
  <c r="AA160" i="3"/>
  <c r="Z160" i="3"/>
  <c r="AB160" i="3"/>
  <c r="BG160" i="3" s="1"/>
  <c r="CJ160" i="3" s="1" a="1"/>
  <c r="CJ160" i="3" s="1"/>
  <c r="T257" i="3"/>
  <c r="AU257" i="3"/>
  <c r="AC257" i="3"/>
  <c r="AB257" i="3"/>
  <c r="AH257" i="3"/>
  <c r="BA257" i="3"/>
  <c r="CF257" i="3" s="1"/>
  <c r="AZ257" i="3"/>
  <c r="AI257" i="3"/>
  <c r="AT257" i="3"/>
  <c r="AA257" i="3"/>
  <c r="AN257" i="3"/>
  <c r="Z257" i="3"/>
  <c r="BE257" i="3" s="1"/>
  <c r="CL257" i="3" s="1" a="1"/>
  <c r="CL257" i="3" s="1"/>
  <c r="AX47" i="3"/>
  <c r="AX263" i="3"/>
  <c r="AS32" i="3"/>
  <c r="AS47" i="3"/>
  <c r="AS151" i="3"/>
  <c r="AY23" i="3"/>
  <c r="AY74" i="3"/>
  <c r="AY162" i="3"/>
  <c r="AY188" i="3"/>
  <c r="AY265" i="3"/>
  <c r="AE12" i="3"/>
  <c r="AE32" i="3"/>
  <c r="BJ32" i="3" s="1"/>
  <c r="AE148" i="3"/>
  <c r="AE162" i="3"/>
  <c r="AE263" i="3"/>
  <c r="Z30" i="3"/>
  <c r="Z208" i="3"/>
  <c r="AF23" i="3"/>
  <c r="BK23" i="3" s="1"/>
  <c r="AF109" i="3"/>
  <c r="AN265" i="3"/>
  <c r="AT107" i="3"/>
  <c r="AT142" i="3"/>
  <c r="AO21" i="3"/>
  <c r="AO60" i="3"/>
  <c r="BT60" i="3" s="1"/>
  <c r="AO103" i="3"/>
  <c r="AO167" i="3"/>
  <c r="AO178" i="3"/>
  <c r="AO271" i="3"/>
  <c r="AM248" i="3"/>
  <c r="AS109" i="3"/>
  <c r="AS171" i="3"/>
  <c r="AS239" i="3"/>
  <c r="AY239" i="3"/>
  <c r="AY245" i="3"/>
  <c r="AE47" i="3"/>
  <c r="AE91" i="3"/>
  <c r="BJ91" i="3" s="1"/>
  <c r="AE151" i="3"/>
  <c r="AE107" i="3"/>
  <c r="AE213" i="3"/>
  <c r="BJ213" i="3" s="1"/>
  <c r="AE171" i="3"/>
  <c r="AE290" i="3"/>
  <c r="Z91" i="3"/>
  <c r="BE91" i="3" s="1"/>
  <c r="CL91" i="3" s="1" a="1"/>
  <c r="CL91" i="3" s="1"/>
  <c r="Z107" i="3"/>
  <c r="Z239" i="3"/>
  <c r="Z308" i="3"/>
  <c r="AF226" i="3"/>
  <c r="AA232" i="3"/>
  <c r="AT186" i="3"/>
  <c r="AT213" i="3"/>
  <c r="AO27" i="3"/>
  <c r="AO66" i="3"/>
  <c r="BT66" i="3" s="1"/>
  <c r="AO109" i="3"/>
  <c r="BT109" i="3" s="1"/>
  <c r="AO179" i="3"/>
  <c r="AO201" i="3"/>
  <c r="BT201" i="3" s="1"/>
  <c r="AO214" i="3"/>
  <c r="BA26" i="3"/>
  <c r="AB29" i="3"/>
  <c r="AE166" i="3"/>
  <c r="AE186" i="3"/>
  <c r="Z32" i="3"/>
  <c r="BE32" i="3" s="1"/>
  <c r="CL32" i="3" s="1" a="1"/>
  <c r="CL32" i="3" s="1"/>
  <c r="Z47" i="3"/>
  <c r="AF166" i="3"/>
  <c r="AA171" i="3"/>
  <c r="AZ228" i="3"/>
  <c r="AM263" i="3"/>
  <c r="AX248" i="3"/>
  <c r="CC248" i="3" s="1"/>
  <c r="AX228" i="3"/>
  <c r="AX151" i="3"/>
  <c r="AS23" i="3"/>
  <c r="AS74" i="3"/>
  <c r="AS142" i="3"/>
  <c r="BX142" i="3" s="1"/>
  <c r="AS290" i="3"/>
  <c r="BX290" i="3" s="1"/>
  <c r="AY12" i="3"/>
  <c r="AY32" i="3"/>
  <c r="AY47" i="3"/>
  <c r="AY125" i="3"/>
  <c r="AY171" i="3"/>
  <c r="AY213" i="3"/>
  <c r="AE23" i="3"/>
  <c r="AE29" i="3"/>
  <c r="AE49" i="3"/>
  <c r="BJ49" i="3" s="1"/>
  <c r="AE109" i="3"/>
  <c r="AE142" i="3"/>
  <c r="AE194" i="3"/>
  <c r="BJ194" i="3" s="1"/>
  <c r="AE228" i="3"/>
  <c r="AE246" i="3"/>
  <c r="Z117" i="3"/>
  <c r="Z125" i="3"/>
  <c r="Z226" i="3"/>
  <c r="Z246" i="3"/>
  <c r="BE246" i="3" s="1"/>
  <c r="CL246" i="3" s="1" a="1"/>
  <c r="CL246" i="3" s="1"/>
  <c r="Z142" i="3"/>
  <c r="Z288" i="3"/>
  <c r="AF160" i="3"/>
  <c r="AT194" i="3"/>
  <c r="AT246" i="3"/>
  <c r="AO41" i="3"/>
  <c r="BT41" i="3" s="1"/>
  <c r="AO79" i="3"/>
  <c r="AO124" i="3"/>
  <c r="AO273" i="3"/>
  <c r="AO183" i="3"/>
  <c r="AO286" i="3"/>
  <c r="AZ188" i="3"/>
  <c r="G13" i="3"/>
  <c r="AB16" i="3"/>
  <c r="AC16" i="3"/>
  <c r="AZ16" i="3"/>
  <c r="H227" i="3"/>
  <c r="AH16" i="3"/>
  <c r="BM16" i="3" s="1"/>
  <c r="AI16" i="3"/>
  <c r="AG173" i="3"/>
  <c r="AG19" i="3"/>
  <c r="BL19" i="3" s="1"/>
  <c r="G24" i="3"/>
  <c r="H24" i="3"/>
  <c r="AE130" i="3"/>
  <c r="BJ130" i="3" s="1"/>
  <c r="Z11" i="3"/>
  <c r="Z130" i="3"/>
  <c r="AF130" i="3"/>
  <c r="AF150" i="3"/>
  <c r="AN150" i="3"/>
  <c r="AT212" i="3"/>
  <c r="AO305" i="3"/>
  <c r="AZ227" i="3"/>
  <c r="AZ305" i="3"/>
  <c r="AU130" i="3"/>
  <c r="AU172" i="3"/>
  <c r="BA73" i="3"/>
  <c r="BA192" i="3"/>
  <c r="BA227" i="3"/>
  <c r="AB115" i="3"/>
  <c r="AB227" i="3"/>
  <c r="AB254" i="3"/>
  <c r="AH289" i="3"/>
  <c r="AC38" i="3"/>
  <c r="AC89" i="3"/>
  <c r="AC254" i="3"/>
  <c r="AC212" i="3"/>
  <c r="AI89" i="3"/>
  <c r="AI212" i="3"/>
  <c r="BN212" i="3" s="1"/>
  <c r="AI130" i="3"/>
  <c r="T11" i="3"/>
  <c r="H106" i="3"/>
  <c r="O258" i="3"/>
  <c r="H73" i="3"/>
  <c r="H135" i="3"/>
  <c r="O243" i="3"/>
  <c r="H64" i="3"/>
  <c r="H172" i="3"/>
  <c r="H197" i="3"/>
  <c r="H305" i="3"/>
  <c r="O223" i="3"/>
  <c r="H38" i="3"/>
  <c r="O285" i="3"/>
  <c r="T22" i="3"/>
  <c r="H22" i="3" s="1"/>
  <c r="AY130" i="3"/>
  <c r="AA73" i="3"/>
  <c r="BF73" i="3" s="1"/>
  <c r="CN73" i="3" s="1" a="1"/>
  <c r="CN73" i="3" s="1"/>
  <c r="AA11" i="3"/>
  <c r="AA289" i="3"/>
  <c r="AN11" i="3"/>
  <c r="AT73" i="3"/>
  <c r="AT130" i="3"/>
  <c r="AO11" i="3"/>
  <c r="AO130" i="3"/>
  <c r="AO289" i="3"/>
  <c r="AZ135" i="3"/>
  <c r="AZ150" i="3"/>
  <c r="AZ130" i="3"/>
  <c r="BA11" i="3"/>
  <c r="CF11" i="3" s="1"/>
  <c r="BA212" i="3"/>
  <c r="BA289" i="3"/>
  <c r="AB172" i="3"/>
  <c r="AH73" i="3"/>
  <c r="AH192" i="3"/>
  <c r="AH150" i="3"/>
  <c r="BM150" i="3" s="1"/>
  <c r="AH227" i="3"/>
  <c r="AH254" i="3"/>
  <c r="AC192" i="3"/>
  <c r="AC135" i="3"/>
  <c r="AI11" i="3"/>
  <c r="AI38" i="3"/>
  <c r="BN38" i="3" s="1"/>
  <c r="AI115" i="3"/>
  <c r="AI227" i="3"/>
  <c r="H150" i="3"/>
  <c r="O89" i="3"/>
  <c r="H115" i="3"/>
  <c r="H177" i="3"/>
  <c r="AS11" i="3"/>
  <c r="AE11" i="3"/>
  <c r="AF11" i="3"/>
  <c r="AA130" i="3"/>
  <c r="AA212" i="3"/>
  <c r="AN212" i="3"/>
  <c r="BS212" i="3" s="1"/>
  <c r="AT135" i="3"/>
  <c r="AT289" i="3"/>
  <c r="AO135" i="3"/>
  <c r="AZ11" i="3"/>
  <c r="AZ89" i="3"/>
  <c r="AU73" i="3"/>
  <c r="AU254" i="3"/>
  <c r="AU212" i="3"/>
  <c r="AU305" i="3"/>
  <c r="BA305" i="3"/>
  <c r="AB11" i="3"/>
  <c r="AB38" i="3"/>
  <c r="AB89" i="3"/>
  <c r="AB150" i="3"/>
  <c r="AH135" i="3"/>
  <c r="AH177" i="3"/>
  <c r="AC115" i="3"/>
  <c r="AC130" i="3"/>
  <c r="AC177" i="3"/>
  <c r="AC150" i="3"/>
  <c r="AI181" i="3"/>
  <c r="AI192" i="3"/>
  <c r="AI229" i="3"/>
  <c r="AI305" i="3"/>
  <c r="BN305" i="3" s="1"/>
  <c r="H21" i="3"/>
  <c r="O130" i="3"/>
  <c r="H104" i="3"/>
  <c r="H212" i="3"/>
  <c r="AS130" i="3"/>
  <c r="Z150" i="3"/>
  <c r="BE150" i="3" s="1"/>
  <c r="CL150" i="3" s="1" a="1"/>
  <c r="CL150" i="3" s="1"/>
  <c r="AA227" i="3"/>
  <c r="AT150" i="3"/>
  <c r="AT227" i="3"/>
  <c r="AO150" i="3"/>
  <c r="AZ172" i="3"/>
  <c r="AZ212" i="3"/>
  <c r="CE212" i="3" s="1"/>
  <c r="AU11" i="3"/>
  <c r="AU135" i="3"/>
  <c r="AU289" i="3"/>
  <c r="BA38" i="3"/>
  <c r="BA89" i="3"/>
  <c r="CF89" i="3" s="1"/>
  <c r="BA135" i="3"/>
  <c r="CF135" i="3" s="1"/>
  <c r="BA150" i="3"/>
  <c r="AB192" i="3"/>
  <c r="AB135" i="3"/>
  <c r="AB212" i="3"/>
  <c r="AC73" i="3"/>
  <c r="AC203" i="3"/>
  <c r="AC289" i="3"/>
  <c r="AI13" i="3"/>
  <c r="AI73" i="3"/>
  <c r="AI126" i="3"/>
  <c r="BN126" i="3" s="1"/>
  <c r="AI254" i="3"/>
  <c r="AI243" i="3"/>
  <c r="AI289" i="3"/>
  <c r="AC174" i="3"/>
  <c r="AY11" i="3"/>
  <c r="AF73" i="3"/>
  <c r="AN135" i="3"/>
  <c r="AN227" i="3"/>
  <c r="BS227" i="3" s="1"/>
  <c r="AO73" i="3"/>
  <c r="AO212" i="3"/>
  <c r="AO227" i="3"/>
  <c r="BT227" i="3" s="1"/>
  <c r="AZ73" i="3"/>
  <c r="AZ289" i="3"/>
  <c r="AU89" i="3"/>
  <c r="BZ89" i="3" s="1"/>
  <c r="AU192" i="3"/>
  <c r="AU227" i="3"/>
  <c r="BA115" i="3"/>
  <c r="BA130" i="3"/>
  <c r="BA254" i="3"/>
  <c r="AB73" i="3"/>
  <c r="BG73" i="3" s="1"/>
  <c r="AB305" i="3"/>
  <c r="AH305" i="3"/>
  <c r="AC106" i="3"/>
  <c r="AC172" i="3"/>
  <c r="AI106" i="3"/>
  <c r="AI152" i="3"/>
  <c r="BN152" i="3" s="1"/>
  <c r="AI172" i="3"/>
  <c r="AI203" i="3"/>
  <c r="T306" i="3"/>
  <c r="AI306" i="3"/>
  <c r="BN306" i="3" s="1"/>
  <c r="AC306" i="3"/>
  <c r="BH306" i="3" s="1"/>
  <c r="BA306" i="3"/>
  <c r="AZ306" i="3"/>
  <c r="CE306" i="3" s="1"/>
  <c r="AA306" i="3"/>
  <c r="AE306" i="3"/>
  <c r="AY306" i="3"/>
  <c r="CD306" i="3" s="1"/>
  <c r="AF306" i="3"/>
  <c r="AU306" i="3"/>
  <c r="AH306" i="3"/>
  <c r="BM306" i="3" s="1"/>
  <c r="AB306" i="3"/>
  <c r="AO306" i="3"/>
  <c r="AN306" i="3"/>
  <c r="Z306" i="3"/>
  <c r="AS306" i="3"/>
  <c r="BX306" i="3" s="1"/>
  <c r="T76" i="3"/>
  <c r="AT76" i="3"/>
  <c r="AY76" i="3"/>
  <c r="AH76" i="3"/>
  <c r="AB76" i="3"/>
  <c r="AI76" i="3"/>
  <c r="BN76" i="3" s="1"/>
  <c r="AC76" i="3"/>
  <c r="BH76" i="3" s="1"/>
  <c r="CM76" i="3" s="1" a="1"/>
  <c r="CM76" i="3" s="1"/>
  <c r="BA76" i="3"/>
  <c r="AE76" i="3"/>
  <c r="AN76" i="3"/>
  <c r="AA76" i="3"/>
  <c r="T235" i="3"/>
  <c r="AI235" i="3"/>
  <c r="BN235" i="3" s="1"/>
  <c r="AC235" i="3"/>
  <c r="AA235" i="3"/>
  <c r="AU235" i="3"/>
  <c r="AZ235" i="3"/>
  <c r="AT235" i="3"/>
  <c r="BY235" i="3" s="1"/>
  <c r="Z235" i="3"/>
  <c r="BE235" i="3" s="1"/>
  <c r="CL235" i="3" s="1" a="1"/>
  <c r="CL235" i="3" s="1"/>
  <c r="BA235" i="3"/>
  <c r="CF235" i="3" s="1"/>
  <c r="AE235" i="3"/>
  <c r="BJ235" i="3" s="1"/>
  <c r="AY235" i="3"/>
  <c r="AO235" i="3"/>
  <c r="AS235" i="3"/>
  <c r="BX235" i="3" s="1"/>
  <c r="T35" i="3"/>
  <c r="AH35" i="3"/>
  <c r="AB35" i="3"/>
  <c r="AI35" i="3"/>
  <c r="AC35" i="3"/>
  <c r="BA35" i="3"/>
  <c r="CF35" i="3" s="1"/>
  <c r="AN35" i="3"/>
  <c r="BS35" i="3" s="1"/>
  <c r="AA35" i="3"/>
  <c r="AU35" i="3"/>
  <c r="AZ35" i="3"/>
  <c r="AO35" i="3"/>
  <c r="AF35" i="3"/>
  <c r="Z35" i="3"/>
  <c r="AU20" i="3"/>
  <c r="AZ20" i="3"/>
  <c r="AO20" i="3"/>
  <c r="AF20" i="3"/>
  <c r="Z20" i="3"/>
  <c r="BE20" i="3" s="1"/>
  <c r="CL20" i="3" s="1" a="1"/>
  <c r="CL20" i="3" s="1"/>
  <c r="T20" i="3"/>
  <c r="AT20" i="3"/>
  <c r="AY20" i="3"/>
  <c r="AH20" i="3"/>
  <c r="AB20" i="3"/>
  <c r="AI20" i="3"/>
  <c r="BN20" i="3" s="1"/>
  <c r="AC20" i="3"/>
  <c r="BH14" i="3" s="1"/>
  <c r="CM14" i="3" s="1" a="1"/>
  <c r="CM14" i="3" s="1"/>
  <c r="BA20" i="3"/>
  <c r="CF20" i="3" s="1"/>
  <c r="AE20" i="3"/>
  <c r="BB35" i="3"/>
  <c r="CG35" i="3" s="1"/>
  <c r="BB154" i="3"/>
  <c r="BB255" i="3"/>
  <c r="CG255" i="3" s="1"/>
  <c r="BB261" i="3"/>
  <c r="CG261" i="3" s="1"/>
  <c r="AQ35" i="3"/>
  <c r="AQ116" i="3"/>
  <c r="AQ122" i="3"/>
  <c r="AD35" i="3"/>
  <c r="AD292" i="3"/>
  <c r="BI292" i="3" s="1"/>
  <c r="CK292" i="3" s="1" a="1"/>
  <c r="CK292" i="3" s="1"/>
  <c r="AJ35" i="3"/>
  <c r="BO35" i="3" s="1"/>
  <c r="AJ97" i="3"/>
  <c r="AJ154" i="3"/>
  <c r="AJ292" i="3"/>
  <c r="Y35" i="3"/>
  <c r="Y123" i="3"/>
  <c r="BD123" i="3" s="1"/>
  <c r="CI123" i="3" s="1" a="1"/>
  <c r="CI123" i="3" s="1"/>
  <c r="Y235" i="3"/>
  <c r="AP20" i="3"/>
  <c r="AP193" i="3"/>
  <c r="AP235" i="3"/>
  <c r="AV35" i="3"/>
  <c r="AV97" i="3"/>
  <c r="CA97" i="3" s="1"/>
  <c r="AV154" i="3"/>
  <c r="CA154" i="3" s="1"/>
  <c r="AV292" i="3"/>
  <c r="AK19" i="3"/>
  <c r="AL76" i="3"/>
  <c r="AL255" i="3"/>
  <c r="AL174" i="3"/>
  <c r="BQ174" i="3" s="1"/>
  <c r="AL235" i="3"/>
  <c r="AG76" i="3"/>
  <c r="AG292" i="3"/>
  <c r="AW45" i="3"/>
  <c r="AW154" i="3"/>
  <c r="AW193" i="3"/>
  <c r="CB193" i="3" s="1"/>
  <c r="AW255" i="3"/>
  <c r="CB255" i="3" s="1"/>
  <c r="AW261" i="3"/>
  <c r="AW292" i="3"/>
  <c r="AR19" i="3"/>
  <c r="AR97" i="3"/>
  <c r="AM19" i="3"/>
  <c r="BR19" i="3" s="1"/>
  <c r="AM193" i="3"/>
  <c r="BR193" i="3" s="1"/>
  <c r="AX19" i="3"/>
  <c r="AX116" i="3"/>
  <c r="AX122" i="3"/>
  <c r="AX235" i="3"/>
  <c r="AX154" i="3"/>
  <c r="CC154" i="3" s="1"/>
  <c r="AS193" i="3"/>
  <c r="BX193" i="3" s="1"/>
  <c r="AY97" i="3"/>
  <c r="AY35" i="3"/>
  <c r="AY154" i="3"/>
  <c r="Z76" i="3"/>
  <c r="Z292" i="3"/>
  <c r="BE292" i="3" s="1"/>
  <c r="CL292" i="3" s="1" a="1"/>
  <c r="CL292" i="3" s="1"/>
  <c r="AF76" i="3"/>
  <c r="AN235" i="3"/>
  <c r="AZ76" i="3"/>
  <c r="BA19" i="3"/>
  <c r="AH174" i="3"/>
  <c r="AI19" i="3"/>
  <c r="T90" i="3"/>
  <c r="AI90" i="3"/>
  <c r="AC90" i="3"/>
  <c r="BA90" i="3"/>
  <c r="AE90" i="3"/>
  <c r="AN90" i="3"/>
  <c r="BS90" i="3" s="1"/>
  <c r="AA90" i="3"/>
  <c r="AU90" i="3"/>
  <c r="AZ90" i="3"/>
  <c r="AO90" i="3"/>
  <c r="AF90" i="3"/>
  <c r="Z90" i="3"/>
  <c r="BE90" i="3" s="1"/>
  <c r="CL90" i="3" s="1" a="1"/>
  <c r="CL90" i="3" s="1"/>
  <c r="AT90" i="3"/>
  <c r="AY90" i="3"/>
  <c r="T39" i="3"/>
  <c r="AU39" i="3"/>
  <c r="AZ39" i="3"/>
  <c r="AO39" i="3"/>
  <c r="BT39" i="3" s="1"/>
  <c r="AF39" i="3"/>
  <c r="Z39" i="3"/>
  <c r="AT39" i="3"/>
  <c r="AH39" i="3"/>
  <c r="AB39" i="3"/>
  <c r="AI39" i="3"/>
  <c r="BN39" i="3" s="1"/>
  <c r="AC39" i="3"/>
  <c r="BA39" i="3"/>
  <c r="AE39" i="3"/>
  <c r="AN39" i="3"/>
  <c r="AA39" i="3"/>
  <c r="T96" i="3"/>
  <c r="AH96" i="3"/>
  <c r="AU96" i="3"/>
  <c r="AO96" i="3"/>
  <c r="AY96" i="3"/>
  <c r="CD96" i="3" s="1"/>
  <c r="AS96" i="3"/>
  <c r="AE96" i="3"/>
  <c r="BJ96" i="3" s="1"/>
  <c r="AB96" i="3"/>
  <c r="AT96" i="3"/>
  <c r="AF96" i="3"/>
  <c r="AI96" i="3"/>
  <c r="BN96" i="3" s="1"/>
  <c r="AC96" i="3"/>
  <c r="BA96" i="3"/>
  <c r="CF96" i="3" s="1"/>
  <c r="Z96" i="3"/>
  <c r="AZ96" i="3"/>
  <c r="AN96" i="3"/>
  <c r="T261" i="3"/>
  <c r="AI261" i="3"/>
  <c r="AZ261" i="3"/>
  <c r="CE261" i="3" s="1"/>
  <c r="AT261" i="3"/>
  <c r="AO261" i="3"/>
  <c r="AE261" i="3"/>
  <c r="AF261" i="3"/>
  <c r="AS261" i="3"/>
  <c r="AH261" i="3"/>
  <c r="AB261" i="3"/>
  <c r="BA261" i="3"/>
  <c r="AN261" i="3"/>
  <c r="Z261" i="3"/>
  <c r="AU261" i="3"/>
  <c r="AA261" i="3"/>
  <c r="T123" i="3"/>
  <c r="AI123" i="3"/>
  <c r="AC123" i="3"/>
  <c r="AH123" i="3"/>
  <c r="BM123" i="3" s="1"/>
  <c r="AB123" i="3"/>
  <c r="BA123" i="3"/>
  <c r="Z123" i="3"/>
  <c r="AY123" i="3"/>
  <c r="AN123" i="3"/>
  <c r="AS123" i="3"/>
  <c r="AU123" i="3"/>
  <c r="AZ123" i="3"/>
  <c r="CE123" i="3" s="1"/>
  <c r="AO123" i="3"/>
  <c r="AT123" i="3"/>
  <c r="AA123" i="3"/>
  <c r="BB90" i="3"/>
  <c r="CG90" i="3" s="1"/>
  <c r="AQ90" i="3"/>
  <c r="AQ123" i="3"/>
  <c r="BV123" i="3" s="1"/>
  <c r="AQ154" i="3"/>
  <c r="AQ235" i="3"/>
  <c r="AD90" i="3"/>
  <c r="AD154" i="3"/>
  <c r="AD251" i="3"/>
  <c r="AJ90" i="3"/>
  <c r="BO90" i="3" s="1"/>
  <c r="AJ173" i="3"/>
  <c r="AJ251" i="3"/>
  <c r="Y90" i="3"/>
  <c r="Y236" i="3"/>
  <c r="AP39" i="3"/>
  <c r="AP45" i="3"/>
  <c r="BU45" i="3" s="1"/>
  <c r="AP96" i="3"/>
  <c r="AP116" i="3"/>
  <c r="AP122" i="3"/>
  <c r="AP236" i="3"/>
  <c r="AV90" i="3"/>
  <c r="AV173" i="3"/>
  <c r="CA173" i="3" s="1"/>
  <c r="AV251" i="3"/>
  <c r="AK20" i="3"/>
  <c r="AK235" i="3"/>
  <c r="AL35" i="3"/>
  <c r="AL193" i="3"/>
  <c r="AG35" i="3"/>
  <c r="AG116" i="3"/>
  <c r="AG122" i="3"/>
  <c r="AG154" i="3"/>
  <c r="AG235" i="3"/>
  <c r="AW76" i="3"/>
  <c r="AW96" i="3"/>
  <c r="CB96" i="3" s="1"/>
  <c r="AW97" i="3"/>
  <c r="AR20" i="3"/>
  <c r="AR235" i="3"/>
  <c r="AR116" i="3"/>
  <c r="AR122" i="3"/>
  <c r="AR306" i="3"/>
  <c r="BW306" i="3" s="1"/>
  <c r="AM20" i="3"/>
  <c r="AM251" i="3"/>
  <c r="AX20" i="3"/>
  <c r="AX123" i="3"/>
  <c r="AX173" i="3"/>
  <c r="AX306" i="3"/>
  <c r="CC306" i="3" s="1"/>
  <c r="AS20" i="3"/>
  <c r="AY116" i="3"/>
  <c r="AY174" i="3"/>
  <c r="AN20" i="3"/>
  <c r="T193" i="3"/>
  <c r="AT193" i="3"/>
  <c r="BY193" i="3" s="1"/>
  <c r="AN193" i="3"/>
  <c r="AZ193" i="3"/>
  <c r="AE193" i="3"/>
  <c r="AB193" i="3"/>
  <c r="AH193" i="3"/>
  <c r="AO193" i="3"/>
  <c r="BT193" i="3" s="1"/>
  <c r="AA193" i="3"/>
  <c r="BF193" i="3" s="1"/>
  <c r="CN193" i="3" s="1" a="1"/>
  <c r="CN193" i="3" s="1"/>
  <c r="AF193" i="3"/>
  <c r="AI193" i="3"/>
  <c r="AC193" i="3"/>
  <c r="AU193" i="3"/>
  <c r="BZ193" i="3" s="1"/>
  <c r="Z193" i="3"/>
  <c r="BE193" i="3" s="1"/>
  <c r="CL193" i="3" s="1" a="1"/>
  <c r="CL193" i="3" s="1"/>
  <c r="AY193" i="3"/>
  <c r="T292" i="3"/>
  <c r="AI292" i="3"/>
  <c r="AC292" i="3"/>
  <c r="AH292" i="3"/>
  <c r="AU292" i="3"/>
  <c r="BZ292" i="3" s="1"/>
  <c r="AO292" i="3"/>
  <c r="AN292" i="3"/>
  <c r="AA292" i="3"/>
  <c r="AE292" i="3"/>
  <c r="BJ292" i="3" s="1"/>
  <c r="AY292" i="3"/>
  <c r="AB292" i="3"/>
  <c r="BG292" i="3" s="1"/>
  <c r="AF292" i="3"/>
  <c r="BA292" i="3"/>
  <c r="AZ292" i="3"/>
  <c r="T122" i="3"/>
  <c r="AF122" i="3"/>
  <c r="AE122" i="3"/>
  <c r="BJ122" i="3" s="1"/>
  <c r="AI122" i="3"/>
  <c r="AC122" i="3"/>
  <c r="AH122" i="3"/>
  <c r="AB122" i="3"/>
  <c r="BA122" i="3"/>
  <c r="Z122" i="3"/>
  <c r="BE122" i="3" s="1"/>
  <c r="CL122" i="3" s="1" a="1"/>
  <c r="CL122" i="3" s="1"/>
  <c r="AN122" i="3"/>
  <c r="AU122" i="3"/>
  <c r="AZ122" i="3"/>
  <c r="AO122" i="3"/>
  <c r="AT122" i="3"/>
  <c r="AA122" i="3"/>
  <c r="BF122" i="3" s="1"/>
  <c r="CN122" i="3" s="1" a="1"/>
  <c r="CN122" i="3" s="1"/>
  <c r="T251" i="3"/>
  <c r="Z251" i="3"/>
  <c r="AS251" i="3"/>
  <c r="AC251" i="3"/>
  <c r="AH251" i="3"/>
  <c r="AB251" i="3"/>
  <c r="AU251" i="3"/>
  <c r="AO251" i="3"/>
  <c r="AN251" i="3"/>
  <c r="AF251" i="3"/>
  <c r="AI251" i="3"/>
  <c r="AA251" i="3"/>
  <c r="BF251" i="3" s="1"/>
  <c r="AZ251" i="3"/>
  <c r="AT251" i="3"/>
  <c r="T236" i="3"/>
  <c r="AI236" i="3"/>
  <c r="BN236" i="3" s="1"/>
  <c r="AC236" i="3"/>
  <c r="AU236" i="3"/>
  <c r="BZ236" i="3" s="1"/>
  <c r="AO236" i="3"/>
  <c r="BA236" i="3"/>
  <c r="AZ236" i="3"/>
  <c r="AT236" i="3"/>
  <c r="AE236" i="3"/>
  <c r="AY236" i="3"/>
  <c r="CD236" i="3" s="1"/>
  <c r="AS236" i="3"/>
  <c r="AH236" i="3"/>
  <c r="AB236" i="3"/>
  <c r="AN236" i="3"/>
  <c r="AF236" i="3"/>
  <c r="BB173" i="3"/>
  <c r="CG173" i="3" s="1"/>
  <c r="BB19" i="3"/>
  <c r="BB174" i="3"/>
  <c r="BB251" i="3"/>
  <c r="AQ19" i="3"/>
  <c r="BV19" i="3" s="1"/>
  <c r="AQ173" i="3"/>
  <c r="AQ236" i="3"/>
  <c r="BV236" i="3" s="1"/>
  <c r="AD19" i="3"/>
  <c r="AD97" i="3"/>
  <c r="AD173" i="3"/>
  <c r="AD306" i="3"/>
  <c r="AJ19" i="3"/>
  <c r="AJ174" i="3"/>
  <c r="BO174" i="3" s="1"/>
  <c r="AJ306" i="3"/>
  <c r="Y19" i="3"/>
  <c r="Y255" i="3"/>
  <c r="Y261" i="3"/>
  <c r="AP76" i="3"/>
  <c r="AP97" i="3"/>
  <c r="BU97" i="3" s="1"/>
  <c r="AP123" i="3"/>
  <c r="BU123" i="3" s="1"/>
  <c r="AP255" i="3"/>
  <c r="AP261" i="3"/>
  <c r="AV19" i="3"/>
  <c r="CA19" i="3" s="1"/>
  <c r="AV174" i="3"/>
  <c r="AV306" i="3"/>
  <c r="CA306" i="3" s="1"/>
  <c r="AK39" i="3"/>
  <c r="BP39" i="3" s="1"/>
  <c r="AK45" i="3"/>
  <c r="AK154" i="3"/>
  <c r="AK173" i="3"/>
  <c r="AK236" i="3"/>
  <c r="AL90" i="3"/>
  <c r="BQ90" i="3" s="1"/>
  <c r="AL261" i="3"/>
  <c r="BQ261" i="3" s="1"/>
  <c r="AL96" i="3"/>
  <c r="AL292" i="3"/>
  <c r="AG90" i="3"/>
  <c r="BL90" i="3" s="1"/>
  <c r="AG96" i="3"/>
  <c r="AG123" i="3"/>
  <c r="BL123" i="3" s="1"/>
  <c r="AG236" i="3"/>
  <c r="AG306" i="3"/>
  <c r="AW35" i="3"/>
  <c r="AW116" i="3"/>
  <c r="AW122" i="3"/>
  <c r="AW251" i="3"/>
  <c r="CB251" i="3" s="1"/>
  <c r="AW306" i="3"/>
  <c r="AR39" i="3"/>
  <c r="AR45" i="3"/>
  <c r="AR123" i="3"/>
  <c r="BW123" i="3" s="1"/>
  <c r="AR154" i="3"/>
  <c r="AR251" i="3"/>
  <c r="BW251" i="3" s="1"/>
  <c r="AM97" i="3"/>
  <c r="BR97" i="3" s="1"/>
  <c r="AM39" i="3"/>
  <c r="AM45" i="3"/>
  <c r="AM96" i="3"/>
  <c r="BR96" i="3" s="1"/>
  <c r="AX39" i="3"/>
  <c r="AX45" i="3"/>
  <c r="CC45" i="3" s="1"/>
  <c r="AX251" i="3"/>
  <c r="AX236" i="3"/>
  <c r="AX174" i="3"/>
  <c r="AS39" i="3"/>
  <c r="AS122" i="3"/>
  <c r="AY255" i="3"/>
  <c r="CD255" i="3" s="1"/>
  <c r="AY261" i="3"/>
  <c r="AE19" i="3"/>
  <c r="Z174" i="3"/>
  <c r="AA20" i="3"/>
  <c r="AA236" i="3"/>
  <c r="AT35" i="3"/>
  <c r="AU97" i="3"/>
  <c r="AH90" i="3"/>
  <c r="AH235" i="3"/>
  <c r="AC19" i="3"/>
  <c r="AC261" i="3"/>
  <c r="T116" i="3"/>
  <c r="AF116" i="3"/>
  <c r="AE116" i="3"/>
  <c r="AI116" i="3"/>
  <c r="AC116" i="3"/>
  <c r="AH116" i="3"/>
  <c r="AB116" i="3"/>
  <c r="BG116" i="3" s="1"/>
  <c r="BA116" i="3"/>
  <c r="Z116" i="3"/>
  <c r="AU116" i="3"/>
  <c r="AZ116" i="3"/>
  <c r="AO116" i="3"/>
  <c r="AT116" i="3"/>
  <c r="BY116" i="3" s="1"/>
  <c r="AN116" i="3"/>
  <c r="AA116" i="3"/>
  <c r="T173" i="3"/>
  <c r="AI173" i="3"/>
  <c r="BN173" i="3" s="1"/>
  <c r="AC173" i="3"/>
  <c r="AB173" i="3"/>
  <c r="BG173" i="3" s="1"/>
  <c r="CJ173" i="3" s="1" a="1"/>
  <c r="CJ173" i="3" s="1"/>
  <c r="Z173" i="3"/>
  <c r="AY173" i="3"/>
  <c r="BA173" i="3"/>
  <c r="AZ173" i="3"/>
  <c r="AU173" i="3"/>
  <c r="AO173" i="3"/>
  <c r="BT173" i="3" s="1"/>
  <c r="AH173" i="3"/>
  <c r="AT173" i="3"/>
  <c r="AE173" i="3"/>
  <c r="AS173" i="3"/>
  <c r="AN173" i="3"/>
  <c r="T45" i="3"/>
  <c r="AU45" i="3"/>
  <c r="AZ45" i="3"/>
  <c r="AO45" i="3"/>
  <c r="AF45" i="3"/>
  <c r="BK45" i="3" s="1"/>
  <c r="Z45" i="3"/>
  <c r="AT45" i="3"/>
  <c r="BY45" i="3" s="1"/>
  <c r="AH45" i="3"/>
  <c r="AB45" i="3"/>
  <c r="AI45" i="3"/>
  <c r="AC45" i="3"/>
  <c r="BA45" i="3"/>
  <c r="AE45" i="3"/>
  <c r="BJ45" i="3" s="1"/>
  <c r="AN45" i="3"/>
  <c r="AA45" i="3"/>
  <c r="BF45" i="3" s="1"/>
  <c r="CN45" i="3" s="1" a="1"/>
  <c r="CN45" i="3" s="1"/>
  <c r="T97" i="3"/>
  <c r="AF97" i="3"/>
  <c r="AE97" i="3"/>
  <c r="AI97" i="3"/>
  <c r="BN97" i="3" s="1"/>
  <c r="AC97" i="3"/>
  <c r="BH97" i="3" s="1"/>
  <c r="BA97" i="3"/>
  <c r="AN97" i="3"/>
  <c r="Z97" i="3"/>
  <c r="AS97" i="3"/>
  <c r="AZ97" i="3"/>
  <c r="CE97" i="3" s="1"/>
  <c r="AT97" i="3"/>
  <c r="AA97" i="3"/>
  <c r="BB20" i="3"/>
  <c r="BB193" i="3"/>
  <c r="BB306" i="3"/>
  <c r="AQ20" i="3"/>
  <c r="BV20" i="3" s="1"/>
  <c r="AQ174" i="3"/>
  <c r="AQ255" i="3"/>
  <c r="AQ261" i="3"/>
  <c r="AQ292" i="3"/>
  <c r="AD20" i="3"/>
  <c r="AD174" i="3"/>
  <c r="BI174" i="3" s="1"/>
  <c r="CK174" i="3" s="1" a="1"/>
  <c r="CK174" i="3" s="1"/>
  <c r="AD235" i="3"/>
  <c r="AJ20" i="3"/>
  <c r="BO20" i="3" s="1"/>
  <c r="AJ193" i="3"/>
  <c r="AJ235" i="3"/>
  <c r="Y20" i="3"/>
  <c r="Y154" i="3"/>
  <c r="BD154" i="3" s="1"/>
  <c r="CI154" i="3" s="1" a="1"/>
  <c r="CI154" i="3" s="1"/>
  <c r="Y173" i="3"/>
  <c r="Y292" i="3"/>
  <c r="AP35" i="3"/>
  <c r="BU35" i="3" s="1"/>
  <c r="AP154" i="3"/>
  <c r="AP292" i="3"/>
  <c r="AV20" i="3"/>
  <c r="CA20" i="3" s="1"/>
  <c r="AV193" i="3"/>
  <c r="AV235" i="3"/>
  <c r="AK76" i="3"/>
  <c r="AK96" i="3"/>
  <c r="AK97" i="3"/>
  <c r="AK174" i="3"/>
  <c r="AK255" i="3"/>
  <c r="AK261" i="3"/>
  <c r="AK292" i="3"/>
  <c r="AL19" i="3"/>
  <c r="AL97" i="3"/>
  <c r="AL251" i="3"/>
  <c r="BQ251" i="3" s="1"/>
  <c r="AG97" i="3"/>
  <c r="AG174" i="3"/>
  <c r="AG255" i="3"/>
  <c r="AG261" i="3"/>
  <c r="AW90" i="3"/>
  <c r="CB90" i="3" s="1"/>
  <c r="AW123" i="3"/>
  <c r="CB123" i="3" s="1"/>
  <c r="AR76" i="3"/>
  <c r="AR173" i="3"/>
  <c r="AR236" i="3"/>
  <c r="AM76" i="3"/>
  <c r="AM235" i="3"/>
  <c r="AM292" i="3"/>
  <c r="AX76" i="3"/>
  <c r="AX193" i="3"/>
  <c r="AX255" i="3"/>
  <c r="AS76" i="3"/>
  <c r="AS292" i="3"/>
  <c r="AO97" i="3"/>
  <c r="BT97" i="3" s="1"/>
  <c r="AB90" i="3"/>
  <c r="AB235" i="3"/>
  <c r="T255" i="3"/>
  <c r="AI255" i="3"/>
  <c r="AU255" i="3"/>
  <c r="AZ255" i="3"/>
  <c r="CE255" i="3" s="1"/>
  <c r="AT255" i="3"/>
  <c r="AC255" i="3"/>
  <c r="AO255" i="3"/>
  <c r="AE255" i="3"/>
  <c r="AS255" i="3"/>
  <c r="AH255" i="3"/>
  <c r="BM255" i="3" s="1"/>
  <c r="AB255" i="3"/>
  <c r="AN255" i="3"/>
  <c r="AA255" i="3"/>
  <c r="AF255" i="3"/>
  <c r="T19" i="3"/>
  <c r="H19" i="3" s="1"/>
  <c r="AN19" i="3"/>
  <c r="BS19" i="3" s="1"/>
  <c r="AA19" i="3"/>
  <c r="AS19" i="3"/>
  <c r="AU19" i="3"/>
  <c r="AZ19" i="3"/>
  <c r="AO19" i="3"/>
  <c r="AF19" i="3"/>
  <c r="Z19" i="3"/>
  <c r="AT19" i="3"/>
  <c r="AY19" i="3"/>
  <c r="AH19" i="3"/>
  <c r="AB19" i="3"/>
  <c r="T154" i="3"/>
  <c r="AI154" i="3"/>
  <c r="AH154" i="3"/>
  <c r="AO154" i="3"/>
  <c r="AA154" i="3"/>
  <c r="BF154" i="3" s="1"/>
  <c r="CN154" i="3" s="1" a="1"/>
  <c r="CN154" i="3" s="1"/>
  <c r="AF154" i="3"/>
  <c r="AZ154" i="3"/>
  <c r="CE154" i="3" s="1"/>
  <c r="Z154" i="3"/>
  <c r="AC154" i="3"/>
  <c r="AB154" i="3"/>
  <c r="BA154" i="3"/>
  <c r="AU154" i="3"/>
  <c r="AT154" i="3"/>
  <c r="BY154" i="3" s="1"/>
  <c r="AN154" i="3"/>
  <c r="AE154" i="3"/>
  <c r="AS154" i="3"/>
  <c r="T174" i="3"/>
  <c r="BA174" i="3"/>
  <c r="CF174" i="3" s="1"/>
  <c r="AT174" i="3"/>
  <c r="BY174" i="3" s="1"/>
  <c r="AU174" i="3"/>
  <c r="AE174" i="3"/>
  <c r="AS174" i="3"/>
  <c r="BX174" i="3" s="1"/>
  <c r="AB174" i="3"/>
  <c r="AI174" i="3"/>
  <c r="AZ174" i="3"/>
  <c r="CE174" i="3" s="1"/>
  <c r="AO174" i="3"/>
  <c r="AN174" i="3"/>
  <c r="AA174" i="3"/>
  <c r="AF174" i="3"/>
  <c r="BB39" i="3"/>
  <c r="BB45" i="3"/>
  <c r="CG45" i="3" s="1"/>
  <c r="BB96" i="3"/>
  <c r="BB97" i="3"/>
  <c r="BB116" i="3"/>
  <c r="BB122" i="3"/>
  <c r="CG122" i="3" s="1"/>
  <c r="BB235" i="3"/>
  <c r="AQ39" i="3"/>
  <c r="BV39" i="3" s="1"/>
  <c r="AQ45" i="3"/>
  <c r="AQ193" i="3"/>
  <c r="AD39" i="3"/>
  <c r="AD45" i="3"/>
  <c r="AD116" i="3"/>
  <c r="AD122" i="3"/>
  <c r="AD193" i="3"/>
  <c r="AD236" i="3"/>
  <c r="AJ39" i="3"/>
  <c r="AJ45" i="3"/>
  <c r="AJ116" i="3"/>
  <c r="BO116" i="3" s="1"/>
  <c r="AJ122" i="3"/>
  <c r="BO122" i="3" s="1"/>
  <c r="AJ236" i="3"/>
  <c r="Y39" i="3"/>
  <c r="Y45" i="3"/>
  <c r="BD45" i="3" s="1"/>
  <c r="CI45" i="3" s="1" a="1"/>
  <c r="CI45" i="3" s="1"/>
  <c r="Y97" i="3"/>
  <c r="Y174" i="3"/>
  <c r="Y251" i="3"/>
  <c r="BD251" i="3" s="1"/>
  <c r="CI251" i="3" s="1" a="1"/>
  <c r="CI251" i="3" s="1"/>
  <c r="AP90" i="3"/>
  <c r="AP173" i="3"/>
  <c r="AP251" i="3"/>
  <c r="AV39" i="3"/>
  <c r="AV45" i="3"/>
  <c r="AV116" i="3"/>
  <c r="CA116" i="3" s="1"/>
  <c r="AV122" i="3"/>
  <c r="AV236" i="3"/>
  <c r="AK35" i="3"/>
  <c r="AK116" i="3"/>
  <c r="AK122" i="3"/>
  <c r="AK193" i="3"/>
  <c r="BP193" i="3" s="1"/>
  <c r="AL20" i="3"/>
  <c r="AL116" i="3"/>
  <c r="AL122" i="3"/>
  <c r="AL236" i="3"/>
  <c r="AL154" i="3"/>
  <c r="AL306" i="3"/>
  <c r="BQ306" i="3" s="1"/>
  <c r="AG20" i="3"/>
  <c r="AG193" i="3"/>
  <c r="AW19" i="3"/>
  <c r="AW173" i="3"/>
  <c r="AW235" i="3"/>
  <c r="AR35" i="3"/>
  <c r="BW35" i="3" s="1"/>
  <c r="AR255" i="3"/>
  <c r="AR174" i="3"/>
  <c r="AM35" i="3"/>
  <c r="AM116" i="3"/>
  <c r="AM122" i="3"/>
  <c r="AM173" i="3"/>
  <c r="BR173" i="3" s="1"/>
  <c r="AM236" i="3"/>
  <c r="AX35" i="3"/>
  <c r="AX96" i="3"/>
  <c r="AS35" i="3"/>
  <c r="AY39" i="3"/>
  <c r="AY45" i="3"/>
  <c r="CD45" i="3" s="1"/>
  <c r="AY251" i="3"/>
  <c r="AF173" i="3"/>
  <c r="AA96" i="3"/>
  <c r="AT292" i="3"/>
  <c r="AT306" i="3"/>
  <c r="AU76" i="3"/>
  <c r="BZ76" i="3" s="1"/>
  <c r="AB97" i="3"/>
  <c r="AI248" i="3"/>
  <c r="H248" i="3"/>
  <c r="H23" i="3"/>
  <c r="H166" i="3"/>
  <c r="O166" i="3"/>
  <c r="T186" i="3"/>
  <c r="AI186" i="3"/>
  <c r="H125" i="3"/>
  <c r="O125" i="3"/>
  <c r="T228" i="3"/>
  <c r="AI228" i="3"/>
  <c r="O151" i="3"/>
  <c r="H151" i="3"/>
  <c r="H74" i="3"/>
  <c r="O74" i="3"/>
  <c r="O290" i="3"/>
  <c r="H290" i="3"/>
  <c r="T213" i="3"/>
  <c r="AI213" i="3"/>
  <c r="G23" i="3"/>
  <c r="O239" i="3"/>
  <c r="H239" i="3"/>
  <c r="AI109" i="3"/>
  <c r="BN109" i="3" s="1"/>
  <c r="AI208" i="3"/>
  <c r="H109" i="3"/>
  <c r="AI47" i="3"/>
  <c r="G16" i="3"/>
  <c r="H16" i="3"/>
  <c r="AI166" i="3"/>
  <c r="BN166" i="3" s="1"/>
  <c r="O263" i="3"/>
  <c r="O208" i="3"/>
  <c r="N7" i="3"/>
  <c r="B7" i="3" s="1"/>
  <c r="F13" i="2"/>
  <c r="F16" i="2"/>
  <c r="F15" i="2"/>
  <c r="CT14" i="4"/>
  <c r="CC13" i="4"/>
  <c r="BL12" i="4"/>
  <c r="BN11" i="4"/>
  <c r="BI11" i="4" s="1"/>
  <c r="BO11" i="4"/>
  <c r="BJ9" i="4"/>
  <c r="BJ10" i="4"/>
  <c r="BI10" i="4"/>
  <c r="BE12" i="4"/>
  <c r="H18" i="3"/>
  <c r="H13" i="3"/>
  <c r="G15" i="3"/>
  <c r="H11" i="3"/>
  <c r="F14" i="2"/>
  <c r="F11" i="2"/>
  <c r="BN9" i="4" s="1"/>
  <c r="BM9" i="4" s="1"/>
  <c r="G17" i="3"/>
  <c r="G19" i="3"/>
  <c r="CO73" i="3" a="1"/>
  <c r="CO73" i="3" s="1"/>
  <c r="CG18" i="3"/>
  <c r="CG119" i="3"/>
  <c r="CG131" i="3"/>
  <c r="CG167" i="3"/>
  <c r="CG185" i="3"/>
  <c r="CG197" i="3"/>
  <c r="CG214" i="3"/>
  <c r="CG220" i="3"/>
  <c r="CG238" i="3"/>
  <c r="CG244" i="3"/>
  <c r="CG256" i="3"/>
  <c r="CG274" i="3"/>
  <c r="CG292" i="3"/>
  <c r="CG304" i="3"/>
  <c r="BV18" i="3"/>
  <c r="BV36" i="3"/>
  <c r="BV54" i="3"/>
  <c r="BV66" i="3"/>
  <c r="BV84" i="3"/>
  <c r="BV134" i="3"/>
  <c r="BV142" i="3"/>
  <c r="BV201" i="3"/>
  <c r="BV172" i="3"/>
  <c r="BV190" i="3"/>
  <c r="BV232" i="3"/>
  <c r="BV235" i="3"/>
  <c r="BV247" i="3"/>
  <c r="BV265" i="3"/>
  <c r="BI18" i="3"/>
  <c r="BI48" i="3"/>
  <c r="CK48" i="3" s="1" a="1"/>
  <c r="CK48" i="3" s="1"/>
  <c r="BI66" i="3"/>
  <c r="BI90" i="3"/>
  <c r="BI113" i="3"/>
  <c r="BI130" i="3"/>
  <c r="BI142" i="3"/>
  <c r="BI160" i="3"/>
  <c r="CK160" i="3" s="1" a="1"/>
  <c r="CK160" i="3" s="1"/>
  <c r="BI184" i="3"/>
  <c r="CK184" i="3" s="1" a="1"/>
  <c r="CK184" i="3" s="1"/>
  <c r="BI209" i="3"/>
  <c r="BI233" i="3"/>
  <c r="BI251" i="3"/>
  <c r="CK251" i="3" s="1" a="1"/>
  <c r="CK251" i="3" s="1"/>
  <c r="BO42" i="3"/>
  <c r="CG13" i="3"/>
  <c r="CG31" i="3"/>
  <c r="CG49" i="3"/>
  <c r="CG67" i="3"/>
  <c r="CG85" i="3"/>
  <c r="CG120" i="3"/>
  <c r="CG132" i="3"/>
  <c r="CG144" i="3"/>
  <c r="CG156" i="3"/>
  <c r="CG215" i="3"/>
  <c r="CG233" i="3"/>
  <c r="CG251" i="3"/>
  <c r="CG269" i="3"/>
  <c r="CG281" i="3"/>
  <c r="CG305" i="3"/>
  <c r="BV37" i="3"/>
  <c r="BV55" i="3"/>
  <c r="BV73" i="3"/>
  <c r="BV85" i="3"/>
  <c r="BV137" i="3"/>
  <c r="BV163" i="3"/>
  <c r="BV112" i="3"/>
  <c r="BV132" i="3"/>
  <c r="BV144" i="3"/>
  <c r="BV204" i="3"/>
  <c r="BV199" i="3"/>
  <c r="BV254" i="3"/>
  <c r="BV266" i="3"/>
  <c r="BV291" i="3"/>
  <c r="BV309" i="3"/>
  <c r="BI25" i="3"/>
  <c r="CK25" i="3" s="1" a="1"/>
  <c r="CK25" i="3" s="1"/>
  <c r="BI49" i="3"/>
  <c r="CK49" i="3" s="1" a="1"/>
  <c r="CK49" i="3" s="1"/>
  <c r="BI73" i="3"/>
  <c r="CK73" i="3" s="1" a="1"/>
  <c r="CK73" i="3" s="1"/>
  <c r="BI11" i="3"/>
  <c r="BI114" i="3"/>
  <c r="BI137" i="3"/>
  <c r="CK137" i="3" s="1" a="1"/>
  <c r="CK137" i="3" s="1"/>
  <c r="BI155" i="3"/>
  <c r="BI173" i="3"/>
  <c r="BI185" i="3"/>
  <c r="CK185" i="3" s="1" a="1"/>
  <c r="CK185" i="3" s="1"/>
  <c r="BI204" i="3"/>
  <c r="BI222" i="3"/>
  <c r="BI240" i="3"/>
  <c r="CK240" i="3" s="1" a="1"/>
  <c r="CK240" i="3" s="1"/>
  <c r="BI264" i="3"/>
  <c r="BI282" i="3"/>
  <c r="BI300" i="3"/>
  <c r="BO13" i="3"/>
  <c r="BO25" i="3"/>
  <c r="BO43" i="3"/>
  <c r="BO61" i="3"/>
  <c r="BO85" i="3"/>
  <c r="BO120" i="3"/>
  <c r="BO192" i="3"/>
  <c r="BD196" i="3"/>
  <c r="CI196" i="3" s="1" a="1"/>
  <c r="CI196" i="3" s="1"/>
  <c r="BD286" i="3"/>
  <c r="CI286" i="3" s="1" a="1"/>
  <c r="CI286" i="3" s="1"/>
  <c r="BD249" i="3"/>
  <c r="CI249" i="3" s="1" a="1"/>
  <c r="CI249" i="3" s="1"/>
  <c r="BD267" i="3"/>
  <c r="CI267" i="3" s="1" a="1"/>
  <c r="CI267" i="3" s="1"/>
  <c r="BD291" i="3"/>
  <c r="CI291" i="3" s="1" a="1"/>
  <c r="CI291" i="3" s="1"/>
  <c r="BD309" i="3"/>
  <c r="CI309" i="3" s="1" a="1"/>
  <c r="CI309" i="3" s="1"/>
  <c r="BU28" i="3"/>
  <c r="BU40" i="3"/>
  <c r="BU52" i="3"/>
  <c r="BU64" i="3"/>
  <c r="BU70" i="3"/>
  <c r="BU76" i="3"/>
  <c r="BU82" i="3"/>
  <c r="BU88" i="3"/>
  <c r="BU94" i="3"/>
  <c r="BU105" i="3"/>
  <c r="BU117" i="3"/>
  <c r="BU129" i="3"/>
  <c r="BU135" i="3"/>
  <c r="BU141" i="3"/>
  <c r="BU147" i="3"/>
  <c r="BU153" i="3"/>
  <c r="BU159" i="3"/>
  <c r="BU165" i="3"/>
  <c r="BU171" i="3"/>
  <c r="BU177" i="3"/>
  <c r="BU183" i="3"/>
  <c r="BU189" i="3"/>
  <c r="BU195" i="3"/>
  <c r="BU201" i="3"/>
  <c r="BU213" i="3"/>
  <c r="BU225" i="3"/>
  <c r="BU231" i="3"/>
  <c r="BU237" i="3"/>
  <c r="BU243" i="3"/>
  <c r="BU249" i="3"/>
  <c r="BU255" i="3"/>
  <c r="BU261" i="3"/>
  <c r="BU267" i="3"/>
  <c r="BU279" i="3"/>
  <c r="BU285" i="3"/>
  <c r="BU291" i="3"/>
  <c r="BU297" i="3"/>
  <c r="BU303" i="3"/>
  <c r="BU309" i="3"/>
  <c r="CA13" i="3"/>
  <c r="CA25" i="3"/>
  <c r="CA31" i="3"/>
  <c r="CA37" i="3"/>
  <c r="CA43" i="3"/>
  <c r="CA49" i="3"/>
  <c r="CA55" i="3"/>
  <c r="CA61" i="3"/>
  <c r="CA67" i="3"/>
  <c r="CA73" i="3"/>
  <c r="CA79" i="3"/>
  <c r="CA85" i="3"/>
  <c r="CA91" i="3"/>
  <c r="CA101" i="3"/>
  <c r="CA100" i="3"/>
  <c r="CA108" i="3"/>
  <c r="CA114" i="3"/>
  <c r="CA120" i="3"/>
  <c r="CA126" i="3"/>
  <c r="CA132" i="3"/>
  <c r="CA138" i="3"/>
  <c r="CA144" i="3"/>
  <c r="CA150" i="3"/>
  <c r="CA156" i="3"/>
  <c r="CA162" i="3"/>
  <c r="CA168" i="3"/>
  <c r="CA174" i="3"/>
  <c r="CA180" i="3"/>
  <c r="CA186" i="3"/>
  <c r="CA192" i="3"/>
  <c r="CA198" i="3"/>
  <c r="CA204" i="3"/>
  <c r="CA210" i="3"/>
  <c r="CA216" i="3"/>
  <c r="CA222" i="3"/>
  <c r="CA228" i="3"/>
  <c r="CA234" i="3"/>
  <c r="CA240" i="3"/>
  <c r="CA246" i="3"/>
  <c r="CA252" i="3"/>
  <c r="CA258" i="3"/>
  <c r="CA264" i="3"/>
  <c r="CA270" i="3"/>
  <c r="CA276" i="3"/>
  <c r="CA282" i="3"/>
  <c r="CA288" i="3"/>
  <c r="CA294" i="3"/>
  <c r="CA300" i="3"/>
  <c r="BP15" i="3"/>
  <c r="BP21" i="3"/>
  <c r="BP27" i="3"/>
  <c r="BP33" i="3"/>
  <c r="BP45" i="3"/>
  <c r="BP51" i="3"/>
  <c r="BP63" i="3"/>
  <c r="BP69" i="3"/>
  <c r="BP75" i="3"/>
  <c r="BP81" i="3"/>
  <c r="BP87" i="3"/>
  <c r="BP142" i="3"/>
  <c r="BP154" i="3"/>
  <c r="BP166" i="3"/>
  <c r="BP102" i="3"/>
  <c r="BP108" i="3"/>
  <c r="BP114" i="3"/>
  <c r="BP120" i="3"/>
  <c r="BP126" i="3"/>
  <c r="BP140" i="3"/>
  <c r="BP132" i="3"/>
  <c r="BP147" i="3"/>
  <c r="BP159" i="3"/>
  <c r="BP214" i="3"/>
  <c r="BP206" i="3"/>
  <c r="BP224" i="3"/>
  <c r="BP173" i="3"/>
  <c r="BP179" i="3"/>
  <c r="BP185" i="3"/>
  <c r="BP191" i="3"/>
  <c r="BP197" i="3"/>
  <c r="BP233" i="3"/>
  <c r="BP216" i="3"/>
  <c r="BP286" i="3"/>
  <c r="BP236" i="3"/>
  <c r="BP242" i="3"/>
  <c r="BP248" i="3"/>
  <c r="BP254" i="3"/>
  <c r="BP260" i="3"/>
  <c r="BP266" i="3"/>
  <c r="BP272" i="3"/>
  <c r="BP277" i="3"/>
  <c r="BP291" i="3"/>
  <c r="BP297" i="3"/>
  <c r="BP303" i="3"/>
  <c r="BP309" i="3"/>
  <c r="BQ12" i="3"/>
  <c r="BQ18" i="3"/>
  <c r="BQ24" i="3"/>
  <c r="BQ30" i="3"/>
  <c r="BQ36" i="3"/>
  <c r="BQ42" i="3"/>
  <c r="BQ48" i="3"/>
  <c r="BQ54" i="3"/>
  <c r="BQ60" i="3"/>
  <c r="BQ66" i="3"/>
  <c r="BQ72" i="3"/>
  <c r="BQ78" i="3"/>
  <c r="BQ84" i="3"/>
  <c r="BQ273" i="3"/>
  <c r="BQ208" i="3"/>
  <c r="BQ96" i="3"/>
  <c r="BQ102" i="3"/>
  <c r="BQ108" i="3"/>
  <c r="BQ114" i="3"/>
  <c r="BQ120" i="3"/>
  <c r="BQ126" i="3"/>
  <c r="BQ140" i="3"/>
  <c r="BQ249" i="3"/>
  <c r="BQ138" i="3"/>
  <c r="BQ201" i="3"/>
  <c r="BQ219" i="3"/>
  <c r="BQ248" i="3"/>
  <c r="BQ266" i="3"/>
  <c r="BQ206" i="3"/>
  <c r="BQ224" i="3"/>
  <c r="BQ146" i="3"/>
  <c r="BQ152" i="3"/>
  <c r="BQ158" i="3"/>
  <c r="BQ164" i="3"/>
  <c r="BQ170" i="3"/>
  <c r="BQ176" i="3"/>
  <c r="BQ182" i="3"/>
  <c r="BQ188" i="3"/>
  <c r="BQ194" i="3"/>
  <c r="BQ227" i="3"/>
  <c r="BQ241" i="3"/>
  <c r="BQ259" i="3"/>
  <c r="BQ280" i="3"/>
  <c r="BQ286" i="3"/>
  <c r="BQ292" i="3"/>
  <c r="BQ298" i="3"/>
  <c r="BQ304" i="3"/>
  <c r="BQ310" i="3"/>
  <c r="BL12" i="3"/>
  <c r="BL18" i="3"/>
  <c r="BL24" i="3"/>
  <c r="BL30" i="3"/>
  <c r="BL36" i="3"/>
  <c r="BL42" i="3"/>
  <c r="BL48" i="3"/>
  <c r="BL54" i="3"/>
  <c r="BL60" i="3"/>
  <c r="BL66" i="3"/>
  <c r="BL72" i="3"/>
  <c r="BL78" i="3"/>
  <c r="BL84" i="3"/>
  <c r="BL96" i="3"/>
  <c r="BL218" i="3"/>
  <c r="BL105" i="3"/>
  <c r="BL111" i="3"/>
  <c r="BL117" i="3"/>
  <c r="BL206" i="3"/>
  <c r="BL131" i="3"/>
  <c r="BL137" i="3"/>
  <c r="BL143" i="3"/>
  <c r="BL149" i="3"/>
  <c r="BL155" i="3"/>
  <c r="BL161" i="3"/>
  <c r="BL167" i="3"/>
  <c r="BL173" i="3"/>
  <c r="BL179" i="3"/>
  <c r="BL185" i="3"/>
  <c r="BL191" i="3"/>
  <c r="BL197" i="3"/>
  <c r="BL210" i="3"/>
  <c r="BL199" i="3"/>
  <c r="BL217" i="3"/>
  <c r="BL284" i="3"/>
  <c r="BL230" i="3"/>
  <c r="BL236" i="3"/>
  <c r="BL242" i="3"/>
  <c r="BL248" i="3"/>
  <c r="BL254" i="3"/>
  <c r="BL260" i="3"/>
  <c r="BL266" i="3"/>
  <c r="BL272" i="3"/>
  <c r="BL282" i="3"/>
  <c r="BL288" i="3"/>
  <c r="BL294" i="3"/>
  <c r="BL300" i="3"/>
  <c r="BL306" i="3"/>
  <c r="CB11" i="3"/>
  <c r="CB17" i="3"/>
  <c r="CB23" i="3"/>
  <c r="CB29" i="3"/>
  <c r="CB35" i="3"/>
  <c r="CB41" i="3"/>
  <c r="CB47" i="3"/>
  <c r="CB53" i="3"/>
  <c r="CB59" i="3"/>
  <c r="CB65" i="3"/>
  <c r="CB71" i="3"/>
  <c r="CB77" i="3"/>
  <c r="CB83" i="3"/>
  <c r="CB89" i="3"/>
  <c r="CB92" i="3"/>
  <c r="CB213" i="3"/>
  <c r="CB146" i="3"/>
  <c r="CB158" i="3"/>
  <c r="CB98" i="3"/>
  <c r="CB104" i="3"/>
  <c r="CB110" i="3"/>
  <c r="CB122" i="3"/>
  <c r="CB128" i="3"/>
  <c r="CB141" i="3"/>
  <c r="CB153" i="3"/>
  <c r="CB165" i="3"/>
  <c r="CB202" i="3"/>
  <c r="CB220" i="3"/>
  <c r="CB171" i="3"/>
  <c r="CB177" i="3"/>
  <c r="CB189" i="3"/>
  <c r="CB195" i="3"/>
  <c r="CB229" i="3"/>
  <c r="CB209" i="3"/>
  <c r="CB277" i="3"/>
  <c r="CB281" i="3"/>
  <c r="CB239" i="3"/>
  <c r="CB245" i="3"/>
  <c r="CB263" i="3"/>
  <c r="CB269" i="3"/>
  <c r="CB275" i="3"/>
  <c r="CB288" i="3"/>
  <c r="CB294" i="3"/>
  <c r="CB300" i="3"/>
  <c r="CB306" i="3"/>
  <c r="BW15" i="3"/>
  <c r="BW21" i="3"/>
  <c r="BW27" i="3"/>
  <c r="BW33" i="3"/>
  <c r="BW39" i="3"/>
  <c r="BW45" i="3"/>
  <c r="BW51" i="3"/>
  <c r="BW57" i="3"/>
  <c r="BW63" i="3"/>
  <c r="BW69" i="3"/>
  <c r="BW75" i="3"/>
  <c r="BW81" i="3"/>
  <c r="BW87" i="3"/>
  <c r="BW244" i="3"/>
  <c r="BW137" i="3"/>
  <c r="BW231" i="3"/>
  <c r="BW93" i="3"/>
  <c r="BW99" i="3"/>
  <c r="BW105" i="3"/>
  <c r="BW111" i="3"/>
  <c r="BW117" i="3"/>
  <c r="BW129" i="3"/>
  <c r="BW218" i="3"/>
  <c r="BW274" i="3"/>
  <c r="BW212" i="3"/>
  <c r="BW205" i="3"/>
  <c r="BW223" i="3"/>
  <c r="BW249" i="3"/>
  <c r="BW267" i="3"/>
  <c r="BW210" i="3"/>
  <c r="BW142" i="3"/>
  <c r="BW148" i="3"/>
  <c r="BW154" i="3"/>
  <c r="BW160" i="3"/>
  <c r="BW166" i="3"/>
  <c r="BW172" i="3"/>
  <c r="BW178" i="3"/>
  <c r="BW184" i="3"/>
  <c r="BW190" i="3"/>
  <c r="BW196" i="3"/>
  <c r="BW232" i="3"/>
  <c r="BW269" i="3"/>
  <c r="BW277" i="3"/>
  <c r="BW283" i="3"/>
  <c r="BW289" i="3"/>
  <c r="BW295" i="3"/>
  <c r="BW301" i="3"/>
  <c r="BW307" i="3"/>
  <c r="BR15" i="3"/>
  <c r="BR21" i="3"/>
  <c r="BR27" i="3"/>
  <c r="BR33" i="3"/>
  <c r="BR39" i="3"/>
  <c r="BR45" i="3"/>
  <c r="BR51" i="3"/>
  <c r="BR57" i="3"/>
  <c r="BR63" i="3"/>
  <c r="BR69" i="3"/>
  <c r="BR75" i="3"/>
  <c r="BR81" i="3"/>
  <c r="BR87" i="3"/>
  <c r="BR102" i="3"/>
  <c r="BR108" i="3"/>
  <c r="BR114" i="3"/>
  <c r="BR120" i="3"/>
  <c r="BR126" i="3"/>
  <c r="BR129" i="3"/>
  <c r="BR135" i="3"/>
  <c r="BR141" i="3"/>
  <c r="BR147" i="3"/>
  <c r="BR153" i="3"/>
  <c r="BR159" i="3"/>
  <c r="BR171" i="3"/>
  <c r="BR177" i="3"/>
  <c r="BR183" i="3"/>
  <c r="BR189" i="3"/>
  <c r="BR195" i="3"/>
  <c r="BR205" i="3"/>
  <c r="BR223" i="3"/>
  <c r="BR212" i="3"/>
  <c r="BR276" i="3"/>
  <c r="BR228" i="3"/>
  <c r="BR234" i="3"/>
  <c r="BR240" i="3"/>
  <c r="BR246" i="3"/>
  <c r="BR252" i="3"/>
  <c r="BR258" i="3"/>
  <c r="BR264" i="3"/>
  <c r="BR270" i="3"/>
  <c r="BR277" i="3"/>
  <c r="BR285" i="3"/>
  <c r="BR291" i="3"/>
  <c r="BR297" i="3"/>
  <c r="BR303" i="3"/>
  <c r="BR309" i="3"/>
  <c r="CC15" i="3"/>
  <c r="CC21" i="3"/>
  <c r="CC27" i="3"/>
  <c r="CC33" i="3"/>
  <c r="CC39" i="3"/>
  <c r="CC51" i="3"/>
  <c r="CC57" i="3"/>
  <c r="CC63" i="3"/>
  <c r="CC69" i="3"/>
  <c r="CC75" i="3"/>
  <c r="CC81" i="3"/>
  <c r="CC87" i="3"/>
  <c r="CC251" i="3"/>
  <c r="CC138" i="3"/>
  <c r="CC239" i="3"/>
  <c r="CC94" i="3"/>
  <c r="CC100" i="3"/>
  <c r="CC106" i="3"/>
  <c r="CC112" i="3"/>
  <c r="CC118" i="3"/>
  <c r="CC124" i="3"/>
  <c r="CC133" i="3"/>
  <c r="CC236" i="3"/>
  <c r="CC134" i="3"/>
  <c r="CC228" i="3"/>
  <c r="CC215" i="3"/>
  <c r="CC241" i="3"/>
  <c r="CC259" i="3"/>
  <c r="CC199" i="3"/>
  <c r="CC217" i="3"/>
  <c r="CC144" i="3"/>
  <c r="CC150" i="3"/>
  <c r="CC156" i="3"/>
  <c r="CC162" i="3"/>
  <c r="CC168" i="3"/>
  <c r="CC174" i="3"/>
  <c r="CC180" i="3"/>
  <c r="CC186" i="3"/>
  <c r="CC192" i="3"/>
  <c r="CC198" i="3"/>
  <c r="CC234" i="3"/>
  <c r="CC252" i="3"/>
  <c r="CC270" i="3"/>
  <c r="CC277" i="3"/>
  <c r="CC283" i="3"/>
  <c r="CC289" i="3"/>
  <c r="CC295" i="3"/>
  <c r="CC301" i="3"/>
  <c r="CC307" i="3"/>
  <c r="BX96" i="3"/>
  <c r="BX13" i="3"/>
  <c r="BX19" i="3"/>
  <c r="BX25" i="3"/>
  <c r="BX31" i="3"/>
  <c r="BX37" i="3"/>
  <c r="BX43" i="3"/>
  <c r="BX49" i="3"/>
  <c r="BX55" i="3"/>
  <c r="BX61" i="3"/>
  <c r="BX67" i="3"/>
  <c r="BX73" i="3"/>
  <c r="BX79" i="3"/>
  <c r="BX85" i="3"/>
  <c r="BX91" i="3"/>
  <c r="BX101" i="3"/>
  <c r="BX208" i="3"/>
  <c r="BX107" i="3"/>
  <c r="BX113" i="3"/>
  <c r="BX119" i="3"/>
  <c r="BX125" i="3"/>
  <c r="BX220" i="3"/>
  <c r="BX134" i="3"/>
  <c r="BX140" i="3"/>
  <c r="BX146" i="3"/>
  <c r="BX152" i="3"/>
  <c r="BX158" i="3"/>
  <c r="BX164" i="3"/>
  <c r="BX170" i="3"/>
  <c r="BX176" i="3"/>
  <c r="BX182" i="3"/>
  <c r="BX188" i="3"/>
  <c r="BX194" i="3"/>
  <c r="BX200" i="3"/>
  <c r="BX218" i="3"/>
  <c r="BX207" i="3"/>
  <c r="BX227" i="3"/>
  <c r="BX233" i="3"/>
  <c r="BX239" i="3"/>
  <c r="BX245" i="3"/>
  <c r="BX251" i="3"/>
  <c r="BX257" i="3"/>
  <c r="BX263" i="3"/>
  <c r="BX269" i="3"/>
  <c r="BX275" i="3"/>
  <c r="BX285" i="3"/>
  <c r="BX291" i="3"/>
  <c r="BX297" i="3"/>
  <c r="BX303" i="3"/>
  <c r="BX309" i="3"/>
  <c r="CD99" i="3"/>
  <c r="CD16" i="3"/>
  <c r="CD22" i="3"/>
  <c r="CD28" i="3"/>
  <c r="CD34" i="3"/>
  <c r="CD40" i="3"/>
  <c r="CD46" i="3"/>
  <c r="CD52" i="3"/>
  <c r="CD58" i="3"/>
  <c r="CD64" i="3"/>
  <c r="CD70" i="3"/>
  <c r="CD76" i="3"/>
  <c r="CD82" i="3"/>
  <c r="CD88" i="3"/>
  <c r="CD206" i="3"/>
  <c r="CD105" i="3"/>
  <c r="CD111" i="3"/>
  <c r="CD117" i="3"/>
  <c r="CD123" i="3"/>
  <c r="CD200" i="3"/>
  <c r="CD131" i="3"/>
  <c r="CD137" i="3"/>
  <c r="CD143" i="3"/>
  <c r="CD149" i="3"/>
  <c r="CD155" i="3"/>
  <c r="CD161" i="3"/>
  <c r="CD167" i="3"/>
  <c r="CD173" i="3"/>
  <c r="CD179" i="3"/>
  <c r="CD185" i="3"/>
  <c r="CD191" i="3"/>
  <c r="CD197" i="3"/>
  <c r="CD210" i="3"/>
  <c r="CD199" i="3"/>
  <c r="CD217" i="3"/>
  <c r="CD226" i="3"/>
  <c r="CD232" i="3"/>
  <c r="CD238" i="3"/>
  <c r="CD244" i="3"/>
  <c r="CD250" i="3"/>
  <c r="CD256" i="3"/>
  <c r="CD262" i="3"/>
  <c r="CD268" i="3"/>
  <c r="CD274" i="3"/>
  <c r="CD288" i="3"/>
  <c r="CD294" i="3"/>
  <c r="CD300" i="3"/>
  <c r="BJ18" i="3"/>
  <c r="BJ30" i="3"/>
  <c r="BJ42" i="3"/>
  <c r="BJ54" i="3"/>
  <c r="BJ60" i="3"/>
  <c r="BJ66" i="3"/>
  <c r="BJ72" i="3"/>
  <c r="BJ78" i="3"/>
  <c r="BJ84" i="3"/>
  <c r="BJ90" i="3"/>
  <c r="BJ95" i="3"/>
  <c r="BJ201" i="3"/>
  <c r="BJ147" i="3"/>
  <c r="BJ159" i="3"/>
  <c r="BJ98" i="3"/>
  <c r="BJ104" i="3"/>
  <c r="BJ110" i="3"/>
  <c r="BJ116" i="3"/>
  <c r="BJ128" i="3"/>
  <c r="BJ150" i="3"/>
  <c r="BJ162" i="3"/>
  <c r="BJ231" i="3"/>
  <c r="BJ170" i="3"/>
  <c r="BJ176" i="3"/>
  <c r="BJ182" i="3"/>
  <c r="BJ188" i="3"/>
  <c r="BJ228" i="3"/>
  <c r="BJ206" i="3"/>
  <c r="CK206" i="3" s="1" a="1"/>
  <c r="CK206" i="3" s="1"/>
  <c r="BJ224" i="3"/>
  <c r="BJ278" i="3"/>
  <c r="BJ238" i="3"/>
  <c r="BJ244" i="3"/>
  <c r="BJ256" i="3"/>
  <c r="BJ262" i="3"/>
  <c r="BJ268" i="3"/>
  <c r="BJ274" i="3"/>
  <c r="BJ294" i="3"/>
  <c r="BJ300" i="3"/>
  <c r="BJ306" i="3"/>
  <c r="BE15" i="3"/>
  <c r="CL15" i="3" s="1" a="1"/>
  <c r="CL15" i="3" s="1"/>
  <c r="BE21" i="3"/>
  <c r="CL21" i="3" s="1" a="1"/>
  <c r="CL21" i="3" s="1"/>
  <c r="BE27" i="3"/>
  <c r="CL27" i="3" s="1" a="1"/>
  <c r="CL27" i="3" s="1"/>
  <c r="BE33" i="3"/>
  <c r="CL33" i="3" s="1" a="1"/>
  <c r="CL33" i="3" s="1"/>
  <c r="BE39" i="3"/>
  <c r="CL39" i="3" s="1" a="1"/>
  <c r="CL39" i="3" s="1"/>
  <c r="BE45" i="3"/>
  <c r="CL45" i="3" s="1" a="1"/>
  <c r="CL45" i="3" s="1"/>
  <c r="BE51" i="3"/>
  <c r="CL51" i="3" s="1" a="1"/>
  <c r="CL51" i="3" s="1"/>
  <c r="BE57" i="3"/>
  <c r="CL57" i="3" s="1" a="1"/>
  <c r="CL57" i="3" s="1"/>
  <c r="BE63" i="3"/>
  <c r="CL63" i="3" s="1" a="1"/>
  <c r="CL63" i="3" s="1"/>
  <c r="BE69" i="3"/>
  <c r="CL69" i="3" s="1" a="1"/>
  <c r="CL69" i="3" s="1"/>
  <c r="BE75" i="3"/>
  <c r="CL75" i="3" s="1" a="1"/>
  <c r="CL75" i="3" s="1"/>
  <c r="BE81" i="3"/>
  <c r="CL81" i="3" s="1" a="1"/>
  <c r="CL81" i="3" s="1"/>
  <c r="BE87" i="3"/>
  <c r="CL87" i="3" s="1" a="1"/>
  <c r="CL87" i="3" s="1"/>
  <c r="BE241" i="3"/>
  <c r="CL241" i="3" s="1" a="1"/>
  <c r="CL241" i="3" s="1"/>
  <c r="BE137" i="3"/>
  <c r="CL137" i="3" s="1" a="1"/>
  <c r="CL137" i="3" s="1"/>
  <c r="BE234" i="3"/>
  <c r="CL234" i="3" s="1" a="1"/>
  <c r="CL234" i="3" s="1"/>
  <c r="BE93" i="3"/>
  <c r="CL93" i="3" s="1" a="1"/>
  <c r="CL93" i="3" s="1"/>
  <c r="BE99" i="3"/>
  <c r="CL99" i="3" s="1" a="1"/>
  <c r="CL99" i="3" s="1"/>
  <c r="BE105" i="3"/>
  <c r="CL105" i="3" s="1" a="1"/>
  <c r="CL105" i="3" s="1"/>
  <c r="BE111" i="3"/>
  <c r="CL111" i="3" s="1" a="1"/>
  <c r="CL111" i="3" s="1"/>
  <c r="BE117" i="3"/>
  <c r="CL117" i="3" s="1" a="1"/>
  <c r="CL117" i="3" s="1"/>
  <c r="BE123" i="3"/>
  <c r="CL123" i="3" s="1" a="1"/>
  <c r="CL123" i="3" s="1"/>
  <c r="BE129" i="3"/>
  <c r="CL129" i="3" s="1" a="1"/>
  <c r="CL129" i="3" s="1"/>
  <c r="BE215" i="3"/>
  <c r="CL215" i="3" s="1" a="1"/>
  <c r="CL215" i="3" s="1"/>
  <c r="BE253" i="3"/>
  <c r="CL253" i="3" s="1" a="1"/>
  <c r="CL253" i="3" s="1"/>
  <c r="BE139" i="3"/>
  <c r="CL139" i="3" s="1" a="1"/>
  <c r="CL139" i="3" s="1"/>
  <c r="BE205" i="3"/>
  <c r="CL205" i="3" s="1" a="1"/>
  <c r="CL205" i="3" s="1"/>
  <c r="BE223" i="3"/>
  <c r="CL223" i="3" s="1" a="1"/>
  <c r="CL223" i="3" s="1"/>
  <c r="BE252" i="3"/>
  <c r="CL252" i="3" s="1" a="1"/>
  <c r="CL252" i="3" s="1"/>
  <c r="BE270" i="3"/>
  <c r="CL270" i="3" s="1" a="1"/>
  <c r="CL270" i="3" s="1"/>
  <c r="BE213" i="3"/>
  <c r="CL213" i="3" s="1" a="1"/>
  <c r="CL213" i="3" s="1"/>
  <c r="BE143" i="3"/>
  <c r="CL143" i="3" s="1" a="1"/>
  <c r="CL143" i="3" s="1"/>
  <c r="BE149" i="3"/>
  <c r="CL149" i="3" s="1" a="1"/>
  <c r="CL149" i="3" s="1"/>
  <c r="BE155" i="3"/>
  <c r="CL155" i="3" s="1" a="1"/>
  <c r="CL155" i="3" s="1"/>
  <c r="BE161" i="3"/>
  <c r="CL161" i="3" s="1" a="1"/>
  <c r="CL161" i="3" s="1"/>
  <c r="BE167" i="3"/>
  <c r="CL167" i="3" s="1" a="1"/>
  <c r="CL167" i="3" s="1"/>
  <c r="BE173" i="3"/>
  <c r="CL173" i="3" s="1" a="1"/>
  <c r="CL173" i="3" s="1"/>
  <c r="BE179" i="3"/>
  <c r="CL179" i="3" s="1" a="1"/>
  <c r="CL179" i="3" s="1"/>
  <c r="BE185" i="3"/>
  <c r="CL185" i="3" s="1" a="1"/>
  <c r="CL185" i="3" s="1"/>
  <c r="BE191" i="3"/>
  <c r="CL191" i="3" s="1" a="1"/>
  <c r="CL191" i="3" s="1"/>
  <c r="BE197" i="3"/>
  <c r="CL197" i="3" s="1" a="1"/>
  <c r="CL197" i="3" s="1"/>
  <c r="BE233" i="3"/>
  <c r="CL233" i="3" s="1" a="1"/>
  <c r="CL233" i="3" s="1"/>
  <c r="BE251" i="3"/>
  <c r="CL251" i="3" s="1" a="1"/>
  <c r="CL251" i="3" s="1"/>
  <c r="BE269" i="3"/>
  <c r="CL269" i="3" s="1" a="1"/>
  <c r="CL269" i="3" s="1"/>
  <c r="BE279" i="3"/>
  <c r="CL279" i="3" s="1" a="1"/>
  <c r="CL279" i="3" s="1"/>
  <c r="BE285" i="3"/>
  <c r="CL285" i="3" s="1" a="1"/>
  <c r="CL285" i="3" s="1"/>
  <c r="BE291" i="3"/>
  <c r="CL291" i="3" s="1" a="1"/>
  <c r="CL291" i="3" s="1"/>
  <c r="BE297" i="3"/>
  <c r="CL297" i="3" s="1" a="1"/>
  <c r="CL297" i="3" s="1"/>
  <c r="BE303" i="3"/>
  <c r="CL303" i="3" s="1" a="1"/>
  <c r="CL303" i="3" s="1"/>
  <c r="BE309" i="3"/>
  <c r="CL309" i="3" s="1" a="1"/>
  <c r="CL309" i="3" s="1"/>
  <c r="BK15" i="3"/>
  <c r="BK21" i="3"/>
  <c r="BK27" i="3"/>
  <c r="BK33" i="3"/>
  <c r="BK39" i="3"/>
  <c r="BK51" i="3"/>
  <c r="BK57" i="3"/>
  <c r="BK63" i="3"/>
  <c r="BK69" i="3"/>
  <c r="BK75" i="3"/>
  <c r="DA75" i="3" s="1" a="1"/>
  <c r="DA75" i="3" s="1"/>
  <c r="BK81" i="3"/>
  <c r="BK87" i="3"/>
  <c r="BK239" i="3"/>
  <c r="BK132" i="3"/>
  <c r="BK219" i="3"/>
  <c r="BK272" i="3"/>
  <c r="BK98" i="3"/>
  <c r="BK104" i="3"/>
  <c r="BK110" i="3"/>
  <c r="BK116" i="3"/>
  <c r="BK122" i="3"/>
  <c r="BK128" i="3"/>
  <c r="BK213" i="3"/>
  <c r="BK260" i="3"/>
  <c r="BK207" i="3"/>
  <c r="BK206" i="3"/>
  <c r="BK224" i="3"/>
  <c r="BK250" i="3"/>
  <c r="BK268" i="3"/>
  <c r="BK208" i="3"/>
  <c r="BK142" i="3"/>
  <c r="BK148" i="3"/>
  <c r="BK154" i="3"/>
  <c r="BK160" i="3"/>
  <c r="BK166" i="3"/>
  <c r="BK172" i="3"/>
  <c r="BK178" i="3"/>
  <c r="BK184" i="3"/>
  <c r="BK190" i="3"/>
  <c r="BK196" i="3"/>
  <c r="BK232" i="3"/>
  <c r="BK249" i="3"/>
  <c r="BK267" i="3"/>
  <c r="BK277" i="3"/>
  <c r="BK283" i="3"/>
  <c r="BK289" i="3"/>
  <c r="BK295" i="3"/>
  <c r="BK301" i="3"/>
  <c r="BF95" i="3"/>
  <c r="CN95" i="3" s="1" a="1"/>
  <c r="CN95" i="3" s="1"/>
  <c r="BF25" i="3"/>
  <c r="CN25" i="3" s="1" a="1"/>
  <c r="CN25" i="3" s="1"/>
  <c r="BF31" i="3"/>
  <c r="CN31" i="3" s="1" a="1"/>
  <c r="CN31" i="3" s="1"/>
  <c r="BF37" i="3"/>
  <c r="BF43" i="3"/>
  <c r="CN43" i="3" s="1" a="1"/>
  <c r="CN43" i="3" s="1"/>
  <c r="BF49" i="3"/>
  <c r="BF55" i="3"/>
  <c r="CN55" i="3" s="1" a="1"/>
  <c r="CN55" i="3" s="1"/>
  <c r="BF61" i="3"/>
  <c r="BF67" i="3"/>
  <c r="CN67" i="3" s="1" a="1"/>
  <c r="CN67" i="3" s="1"/>
  <c r="BF79" i="3"/>
  <c r="CN79" i="3" s="1" a="1"/>
  <c r="CN79" i="3" s="1"/>
  <c r="BF91" i="3"/>
  <c r="CN91" i="3" s="1" a="1"/>
  <c r="CN91" i="3" s="1"/>
  <c r="BF102" i="3"/>
  <c r="BF223" i="3"/>
  <c r="CN223" i="3" s="1" a="1"/>
  <c r="CN223" i="3" s="1"/>
  <c r="BF108" i="3"/>
  <c r="CN108" i="3" s="1" a="1"/>
  <c r="CN108" i="3" s="1"/>
  <c r="BF114" i="3"/>
  <c r="CN114" i="3" s="1" a="1"/>
  <c r="CN114" i="3" s="1"/>
  <c r="BF120" i="3"/>
  <c r="CN120" i="3" s="1" a="1"/>
  <c r="CN120" i="3" s="1"/>
  <c r="BF126" i="3"/>
  <c r="CN126" i="3" s="1" a="1"/>
  <c r="CN126" i="3" s="1"/>
  <c r="BF130" i="3"/>
  <c r="CN130" i="3" s="1" a="1"/>
  <c r="CN130" i="3" s="1"/>
  <c r="BF136" i="3"/>
  <c r="BF142" i="3"/>
  <c r="CN142" i="3" s="1" a="1"/>
  <c r="CN142" i="3" s="1"/>
  <c r="BF148" i="3"/>
  <c r="CN148" i="3" s="1" a="1"/>
  <c r="CN148" i="3" s="1"/>
  <c r="BF160" i="3"/>
  <c r="CN160" i="3" s="1" a="1"/>
  <c r="CN160" i="3" s="1"/>
  <c r="BF166" i="3"/>
  <c r="CN166" i="3" s="1" a="1"/>
  <c r="CN166" i="3" s="1"/>
  <c r="BF172" i="3"/>
  <c r="CN172" i="3" s="1" a="1"/>
  <c r="CN172" i="3" s="1"/>
  <c r="BF178" i="3"/>
  <c r="CN178" i="3" s="1" a="1"/>
  <c r="CN178" i="3" s="1"/>
  <c r="BF184" i="3"/>
  <c r="BF190" i="3"/>
  <c r="CN190" i="3" s="1" a="1"/>
  <c r="CN190" i="3" s="1"/>
  <c r="BF196" i="3"/>
  <c r="CN196" i="3" s="1" a="1"/>
  <c r="CN196" i="3" s="1"/>
  <c r="BF203" i="3"/>
  <c r="CN203" i="3" s="1" a="1"/>
  <c r="CN203" i="3" s="1"/>
  <c r="BF221" i="3"/>
  <c r="CN221" i="3" s="1" a="1"/>
  <c r="CN221" i="3" s="1"/>
  <c r="BF210" i="3"/>
  <c r="CN210" i="3" s="1" a="1"/>
  <c r="CN210" i="3" s="1"/>
  <c r="BF277" i="3"/>
  <c r="CN277" i="3" s="1" a="1"/>
  <c r="CN277" i="3" s="1"/>
  <c r="BF229" i="3"/>
  <c r="CN229" i="3" s="1" a="1"/>
  <c r="CN229" i="3" s="1"/>
  <c r="BF235" i="3"/>
  <c r="CN235" i="3" s="1" a="1"/>
  <c r="CN235" i="3" s="1"/>
  <c r="BF241" i="3"/>
  <c r="CN241" i="3" s="1" a="1"/>
  <c r="CN241" i="3" s="1"/>
  <c r="BF247" i="3"/>
  <c r="CN247" i="3" s="1" a="1"/>
  <c r="CN247" i="3" s="1"/>
  <c r="BF253" i="3"/>
  <c r="CN253" i="3" s="1" a="1"/>
  <c r="CN253" i="3" s="1"/>
  <c r="BF259" i="3"/>
  <c r="CN259" i="3" s="1" a="1"/>
  <c r="CN259" i="3" s="1"/>
  <c r="BF265" i="3"/>
  <c r="CN265" i="3" s="1" a="1"/>
  <c r="CN265" i="3" s="1"/>
  <c r="BF271" i="3"/>
  <c r="BF278" i="3"/>
  <c r="CN278" i="3" s="1" a="1"/>
  <c r="CN278" i="3" s="1"/>
  <c r="BF288" i="3"/>
  <c r="CN288" i="3" s="1" a="1"/>
  <c r="CN288" i="3" s="1"/>
  <c r="BF294" i="3"/>
  <c r="CN294" i="3" s="1" a="1"/>
  <c r="CN294" i="3" s="1"/>
  <c r="BF300" i="3"/>
  <c r="CN300" i="3" s="1" a="1"/>
  <c r="CN300" i="3" s="1"/>
  <c r="BF306" i="3"/>
  <c r="CN306" i="3" s="1" a="1"/>
  <c r="CN306" i="3" s="1"/>
  <c r="BS98" i="3"/>
  <c r="BS114" i="3"/>
  <c r="BS101" i="3"/>
  <c r="BS13" i="3"/>
  <c r="BS25" i="3"/>
  <c r="BS31" i="3"/>
  <c r="BS37" i="3"/>
  <c r="BS43" i="3"/>
  <c r="BS49" i="3"/>
  <c r="BS55" i="3"/>
  <c r="BS61" i="3"/>
  <c r="BS67" i="3"/>
  <c r="BS73" i="3"/>
  <c r="BS79" i="3"/>
  <c r="BS85" i="3"/>
  <c r="BS103" i="3"/>
  <c r="BS138" i="3"/>
  <c r="BS185" i="3"/>
  <c r="BS133" i="3"/>
  <c r="BS148" i="3"/>
  <c r="BS160" i="3"/>
  <c r="BS175" i="3"/>
  <c r="BS193" i="3"/>
  <c r="BS168" i="3"/>
  <c r="BS186" i="3"/>
  <c r="BS118" i="3"/>
  <c r="BS124" i="3"/>
  <c r="BS143" i="3"/>
  <c r="BS155" i="3"/>
  <c r="BS167" i="3"/>
  <c r="BS204" i="3"/>
  <c r="BS210" i="3"/>
  <c r="BS216" i="3"/>
  <c r="BS222" i="3"/>
  <c r="BS228" i="3"/>
  <c r="BS234" i="3"/>
  <c r="BS240" i="3"/>
  <c r="BS246" i="3"/>
  <c r="BS252" i="3"/>
  <c r="BS258" i="3"/>
  <c r="BS264" i="3"/>
  <c r="BS270" i="3"/>
  <c r="BS277" i="3"/>
  <c r="BS298" i="3"/>
  <c r="BS286" i="3"/>
  <c r="BS297" i="3"/>
  <c r="BS276" i="3"/>
  <c r="BS293" i="3"/>
  <c r="BY103" i="3"/>
  <c r="BY114" i="3"/>
  <c r="BY113" i="3"/>
  <c r="BY16" i="3"/>
  <c r="BY22" i="3"/>
  <c r="BY28" i="3"/>
  <c r="BY34" i="3"/>
  <c r="BY40" i="3"/>
  <c r="BY46" i="3"/>
  <c r="BY52" i="3"/>
  <c r="BY58" i="3"/>
  <c r="BY64" i="3"/>
  <c r="BY70" i="3"/>
  <c r="BY76" i="3"/>
  <c r="BY82" i="3"/>
  <c r="BY88" i="3"/>
  <c r="BY112" i="3"/>
  <c r="BY133" i="3"/>
  <c r="BY177" i="3"/>
  <c r="BY195" i="3"/>
  <c r="BY141" i="3"/>
  <c r="BY153" i="3"/>
  <c r="BY165" i="3"/>
  <c r="BY182" i="3"/>
  <c r="BY129" i="3"/>
  <c r="BY175" i="3"/>
  <c r="BY120" i="3"/>
  <c r="BY126" i="3"/>
  <c r="BY148" i="3"/>
  <c r="BY160" i="3"/>
  <c r="BY201" i="3"/>
  <c r="BY207" i="3"/>
  <c r="BY213" i="3"/>
  <c r="BY219" i="3"/>
  <c r="BY225" i="3"/>
  <c r="BY231" i="3"/>
  <c r="BY237" i="3"/>
  <c r="BY243" i="3"/>
  <c r="BY249" i="3"/>
  <c r="BY255" i="3"/>
  <c r="BY261" i="3"/>
  <c r="BY267" i="3"/>
  <c r="BY273" i="3"/>
  <c r="BY290" i="3"/>
  <c r="BY308" i="3"/>
  <c r="BY289" i="3"/>
  <c r="BY307" i="3"/>
  <c r="BY286" i="3"/>
  <c r="BY303" i="3"/>
  <c r="BT95" i="3"/>
  <c r="BT15" i="3"/>
  <c r="BT21" i="3"/>
  <c r="BT27" i="3"/>
  <c r="BT33" i="3"/>
  <c r="BT45" i="3"/>
  <c r="BT51" i="3"/>
  <c r="BT57" i="3"/>
  <c r="BT63" i="3"/>
  <c r="BT69" i="3"/>
  <c r="BT75" i="3"/>
  <c r="BT87" i="3"/>
  <c r="BT96" i="3"/>
  <c r="BT102" i="3"/>
  <c r="BT108" i="3"/>
  <c r="BT114" i="3"/>
  <c r="BT120" i="3"/>
  <c r="BT147" i="3"/>
  <c r="BT159" i="3"/>
  <c r="BT132" i="3"/>
  <c r="BT179" i="3"/>
  <c r="BT197" i="3"/>
  <c r="BT264" i="3"/>
  <c r="BT142" i="3"/>
  <c r="BT154" i="3"/>
  <c r="BT166" i="3"/>
  <c r="BT184" i="3"/>
  <c r="BT210" i="3"/>
  <c r="BT270" i="3"/>
  <c r="BT168" i="3"/>
  <c r="BT186" i="3"/>
  <c r="BT200" i="3"/>
  <c r="BT218" i="3"/>
  <c r="BT231" i="3"/>
  <c r="BT265" i="3"/>
  <c r="BT230" i="3"/>
  <c r="BT208" i="3"/>
  <c r="BT236" i="3"/>
  <c r="BT254" i="3"/>
  <c r="BT272" i="3"/>
  <c r="BT298" i="3"/>
  <c r="BT286" i="3"/>
  <c r="BT297" i="3"/>
  <c r="BT276" i="3"/>
  <c r="BT293" i="3"/>
  <c r="CE111" i="3"/>
  <c r="CE115" i="3"/>
  <c r="CE108" i="3"/>
  <c r="CE15" i="3"/>
  <c r="CE21" i="3"/>
  <c r="CE27" i="3"/>
  <c r="CE33" i="3"/>
  <c r="CE39" i="3"/>
  <c r="CE45" i="3"/>
  <c r="CE51" i="3"/>
  <c r="CE57" i="3"/>
  <c r="CE63" i="3"/>
  <c r="CE69" i="3"/>
  <c r="CE75" i="3"/>
  <c r="CE81" i="3"/>
  <c r="CE87" i="3"/>
  <c r="CE107" i="3"/>
  <c r="CE134" i="3"/>
  <c r="CE178" i="3"/>
  <c r="CE196" i="3"/>
  <c r="CE144" i="3"/>
  <c r="CE156" i="3"/>
  <c r="CE133" i="3"/>
  <c r="CE176" i="3"/>
  <c r="CE120" i="3"/>
  <c r="CE126" i="3"/>
  <c r="CE147" i="3"/>
  <c r="CE159" i="3"/>
  <c r="CE201" i="3"/>
  <c r="CE207" i="3"/>
  <c r="CE213" i="3"/>
  <c r="CE219" i="3"/>
  <c r="CE225" i="3"/>
  <c r="CE231" i="3"/>
  <c r="CE237" i="3"/>
  <c r="CE243" i="3"/>
  <c r="CE249" i="3"/>
  <c r="CE267" i="3"/>
  <c r="CE273" i="3"/>
  <c r="CE288" i="3"/>
  <c r="CE280" i="3"/>
  <c r="CE299" i="3"/>
  <c r="CE285" i="3"/>
  <c r="CE304" i="3"/>
  <c r="BZ11" i="3"/>
  <c r="BZ15" i="3"/>
  <c r="BZ21" i="3"/>
  <c r="BZ27" i="3"/>
  <c r="BZ33" i="3"/>
  <c r="BZ45" i="3"/>
  <c r="BZ51" i="3"/>
  <c r="BZ57" i="3"/>
  <c r="BZ63" i="3"/>
  <c r="BZ69" i="3"/>
  <c r="BZ75" i="3"/>
  <c r="BZ81" i="3"/>
  <c r="BZ87" i="3"/>
  <c r="BZ96" i="3"/>
  <c r="BZ102" i="3"/>
  <c r="BZ108" i="3"/>
  <c r="BZ114" i="3"/>
  <c r="BZ120" i="3"/>
  <c r="BZ126" i="3"/>
  <c r="BZ148" i="3"/>
  <c r="BZ160" i="3"/>
  <c r="BZ136" i="3"/>
  <c r="BZ180" i="3"/>
  <c r="BZ198" i="3"/>
  <c r="BZ140" i="3"/>
  <c r="BZ151" i="3"/>
  <c r="BZ163" i="3"/>
  <c r="BZ179" i="3"/>
  <c r="BZ197" i="3"/>
  <c r="BZ259" i="3"/>
  <c r="BZ169" i="3"/>
  <c r="BZ220" i="3"/>
  <c r="BZ201" i="3"/>
  <c r="BZ219" i="3"/>
  <c r="BZ254" i="3"/>
  <c r="BZ272" i="3"/>
  <c r="BZ233" i="3"/>
  <c r="BZ212" i="3"/>
  <c r="BZ255" i="3"/>
  <c r="BZ273" i="3"/>
  <c r="BZ299" i="3"/>
  <c r="BZ276" i="3"/>
  <c r="BZ298" i="3"/>
  <c r="BZ280" i="3"/>
  <c r="BZ294" i="3"/>
  <c r="CF18" i="3"/>
  <c r="CF24" i="3"/>
  <c r="CF30" i="3"/>
  <c r="CF36" i="3"/>
  <c r="CF42" i="3"/>
  <c r="CF48" i="3"/>
  <c r="CF54" i="3"/>
  <c r="CF66" i="3"/>
  <c r="CF72" i="3"/>
  <c r="CF78" i="3"/>
  <c r="CF99" i="3"/>
  <c r="CF105" i="3"/>
  <c r="CF111" i="3"/>
  <c r="CF117" i="3"/>
  <c r="CF123" i="3"/>
  <c r="CF141" i="3"/>
  <c r="CF153" i="3"/>
  <c r="CF165" i="3"/>
  <c r="CF172" i="3"/>
  <c r="CF190" i="3"/>
  <c r="CF242" i="3"/>
  <c r="CF132" i="3"/>
  <c r="CF148" i="3"/>
  <c r="CF239" i="3"/>
  <c r="CF133" i="3"/>
  <c r="CF176" i="3"/>
  <c r="CF194" i="3"/>
  <c r="CF245" i="3"/>
  <c r="CF205" i="3"/>
  <c r="CF223" i="3"/>
  <c r="CF234" i="3"/>
  <c r="CF252" i="3"/>
  <c r="CF270" i="3"/>
  <c r="CF279" i="3"/>
  <c r="CF216" i="3"/>
  <c r="CF244" i="3"/>
  <c r="CF262" i="3"/>
  <c r="CF288" i="3"/>
  <c r="CF306" i="3"/>
  <c r="CF280" i="3"/>
  <c r="CF299" i="3"/>
  <c r="CF285" i="3"/>
  <c r="CF304" i="3"/>
  <c r="BG98" i="3"/>
  <c r="BG103" i="3"/>
  <c r="CJ103" i="3" s="1" a="1"/>
  <c r="CJ103" i="3" s="1"/>
  <c r="BG111" i="3"/>
  <c r="BG11" i="3"/>
  <c r="BG17" i="3"/>
  <c r="BG23" i="3"/>
  <c r="BG29" i="3"/>
  <c r="BG35" i="3"/>
  <c r="BG41" i="3"/>
  <c r="BG47" i="3"/>
  <c r="BG53" i="3"/>
  <c r="BG59" i="3"/>
  <c r="BG65" i="3"/>
  <c r="BG71" i="3"/>
  <c r="CJ71" i="3" s="1" a="1"/>
  <c r="CJ71" i="3" s="1"/>
  <c r="BG77" i="3"/>
  <c r="BG83" i="3"/>
  <c r="BG89" i="3"/>
  <c r="BG104" i="3"/>
  <c r="BG139" i="3"/>
  <c r="CJ139" i="3" s="1" a="1"/>
  <c r="CJ139" i="3" s="1"/>
  <c r="BG183" i="3"/>
  <c r="BG131" i="3"/>
  <c r="BG146" i="3"/>
  <c r="BG158" i="3"/>
  <c r="BG191" i="3"/>
  <c r="BG138" i="3"/>
  <c r="BG181" i="3"/>
  <c r="BG117" i="3"/>
  <c r="BG123" i="3"/>
  <c r="BG143" i="3"/>
  <c r="BG155" i="3"/>
  <c r="BG167" i="3"/>
  <c r="BG204" i="3"/>
  <c r="BG210" i="3"/>
  <c r="CJ210" i="3" s="1" a="1"/>
  <c r="CJ210" i="3" s="1"/>
  <c r="BG216" i="3"/>
  <c r="BG222" i="3"/>
  <c r="CJ222" i="3" s="1" a="1"/>
  <c r="CJ222" i="3" s="1"/>
  <c r="BG228" i="3"/>
  <c r="BG234" i="3"/>
  <c r="BG240" i="3"/>
  <c r="BG246" i="3"/>
  <c r="BG252" i="3"/>
  <c r="BG258" i="3"/>
  <c r="CJ258" i="3" s="1" a="1"/>
  <c r="CJ258" i="3" s="1"/>
  <c r="BG264" i="3"/>
  <c r="BG270" i="3"/>
  <c r="BG276" i="3"/>
  <c r="BG296" i="3"/>
  <c r="BG279" i="3"/>
  <c r="BG301" i="3"/>
  <c r="BG283" i="3"/>
  <c r="BG297" i="3"/>
  <c r="BM96" i="3"/>
  <c r="BM95" i="3"/>
  <c r="BM98" i="3"/>
  <c r="BM11" i="3"/>
  <c r="BM17" i="3"/>
  <c r="BM23" i="3"/>
  <c r="BM35" i="3"/>
  <c r="BM41" i="3"/>
  <c r="BM47" i="3"/>
  <c r="BM53" i="3"/>
  <c r="BM59" i="3"/>
  <c r="BM65" i="3"/>
  <c r="BM71" i="3"/>
  <c r="BM77" i="3"/>
  <c r="BM83" i="3"/>
  <c r="BM89" i="3"/>
  <c r="BM93" i="3"/>
  <c r="BM140" i="3"/>
  <c r="BM184" i="3"/>
  <c r="BM132" i="3"/>
  <c r="BM147" i="3"/>
  <c r="BM159" i="3"/>
  <c r="BM171" i="3"/>
  <c r="BM189" i="3"/>
  <c r="BM136" i="3"/>
  <c r="BM182" i="3"/>
  <c r="BM154" i="3"/>
  <c r="BM166" i="3"/>
  <c r="BM204" i="3"/>
  <c r="BM210" i="3"/>
  <c r="BM216" i="3"/>
  <c r="BM222" i="3"/>
  <c r="BM228" i="3"/>
  <c r="BM234" i="3"/>
  <c r="BM240" i="3"/>
  <c r="BM252" i="3"/>
  <c r="BM258" i="3"/>
  <c r="BM264" i="3"/>
  <c r="BM270" i="3"/>
  <c r="BM276" i="3"/>
  <c r="BM297" i="3"/>
  <c r="BM287" i="3"/>
  <c r="BM296" i="3"/>
  <c r="BM278" i="3"/>
  <c r="BM295" i="3"/>
  <c r="BH18" i="3"/>
  <c r="CM18" i="3" s="1" a="1"/>
  <c r="CM18" i="3" s="1"/>
  <c r="BH24" i="3"/>
  <c r="BH30" i="3"/>
  <c r="BH36" i="3"/>
  <c r="BH42" i="3"/>
  <c r="BH48" i="3"/>
  <c r="BH54" i="3"/>
  <c r="CM54" i="3" s="1" a="1"/>
  <c r="CM54" i="3" s="1"/>
  <c r="BH60" i="3"/>
  <c r="BH66" i="3"/>
  <c r="CM66" i="3" s="1" a="1"/>
  <c r="CM66" i="3" s="1"/>
  <c r="BH72" i="3"/>
  <c r="BH78" i="3"/>
  <c r="BH84" i="3"/>
  <c r="CM84" i="3" s="1" a="1"/>
  <c r="CM84" i="3" s="1"/>
  <c r="BH90" i="3"/>
  <c r="CM90" i="3" s="1" a="1"/>
  <c r="CM90" i="3" s="1"/>
  <c r="BH99" i="3"/>
  <c r="BH105" i="3"/>
  <c r="CM105" i="3" s="1" a="1"/>
  <c r="CM105" i="3" s="1"/>
  <c r="BH111" i="3"/>
  <c r="BH117" i="3"/>
  <c r="BH123" i="3"/>
  <c r="CM123" i="3" s="1" a="1"/>
  <c r="CM123" i="3" s="1"/>
  <c r="BH143" i="3"/>
  <c r="BH155" i="3"/>
  <c r="CM155" i="3" s="1" a="1"/>
  <c r="CM155" i="3" s="1"/>
  <c r="BH167" i="3"/>
  <c r="CM167" i="3" s="1" a="1"/>
  <c r="CM167" i="3" s="1"/>
  <c r="BH171" i="3"/>
  <c r="BH189" i="3"/>
  <c r="BH220" i="3"/>
  <c r="BH131" i="3"/>
  <c r="CM131" i="3" s="1" a="1"/>
  <c r="CM131" i="3" s="1"/>
  <c r="BH146" i="3"/>
  <c r="BH158" i="3"/>
  <c r="CM158" i="3" s="1" a="1"/>
  <c r="CM158" i="3" s="1"/>
  <c r="BH173" i="3"/>
  <c r="CM173" i="3" s="1" a="1"/>
  <c r="CM173" i="3" s="1"/>
  <c r="BH191" i="3"/>
  <c r="BH238" i="3"/>
  <c r="BH187" i="3"/>
  <c r="BH235" i="3"/>
  <c r="BH204" i="3"/>
  <c r="CM204" i="3" s="1" a="1"/>
  <c r="CM204" i="3" s="1"/>
  <c r="BH222" i="3"/>
  <c r="CM222" i="3" s="1" a="1"/>
  <c r="CM222" i="3" s="1"/>
  <c r="BH236" i="3"/>
  <c r="BH254" i="3"/>
  <c r="BH234" i="3"/>
  <c r="CM234" i="3" s="1" a="1"/>
  <c r="CM234" i="3" s="1"/>
  <c r="BH212" i="3"/>
  <c r="BH240" i="3"/>
  <c r="BH258" i="3"/>
  <c r="BH284" i="3"/>
  <c r="BH305" i="3"/>
  <c r="BH292" i="3"/>
  <c r="BH310" i="3"/>
  <c r="BH288" i="3"/>
  <c r="CM288" i="3" s="1" a="1"/>
  <c r="CM288" i="3" s="1"/>
  <c r="BN18" i="3"/>
  <c r="BN24" i="3"/>
  <c r="BN36" i="3"/>
  <c r="BN42" i="3"/>
  <c r="BN54" i="3"/>
  <c r="BN78" i="3"/>
  <c r="BN90" i="3"/>
  <c r="BN99" i="3"/>
  <c r="BN105" i="3"/>
  <c r="BN117" i="3"/>
  <c r="BN123" i="3"/>
  <c r="BN142" i="3"/>
  <c r="BN154" i="3"/>
  <c r="BN187" i="3"/>
  <c r="BN218" i="3"/>
  <c r="BN129" i="3"/>
  <c r="BN145" i="3"/>
  <c r="BN157" i="3"/>
  <c r="BN186" i="3"/>
  <c r="BN272" i="3"/>
  <c r="BN191" i="3"/>
  <c r="BN242" i="3"/>
  <c r="BN223" i="3"/>
  <c r="BN237" i="3"/>
  <c r="BN273" i="3"/>
  <c r="BN276" i="3"/>
  <c r="BN244" i="3"/>
  <c r="BN262" i="3"/>
  <c r="BN283" i="3"/>
  <c r="BN286" i="3"/>
  <c r="BN304" i="3"/>
  <c r="BN23" i="3"/>
  <c r="BN89" i="3"/>
  <c r="BN224" i="3"/>
  <c r="BN302" i="3"/>
  <c r="BO37" i="3"/>
  <c r="BO209" i="3"/>
  <c r="BO215" i="3"/>
  <c r="CG50" i="3"/>
  <c r="CG46" i="3"/>
  <c r="CG24" i="3"/>
  <c r="CG76" i="3"/>
  <c r="CG108" i="3"/>
  <c r="CG203" i="3"/>
  <c r="CG138" i="3"/>
  <c r="CG175" i="3"/>
  <c r="CG211" i="3"/>
  <c r="CG253" i="3"/>
  <c r="CG290" i="3"/>
  <c r="BJ214" i="3"/>
  <c r="BV46" i="3"/>
  <c r="BV105" i="3"/>
  <c r="BV159" i="3"/>
  <c r="BV214" i="3"/>
  <c r="BR26" i="3"/>
  <c r="BR165" i="3"/>
  <c r="BR194" i="3"/>
  <c r="BR302" i="3"/>
  <c r="CF163" i="3"/>
  <c r="CF241" i="3"/>
  <c r="CF267" i="3"/>
  <c r="BD67" i="3"/>
  <c r="CI67" i="3" s="1" a="1"/>
  <c r="CI67" i="3" s="1"/>
  <c r="BZ125" i="3"/>
  <c r="BU194" i="3"/>
  <c r="BV302" i="3"/>
  <c r="BI30" i="3"/>
  <c r="CK30" i="3" s="1" a="1"/>
  <c r="CK30" i="3" s="1"/>
  <c r="BI54" i="3"/>
  <c r="BI72" i="3"/>
  <c r="CK72" i="3" s="1" a="1"/>
  <c r="CK72" i="3" s="1"/>
  <c r="BI102" i="3"/>
  <c r="CK102" i="3" s="1" a="1"/>
  <c r="CK102" i="3" s="1"/>
  <c r="BI119" i="3"/>
  <c r="BI154" i="3"/>
  <c r="BI178" i="3"/>
  <c r="BI196" i="3"/>
  <c r="BI227" i="3"/>
  <c r="BI257" i="3"/>
  <c r="BO60" i="3"/>
  <c r="CG19" i="3"/>
  <c r="CG61" i="3"/>
  <c r="CG79" i="3"/>
  <c r="CG92" i="3"/>
  <c r="CG114" i="3"/>
  <c r="CG180" i="3"/>
  <c r="CG221" i="3"/>
  <c r="CG239" i="3"/>
  <c r="CG257" i="3"/>
  <c r="CG299" i="3"/>
  <c r="BV31" i="3"/>
  <c r="BV49" i="3"/>
  <c r="BV67" i="3"/>
  <c r="BV91" i="3"/>
  <c r="BV151" i="3"/>
  <c r="BV100" i="3"/>
  <c r="BV118" i="3"/>
  <c r="BV173" i="3"/>
  <c r="BV191" i="3"/>
  <c r="BV217" i="3"/>
  <c r="BV242" i="3"/>
  <c r="BV303" i="3"/>
  <c r="BI19" i="3"/>
  <c r="BI37" i="3"/>
  <c r="CK37" i="3" s="1" a="1"/>
  <c r="CK37" i="3" s="1"/>
  <c r="BI55" i="3"/>
  <c r="BI67" i="3"/>
  <c r="BI85" i="3"/>
  <c r="BI97" i="3"/>
  <c r="BI108" i="3"/>
  <c r="BI126" i="3"/>
  <c r="BI143" i="3"/>
  <c r="BI161" i="3"/>
  <c r="CK161" i="3" s="1" a="1"/>
  <c r="CK161" i="3" s="1"/>
  <c r="BI179" i="3"/>
  <c r="BI197" i="3"/>
  <c r="BI216" i="3"/>
  <c r="BI234" i="3"/>
  <c r="CK234" i="3" s="1" a="1"/>
  <c r="CK234" i="3" s="1"/>
  <c r="BI252" i="3"/>
  <c r="BI270" i="3"/>
  <c r="BI288" i="3"/>
  <c r="BO31" i="3"/>
  <c r="BO67" i="3"/>
  <c r="BO79" i="3"/>
  <c r="BO101" i="3"/>
  <c r="BO114" i="3"/>
  <c r="BO144" i="3"/>
  <c r="BO156" i="3"/>
  <c r="BO168" i="3"/>
  <c r="BO186" i="3"/>
  <c r="BO234" i="3"/>
  <c r="BO246" i="3"/>
  <c r="BO258" i="3"/>
  <c r="BO288" i="3"/>
  <c r="BO300" i="3"/>
  <c r="BD13" i="3"/>
  <c r="CI13" i="3" s="1" a="1"/>
  <c r="CI13" i="3" s="1"/>
  <c r="BD25" i="3"/>
  <c r="CI25" i="3" s="1" a="1"/>
  <c r="CI25" i="3" s="1"/>
  <c r="BD37" i="3"/>
  <c r="CI37" i="3" s="1" a="1"/>
  <c r="CI37" i="3" s="1"/>
  <c r="BD49" i="3"/>
  <c r="CI49" i="3" s="1" a="1"/>
  <c r="CI49" i="3" s="1"/>
  <c r="BD79" i="3"/>
  <c r="CI79" i="3" s="1" a="1"/>
  <c r="CI79" i="3" s="1"/>
  <c r="BD91" i="3"/>
  <c r="CI91" i="3" s="1" a="1"/>
  <c r="CI91" i="3" s="1"/>
  <c r="BD152" i="3"/>
  <c r="CI152" i="3" s="1" a="1"/>
  <c r="CI152" i="3" s="1"/>
  <c r="BD101" i="3"/>
  <c r="CI101" i="3" s="1" a="1"/>
  <c r="CI101" i="3" s="1"/>
  <c r="BD113" i="3"/>
  <c r="CI113" i="3" s="1" a="1"/>
  <c r="CI113" i="3" s="1"/>
  <c r="BD125" i="3"/>
  <c r="CI125" i="3" s="1" a="1"/>
  <c r="CI125" i="3" s="1"/>
  <c r="BD226" i="3"/>
  <c r="CI226" i="3" s="1" a="1"/>
  <c r="CI226" i="3" s="1"/>
  <c r="BD155" i="3"/>
  <c r="CI155" i="3" s="1" a="1"/>
  <c r="CI155" i="3" s="1"/>
  <c r="BD204" i="3"/>
  <c r="CI204" i="3" s="1" a="1"/>
  <c r="CI204" i="3" s="1"/>
  <c r="BD172" i="3"/>
  <c r="CI172" i="3" s="1" a="1"/>
  <c r="CI172" i="3" s="1"/>
  <c r="BD184" i="3"/>
  <c r="CI184" i="3" s="1" a="1"/>
  <c r="CI184" i="3" s="1"/>
  <c r="BD231" i="3"/>
  <c r="CI231" i="3" s="1" a="1"/>
  <c r="CI231" i="3" s="1"/>
  <c r="BD237" i="3"/>
  <c r="CI237" i="3" s="1" a="1"/>
  <c r="CI237" i="3" s="1"/>
  <c r="BD255" i="3"/>
  <c r="CI255" i="3" s="1" a="1"/>
  <c r="CI255" i="3" s="1"/>
  <c r="BD273" i="3"/>
  <c r="CI273" i="3" s="1" a="1"/>
  <c r="CI273" i="3" s="1"/>
  <c r="BD297" i="3"/>
  <c r="CI297" i="3" s="1" a="1"/>
  <c r="CI297" i="3" s="1"/>
  <c r="BU16" i="3"/>
  <c r="BU34" i="3"/>
  <c r="BU58" i="3"/>
  <c r="BU219" i="3"/>
  <c r="CG14" i="3"/>
  <c r="CG20" i="3"/>
  <c r="CG26" i="3"/>
  <c r="CG38" i="3"/>
  <c r="CG56" i="3"/>
  <c r="CG95" i="3"/>
  <c r="CG127" i="3"/>
  <c r="CG133" i="3"/>
  <c r="CG145" i="3"/>
  <c r="CG157" i="3"/>
  <c r="CG204" i="3"/>
  <c r="CG216" i="3"/>
  <c r="CG228" i="3"/>
  <c r="CG240" i="3"/>
  <c r="CG258" i="3"/>
  <c r="CG270" i="3"/>
  <c r="CG282" i="3"/>
  <c r="CG294" i="3"/>
  <c r="CG306" i="3"/>
  <c r="BV14" i="3"/>
  <c r="BO72" i="3"/>
  <c r="BO210" i="3"/>
  <c r="BO245" i="3"/>
  <c r="CG42" i="3"/>
  <c r="CG149" i="3"/>
  <c r="CB216" i="3"/>
  <c r="BV185" i="3"/>
  <c r="BD24" i="3"/>
  <c r="CI24" i="3" s="1" a="1"/>
  <c r="CI24" i="3" s="1"/>
  <c r="BU230" i="3"/>
  <c r="CG15" i="3"/>
  <c r="CG27" i="3"/>
  <c r="CG39" i="3"/>
  <c r="CG51" i="3"/>
  <c r="CG57" i="3"/>
  <c r="CG69" i="3"/>
  <c r="CG81" i="3"/>
  <c r="CG87" i="3"/>
  <c r="CG110" i="3"/>
  <c r="CG134" i="3"/>
  <c r="CG146" i="3"/>
  <c r="CG158" i="3"/>
  <c r="CG164" i="3"/>
  <c r="CG176" i="3"/>
  <c r="CG188" i="3"/>
  <c r="CG199" i="3"/>
  <c r="CG205" i="3"/>
  <c r="CG217" i="3"/>
  <c r="CG241" i="3"/>
  <c r="CG247" i="3"/>
  <c r="CG259" i="3"/>
  <c r="CG271" i="3"/>
  <c r="CG283" i="3"/>
  <c r="CG295" i="3"/>
  <c r="CG307" i="3"/>
  <c r="BV21" i="3"/>
  <c r="BV33" i="3"/>
  <c r="BV45" i="3"/>
  <c r="BV57" i="3"/>
  <c r="BV81" i="3"/>
  <c r="BV94" i="3"/>
  <c r="BV143" i="3"/>
  <c r="BV167" i="3"/>
  <c r="BV108" i="3"/>
  <c r="BV114" i="3"/>
  <c r="BV126" i="3"/>
  <c r="BV133" i="3"/>
  <c r="BV160" i="3"/>
  <c r="BV210" i="3"/>
  <c r="BV181" i="3"/>
  <c r="CB257" i="3"/>
  <c r="BV296" i="3"/>
  <c r="BR44" i="3"/>
  <c r="BR164" i="3"/>
  <c r="BP57" i="3"/>
  <c r="BP284" i="3"/>
  <c r="BF85" i="3"/>
  <c r="CN85" i="3" s="1" a="1"/>
  <c r="CN85" i="3" s="1"/>
  <c r="CG16" i="3"/>
  <c r="CG22" i="3"/>
  <c r="CG34" i="3"/>
  <c r="CG40" i="3"/>
  <c r="CG52" i="3"/>
  <c r="CG58" i="3"/>
  <c r="CG82" i="3"/>
  <c r="CG88" i="3"/>
  <c r="CG98" i="3"/>
  <c r="CG99" i="3"/>
  <c r="CG105" i="3"/>
  <c r="CG111" i="3"/>
  <c r="CG117" i="3"/>
  <c r="CG123" i="3"/>
  <c r="CG129" i="3"/>
  <c r="CG135" i="3"/>
  <c r="CG141" i="3"/>
  <c r="CG147" i="3"/>
  <c r="CG153" i="3"/>
  <c r="CG159" i="3"/>
  <c r="CG165" i="3"/>
  <c r="CG171" i="3"/>
  <c r="CG177" i="3"/>
  <c r="CG183" i="3"/>
  <c r="CG189" i="3"/>
  <c r="CG195" i="3"/>
  <c r="CG200" i="3"/>
  <c r="CG206" i="3"/>
  <c r="CG212" i="3"/>
  <c r="CG218" i="3"/>
  <c r="CG224" i="3"/>
  <c r="CG236" i="3"/>
  <c r="CG248" i="3"/>
  <c r="CG254" i="3"/>
  <c r="CG260" i="3"/>
  <c r="CG266" i="3"/>
  <c r="CG272" i="3"/>
  <c r="CG284" i="3"/>
  <c r="CG296" i="3"/>
  <c r="CG308" i="3"/>
  <c r="BV16" i="3"/>
  <c r="BV22" i="3"/>
  <c r="BV34" i="3"/>
  <c r="BV40" i="3"/>
  <c r="BV52" i="3"/>
  <c r="BV58" i="3"/>
  <c r="BV64" i="3"/>
  <c r="BV70" i="3"/>
  <c r="BV76" i="3"/>
  <c r="BV82" i="3"/>
  <c r="BV88" i="3"/>
  <c r="BV95" i="3"/>
  <c r="BV215" i="3"/>
  <c r="BV145" i="3"/>
  <c r="BV157" i="3"/>
  <c r="BV97" i="3"/>
  <c r="BV103" i="3"/>
  <c r="BV109" i="3"/>
  <c r="BV115" i="3"/>
  <c r="BV121" i="3"/>
  <c r="BV127" i="3"/>
  <c r="BV200" i="3"/>
  <c r="BV136" i="3"/>
  <c r="BV150" i="3"/>
  <c r="BV162" i="3"/>
  <c r="BV227" i="3"/>
  <c r="BV213" i="3"/>
  <c r="BV170" i="3"/>
  <c r="BV176" i="3"/>
  <c r="BV182" i="3"/>
  <c r="BV188" i="3"/>
  <c r="BV228" i="3"/>
  <c r="BV208" i="3"/>
  <c r="BV276" i="3"/>
  <c r="BV283" i="3"/>
  <c r="BV239" i="3"/>
  <c r="BV245" i="3"/>
  <c r="BV251" i="3"/>
  <c r="BV257" i="3"/>
  <c r="BV263" i="3"/>
  <c r="BV269" i="3"/>
  <c r="BV275" i="3"/>
  <c r="BV288" i="3"/>
  <c r="BV294" i="3"/>
  <c r="BV300" i="3"/>
  <c r="BV306" i="3"/>
  <c r="BI28" i="3"/>
  <c r="BI34" i="3"/>
  <c r="BI40" i="3"/>
  <c r="BI46" i="3"/>
  <c r="BI52" i="3"/>
  <c r="BI58" i="3"/>
  <c r="BI64" i="3"/>
  <c r="BI70" i="3"/>
  <c r="CK70" i="3" s="1" a="1"/>
  <c r="CK70" i="3" s="1"/>
  <c r="BI76" i="3"/>
  <c r="BI82" i="3"/>
  <c r="BI88" i="3"/>
  <c r="BI98" i="3"/>
  <c r="CK98" i="3" s="1" a="1"/>
  <c r="CK98" i="3" s="1"/>
  <c r="BI94" i="3"/>
  <c r="CK94" i="3" s="1" a="1"/>
  <c r="CK94" i="3" s="1"/>
  <c r="BI105" i="3"/>
  <c r="CK105" i="3" s="1" a="1"/>
  <c r="CK105" i="3" s="1"/>
  <c r="BI111" i="3"/>
  <c r="BI117" i="3"/>
  <c r="BI123" i="3"/>
  <c r="BI199" i="3"/>
  <c r="BI134" i="3"/>
  <c r="BI140" i="3"/>
  <c r="BI146" i="3"/>
  <c r="BI152" i="3"/>
  <c r="BI158" i="3"/>
  <c r="BI164" i="3"/>
  <c r="BI170" i="3"/>
  <c r="CK170" i="3" s="1" a="1"/>
  <c r="CK170" i="3" s="1"/>
  <c r="BI176" i="3"/>
  <c r="CK176" i="3" s="1" a="1"/>
  <c r="CK176" i="3" s="1"/>
  <c r="BI182" i="3"/>
  <c r="CK182" i="3" s="1" a="1"/>
  <c r="CK182" i="3" s="1"/>
  <c r="BI188" i="3"/>
  <c r="CK188" i="3" s="1" a="1"/>
  <c r="CK188" i="3" s="1"/>
  <c r="BI194" i="3"/>
  <c r="BI201" i="3"/>
  <c r="CK201" i="3" s="1" a="1"/>
  <c r="CK201" i="3" s="1"/>
  <c r="BI207" i="3"/>
  <c r="BI213" i="3"/>
  <c r="CK213" i="3" s="1" a="1"/>
  <c r="CK213" i="3" s="1"/>
  <c r="BI219" i="3"/>
  <c r="BI225" i="3"/>
  <c r="BI231" i="3"/>
  <c r="CK231" i="3" s="1" a="1"/>
  <c r="CK231" i="3" s="1"/>
  <c r="BI237" i="3"/>
  <c r="BI243" i="3"/>
  <c r="BI249" i="3"/>
  <c r="BI255" i="3"/>
  <c r="CK255" i="3" s="1" a="1"/>
  <c r="CK255" i="3" s="1"/>
  <c r="BI261" i="3"/>
  <c r="BI267" i="3"/>
  <c r="BI273" i="3"/>
  <c r="BI279" i="3"/>
  <c r="CK279" i="3" s="1" a="1"/>
  <c r="CK279" i="3" s="1"/>
  <c r="BI285" i="3"/>
  <c r="BI291" i="3"/>
  <c r="BI297" i="3"/>
  <c r="BI303" i="3"/>
  <c r="BI309" i="3"/>
  <c r="BO22" i="3"/>
  <c r="BO28" i="3"/>
  <c r="BO40" i="3"/>
  <c r="BO46" i="3"/>
  <c r="BO58" i="3"/>
  <c r="BO70" i="3"/>
  <c r="BO82" i="3"/>
  <c r="BO88" i="3"/>
  <c r="BO104" i="3"/>
  <c r="BN48" i="3"/>
  <c r="BN155" i="3"/>
  <c r="BN170" i="3"/>
  <c r="BN188" i="3"/>
  <c r="BN234" i="3"/>
  <c r="BN216" i="3"/>
  <c r="BO16" i="3"/>
  <c r="BO23" i="3"/>
  <c r="BO30" i="3"/>
  <c r="BO64" i="3"/>
  <c r="BO233" i="3"/>
  <c r="BO293" i="3"/>
  <c r="CG25" i="3"/>
  <c r="CG32" i="3"/>
  <c r="CG70" i="3"/>
  <c r="CG89" i="3"/>
  <c r="CG63" i="3"/>
  <c r="CG125" i="3"/>
  <c r="CG161" i="3"/>
  <c r="CG198" i="3"/>
  <c r="CG242" i="3"/>
  <c r="CG267" i="3"/>
  <c r="BJ36" i="3"/>
  <c r="BJ148" i="3"/>
  <c r="BJ225" i="3"/>
  <c r="BJ250" i="3"/>
  <c r="CB116" i="3"/>
  <c r="BV25" i="3"/>
  <c r="BV106" i="3"/>
  <c r="BV138" i="3"/>
  <c r="BV272" i="3"/>
  <c r="BV264" i="3"/>
  <c r="BR219" i="3"/>
  <c r="BR281" i="3"/>
  <c r="CF84" i="3"/>
  <c r="CF192" i="3"/>
  <c r="BD42" i="3"/>
  <c r="CI42" i="3" s="1" a="1"/>
  <c r="CI42" i="3" s="1"/>
  <c r="BH71" i="3"/>
  <c r="BH169" i="3"/>
  <c r="BZ187" i="3"/>
  <c r="BU266" i="3"/>
  <c r="BI17" i="3"/>
  <c r="CK17" i="3" s="1" a="1"/>
  <c r="CK17" i="3" s="1"/>
  <c r="BI262" i="3"/>
  <c r="CK262" i="3" s="1" a="1"/>
  <c r="CK262" i="3" s="1"/>
  <c r="BL265" i="3"/>
  <c r="CG12" i="3"/>
  <c r="CG30" i="3"/>
  <c r="CG60" i="3"/>
  <c r="CG78" i="3"/>
  <c r="CG113" i="3"/>
  <c r="CG143" i="3"/>
  <c r="CG155" i="3"/>
  <c r="CG191" i="3"/>
  <c r="CG208" i="3"/>
  <c r="CG250" i="3"/>
  <c r="CG262" i="3"/>
  <c r="CG280" i="3"/>
  <c r="CG298" i="3"/>
  <c r="BV12" i="3"/>
  <c r="BV24" i="3"/>
  <c r="BV42" i="3"/>
  <c r="BV60" i="3"/>
  <c r="BV78" i="3"/>
  <c r="BV90" i="3"/>
  <c r="BV149" i="3"/>
  <c r="BV99" i="3"/>
  <c r="BV117" i="3"/>
  <c r="BV218" i="3"/>
  <c r="BV154" i="3"/>
  <c r="BV219" i="3"/>
  <c r="BV184" i="3"/>
  <c r="BV241" i="3"/>
  <c r="BV253" i="3"/>
  <c r="BV271" i="3"/>
  <c r="BV290" i="3"/>
  <c r="BV308" i="3"/>
  <c r="BI36" i="3"/>
  <c r="CK36" i="3" s="1" a="1"/>
  <c r="CK36" i="3" s="1"/>
  <c r="BI60" i="3"/>
  <c r="CK60" i="3" s="1" a="1"/>
  <c r="CK60" i="3" s="1"/>
  <c r="BI84" i="3"/>
  <c r="CK84" i="3" s="1" a="1"/>
  <c r="CK84" i="3" s="1"/>
  <c r="BI95" i="3"/>
  <c r="CK95" i="3" s="1" a="1"/>
  <c r="CK95" i="3" s="1"/>
  <c r="BI125" i="3"/>
  <c r="CK125" i="3" s="1" a="1"/>
  <c r="CK125" i="3" s="1"/>
  <c r="BI148" i="3"/>
  <c r="BI166" i="3"/>
  <c r="BI190" i="3"/>
  <c r="BI215" i="3"/>
  <c r="BI245" i="3"/>
  <c r="CG37" i="3"/>
  <c r="CG55" i="3"/>
  <c r="CG73" i="3"/>
  <c r="CG91" i="3"/>
  <c r="CG94" i="3"/>
  <c r="CG168" i="3"/>
  <c r="CG192" i="3"/>
  <c r="CG209" i="3"/>
  <c r="CG227" i="3"/>
  <c r="CG245" i="3"/>
  <c r="CG263" i="3"/>
  <c r="CG275" i="3"/>
  <c r="CG293" i="3"/>
  <c r="BV13" i="3"/>
  <c r="BV61" i="3"/>
  <c r="BV79" i="3"/>
  <c r="BV124" i="3"/>
  <c r="BV229" i="3"/>
  <c r="BV203" i="3"/>
  <c r="BV222" i="3"/>
  <c r="BV179" i="3"/>
  <c r="BV197" i="3"/>
  <c r="BV285" i="3"/>
  <c r="BV248" i="3"/>
  <c r="BV260" i="3"/>
  <c r="BV278" i="3"/>
  <c r="BV297" i="3"/>
  <c r="BI13" i="3"/>
  <c r="CK13" i="3" s="1" a="1"/>
  <c r="CK13" i="3" s="1"/>
  <c r="BI31" i="3"/>
  <c r="BI43" i="3"/>
  <c r="BI61" i="3"/>
  <c r="CK61" i="3" s="1" a="1"/>
  <c r="CK61" i="3" s="1"/>
  <c r="BI79" i="3"/>
  <c r="BI91" i="3"/>
  <c r="BI131" i="3"/>
  <c r="BI149" i="3"/>
  <c r="CK149" i="3" s="1" a="1"/>
  <c r="CK149" i="3" s="1"/>
  <c r="BI167" i="3"/>
  <c r="BI210" i="3"/>
  <c r="BI228" i="3"/>
  <c r="BI246" i="3"/>
  <c r="BI258" i="3"/>
  <c r="BI276" i="3"/>
  <c r="BI294" i="3"/>
  <c r="CK294" i="3" s="1" a="1"/>
  <c r="CK294" i="3" s="1"/>
  <c r="BI306" i="3"/>
  <c r="BO49" i="3"/>
  <c r="BO91" i="3"/>
  <c r="BO100" i="3"/>
  <c r="BO108" i="3"/>
  <c r="BO126" i="3"/>
  <c r="BO132" i="3"/>
  <c r="BO138" i="3"/>
  <c r="BO150" i="3"/>
  <c r="BO162" i="3"/>
  <c r="BO180" i="3"/>
  <c r="BO198" i="3"/>
  <c r="BO204" i="3"/>
  <c r="BO216" i="3"/>
  <c r="BO222" i="3"/>
  <c r="BO252" i="3"/>
  <c r="BO264" i="3"/>
  <c r="BO270" i="3"/>
  <c r="BO282" i="3"/>
  <c r="BO294" i="3"/>
  <c r="BO306" i="3"/>
  <c r="BD19" i="3"/>
  <c r="CI19" i="3" s="1" a="1"/>
  <c r="CI19" i="3" s="1"/>
  <c r="BD31" i="3"/>
  <c r="CI31" i="3" s="1" a="1"/>
  <c r="CI31" i="3" s="1"/>
  <c r="BD43" i="3"/>
  <c r="CI43" i="3" s="1" a="1"/>
  <c r="CI43" i="3" s="1"/>
  <c r="BD55" i="3"/>
  <c r="CI55" i="3" s="1" a="1"/>
  <c r="CI55" i="3" s="1"/>
  <c r="BD61" i="3"/>
  <c r="CI61" i="3" s="1" a="1"/>
  <c r="CI61" i="3" s="1"/>
  <c r="BD73" i="3"/>
  <c r="CI73" i="3" s="1" a="1"/>
  <c r="CI73" i="3" s="1"/>
  <c r="BD85" i="3"/>
  <c r="CI85" i="3" s="1" a="1"/>
  <c r="CI85" i="3" s="1"/>
  <c r="BD137" i="3"/>
  <c r="CI137" i="3" s="1" a="1"/>
  <c r="CI137" i="3" s="1"/>
  <c r="BD234" i="3"/>
  <c r="CI234" i="3" s="1" a="1"/>
  <c r="CI234" i="3" s="1"/>
  <c r="BD164" i="3"/>
  <c r="CI164" i="3" s="1" a="1"/>
  <c r="CI164" i="3" s="1"/>
  <c r="BD107" i="3"/>
  <c r="CI107" i="3" s="1" a="1"/>
  <c r="CI107" i="3" s="1"/>
  <c r="BD119" i="3"/>
  <c r="CI119" i="3" s="1" a="1"/>
  <c r="CI119" i="3" s="1"/>
  <c r="BD135" i="3"/>
  <c r="CI135" i="3" s="1" a="1"/>
  <c r="CI135" i="3" s="1"/>
  <c r="BD143" i="3"/>
  <c r="CI143" i="3" s="1" a="1"/>
  <c r="CI143" i="3" s="1"/>
  <c r="BD167" i="3"/>
  <c r="CI167" i="3" s="1" a="1"/>
  <c r="CI167" i="3" s="1"/>
  <c r="BD222" i="3"/>
  <c r="CI222" i="3" s="1" a="1"/>
  <c r="CI222" i="3" s="1"/>
  <c r="BD178" i="3"/>
  <c r="CI178" i="3" s="1" a="1"/>
  <c r="CI178" i="3" s="1"/>
  <c r="BD190" i="3"/>
  <c r="CI190" i="3" s="1" a="1"/>
  <c r="CI190" i="3" s="1"/>
  <c r="BD214" i="3"/>
  <c r="CI214" i="3" s="1" a="1"/>
  <c r="CI214" i="3" s="1"/>
  <c r="BD243" i="3"/>
  <c r="CI243" i="3" s="1" a="1"/>
  <c r="CI243" i="3" s="1"/>
  <c r="BD261" i="3"/>
  <c r="CI261" i="3" s="1" a="1"/>
  <c r="CI261" i="3" s="1"/>
  <c r="BD278" i="3"/>
  <c r="CI278" i="3" s="1" a="1"/>
  <c r="CI278" i="3" s="1"/>
  <c r="BD303" i="3"/>
  <c r="CI303" i="3" s="1" a="1"/>
  <c r="CI303" i="3" s="1"/>
  <c r="BU22" i="3"/>
  <c r="BU46" i="3"/>
  <c r="BU207" i="3"/>
  <c r="CG62" i="3"/>
  <c r="CG68" i="3"/>
  <c r="CG80" i="3"/>
  <c r="CG86" i="3"/>
  <c r="CG93" i="3"/>
  <c r="CG109" i="3"/>
  <c r="CG121" i="3"/>
  <c r="CG139" i="3"/>
  <c r="CG151" i="3"/>
  <c r="CG163" i="3"/>
  <c r="CG169" i="3"/>
  <c r="CG181" i="3"/>
  <c r="CG193" i="3"/>
  <c r="CG210" i="3"/>
  <c r="CG234" i="3"/>
  <c r="CG246" i="3"/>
  <c r="CG264" i="3"/>
  <c r="CG276" i="3"/>
  <c r="CG288" i="3"/>
  <c r="CG300" i="3"/>
  <c r="BV26" i="3"/>
  <c r="BO12" i="3"/>
  <c r="CG115" i="3"/>
  <c r="CG186" i="3"/>
  <c r="CG222" i="3"/>
  <c r="BV231" i="3"/>
  <c r="BU111" i="3"/>
  <c r="BI191" i="3"/>
  <c r="BL77" i="3"/>
  <c r="CG33" i="3"/>
  <c r="CG75" i="3"/>
  <c r="CG96" i="3"/>
  <c r="CG97" i="3"/>
  <c r="CG128" i="3"/>
  <c r="CG140" i="3"/>
  <c r="CG152" i="3"/>
  <c r="CG182" i="3"/>
  <c r="CG194" i="3"/>
  <c r="CG223" i="3"/>
  <c r="CG235" i="3"/>
  <c r="CG265" i="3"/>
  <c r="CG277" i="3"/>
  <c r="CG289" i="3"/>
  <c r="CG301" i="3"/>
  <c r="BV92" i="3"/>
  <c r="BV15" i="3"/>
  <c r="BV27" i="3"/>
  <c r="BV51" i="3"/>
  <c r="BV75" i="3"/>
  <c r="BV87" i="3"/>
  <c r="BV206" i="3"/>
  <c r="BV155" i="3"/>
  <c r="BV102" i="3"/>
  <c r="BV148" i="3"/>
  <c r="BV221" i="3"/>
  <c r="BV169" i="3"/>
  <c r="BV175" i="3"/>
  <c r="BO55" i="3"/>
  <c r="BO73" i="3"/>
  <c r="BO113" i="3"/>
  <c r="BO221" i="3"/>
  <c r="BO276" i="3"/>
  <c r="CG44" i="3"/>
  <c r="CG11" i="3"/>
  <c r="CG48" i="3"/>
  <c r="CG107" i="3"/>
  <c r="CG116" i="3"/>
  <c r="CG150" i="3"/>
  <c r="CG187" i="3"/>
  <c r="CG229" i="3"/>
  <c r="BJ97" i="3"/>
  <c r="BJ137" i="3"/>
  <c r="BJ288" i="3"/>
  <c r="CG17" i="3"/>
  <c r="CG23" i="3"/>
  <c r="CG29" i="3"/>
  <c r="CG53" i="3"/>
  <c r="CG59" i="3"/>
  <c r="CG65" i="3"/>
  <c r="CG71" i="3"/>
  <c r="CG77" i="3"/>
  <c r="CG101" i="3"/>
  <c r="CG112" i="3"/>
  <c r="CG118" i="3"/>
  <c r="CG124" i="3"/>
  <c r="CG130" i="3"/>
  <c r="CG136" i="3"/>
  <c r="CG142" i="3"/>
  <c r="CG148" i="3"/>
  <c r="CG154" i="3"/>
  <c r="CG160" i="3"/>
  <c r="CG166" i="3"/>
  <c r="CG172" i="3"/>
  <c r="CG178" i="3"/>
  <c r="CG184" i="3"/>
  <c r="CG190" i="3"/>
  <c r="CG196" i="3"/>
  <c r="CG201" i="3"/>
  <c r="CG213" i="3"/>
  <c r="CG219" i="3"/>
  <c r="CG225" i="3"/>
  <c r="CG231" i="3"/>
  <c r="CG237" i="3"/>
  <c r="CG243" i="3"/>
  <c r="CG249" i="3"/>
  <c r="CG273" i="3"/>
  <c r="CG285" i="3"/>
  <c r="CG291" i="3"/>
  <c r="CG297" i="3"/>
  <c r="CG309" i="3"/>
  <c r="BV11" i="3"/>
  <c r="BV17" i="3"/>
  <c r="BV23" i="3"/>
  <c r="BV29" i="3"/>
  <c r="BV35" i="3"/>
  <c r="BV41" i="3"/>
  <c r="BV47" i="3"/>
  <c r="BV53" i="3"/>
  <c r="BV59" i="3"/>
  <c r="BV65" i="3"/>
  <c r="BV71" i="3"/>
  <c r="BV77" i="3"/>
  <c r="BV83" i="3"/>
  <c r="BV89" i="3"/>
  <c r="BV131" i="3"/>
  <c r="BV224" i="3"/>
  <c r="BV147" i="3"/>
  <c r="BV98" i="3"/>
  <c r="BV104" i="3"/>
  <c r="BV110" i="3"/>
  <c r="BV116" i="3"/>
  <c r="BV122" i="3"/>
  <c r="BV128" i="3"/>
  <c r="BV209" i="3"/>
  <c r="BV139" i="3"/>
  <c r="BV152" i="3"/>
  <c r="BV164" i="3"/>
  <c r="BV233" i="3"/>
  <c r="BV216" i="3"/>
  <c r="BV171" i="3"/>
  <c r="BV177" i="3"/>
  <c r="BV183" i="3"/>
  <c r="BV189" i="3"/>
  <c r="BV195" i="3"/>
  <c r="BV230" i="3"/>
  <c r="BV279" i="3"/>
  <c r="BV240" i="3"/>
  <c r="BV246" i="3"/>
  <c r="BV252" i="3"/>
  <c r="BV258" i="3"/>
  <c r="BV270" i="3"/>
  <c r="BV284" i="3"/>
  <c r="BV289" i="3"/>
  <c r="BV295" i="3"/>
  <c r="BV301" i="3"/>
  <c r="BV307" i="3"/>
  <c r="BI23" i="3"/>
  <c r="BI29" i="3"/>
  <c r="BI35" i="3"/>
  <c r="BI41" i="3"/>
  <c r="BI47" i="3"/>
  <c r="BI59" i="3"/>
  <c r="BI65" i="3"/>
  <c r="BI71" i="3"/>
  <c r="CK71" i="3" s="1" a="1"/>
  <c r="CK71" i="3" s="1"/>
  <c r="BI77" i="3"/>
  <c r="BI83" i="3"/>
  <c r="BI89" i="3"/>
  <c r="BI100" i="3"/>
  <c r="BI96" i="3"/>
  <c r="BI106" i="3"/>
  <c r="BI112" i="3"/>
  <c r="BI118" i="3"/>
  <c r="BI124" i="3"/>
  <c r="CK124" i="3" s="1" a="1"/>
  <c r="CK124" i="3" s="1"/>
  <c r="BI129" i="3"/>
  <c r="BI135" i="3"/>
  <c r="BI141" i="3"/>
  <c r="BI147" i="3"/>
  <c r="CK147" i="3" s="1" a="1"/>
  <c r="CK147" i="3" s="1"/>
  <c r="BI153" i="3"/>
  <c r="BI159" i="3"/>
  <c r="CK159" i="3" s="1" a="1"/>
  <c r="CK159" i="3" s="1"/>
  <c r="BI165" i="3"/>
  <c r="BI171" i="3"/>
  <c r="BI177" i="3"/>
  <c r="CK177" i="3" s="1" a="1"/>
  <c r="CK177" i="3" s="1"/>
  <c r="BI183" i="3"/>
  <c r="BI189" i="3"/>
  <c r="BI195" i="3"/>
  <c r="BI202" i="3"/>
  <c r="BI208" i="3"/>
  <c r="BI214" i="3"/>
  <c r="CK214" i="3" s="1" a="1"/>
  <c r="CK214" i="3" s="1"/>
  <c r="BI220" i="3"/>
  <c r="BI226" i="3"/>
  <c r="BI232" i="3"/>
  <c r="BI238" i="3"/>
  <c r="CK238" i="3" s="1" a="1"/>
  <c r="CK238" i="3" s="1"/>
  <c r="BI244" i="3"/>
  <c r="CK244" i="3" s="1" a="1"/>
  <c r="CK244" i="3" s="1"/>
  <c r="BI250" i="3"/>
  <c r="CK250" i="3" s="1" a="1"/>
  <c r="CK250" i="3" s="1"/>
  <c r="BI256" i="3"/>
  <c r="BI268" i="3"/>
  <c r="CK268" i="3" s="1" a="1"/>
  <c r="CK268" i="3" s="1"/>
  <c r="BI274" i="3"/>
  <c r="CK274" i="3" s="1" a="1"/>
  <c r="CK274" i="3" s="1"/>
  <c r="BI280" i="3"/>
  <c r="BI286" i="3"/>
  <c r="BI298" i="3"/>
  <c r="BI304" i="3"/>
  <c r="BI310" i="3"/>
  <c r="BO17" i="3"/>
  <c r="BO29" i="3"/>
  <c r="BO41" i="3"/>
  <c r="BO47" i="3"/>
  <c r="BO53" i="3"/>
  <c r="BO59" i="3"/>
  <c r="BN59" i="3"/>
  <c r="BN84" i="3"/>
  <c r="BN77" i="3"/>
  <c r="BN233" i="3"/>
  <c r="BN255" i="3"/>
  <c r="BN282" i="3"/>
  <c r="BN288" i="3"/>
  <c r="BO19" i="3"/>
  <c r="BO96" i="3"/>
  <c r="BO65" i="3"/>
  <c r="BO240" i="3"/>
  <c r="BO228" i="3"/>
  <c r="CG28" i="3"/>
  <c r="CG41" i="3"/>
  <c r="CG74" i="3"/>
  <c r="CG103" i="3"/>
  <c r="CG64" i="3"/>
  <c r="CG126" i="3"/>
  <c r="CG162" i="3"/>
  <c r="CG207" i="3"/>
  <c r="CG226" i="3"/>
  <c r="CG268" i="3"/>
  <c r="BJ187" i="3"/>
  <c r="CB183" i="3"/>
  <c r="BV28" i="3"/>
  <c r="BV69" i="3"/>
  <c r="BV211" i="3"/>
  <c r="BR62" i="3"/>
  <c r="BR176" i="3"/>
  <c r="BR222" i="3"/>
  <c r="BR284" i="3"/>
  <c r="CF12" i="3"/>
  <c r="CF90" i="3"/>
  <c r="BD139" i="3"/>
  <c r="CI139" i="3" s="1" a="1"/>
  <c r="CI139" i="3" s="1"/>
  <c r="BD290" i="3"/>
  <c r="CI290" i="3" s="1" a="1"/>
  <c r="CI290" i="3" s="1"/>
  <c r="BH83" i="3"/>
  <c r="CM83" i="3" s="1" a="1"/>
  <c r="CM83" i="3" s="1"/>
  <c r="BH272" i="3"/>
  <c r="BT247" i="3"/>
  <c r="BU273" i="3"/>
  <c r="BP136" i="3"/>
  <c r="BI53" i="3"/>
  <c r="CG36" i="3"/>
  <c r="CG54" i="3"/>
  <c r="CG66" i="3"/>
  <c r="CG84" i="3"/>
  <c r="CG179" i="3"/>
  <c r="CG202" i="3"/>
  <c r="CG232" i="3"/>
  <c r="CG286" i="3"/>
  <c r="CG310" i="3"/>
  <c r="BV30" i="3"/>
  <c r="BV48" i="3"/>
  <c r="BV72" i="3"/>
  <c r="BV161" i="3"/>
  <c r="BV111" i="3"/>
  <c r="BV129" i="3"/>
  <c r="BV166" i="3"/>
  <c r="BV178" i="3"/>
  <c r="BV196" i="3"/>
  <c r="BV282" i="3"/>
  <c r="BV286" i="3"/>
  <c r="BI12" i="3"/>
  <c r="BI42" i="3"/>
  <c r="CK42" i="3" s="1" a="1"/>
  <c r="CK42" i="3" s="1"/>
  <c r="BI78" i="3"/>
  <c r="CK78" i="3" s="1" a="1"/>
  <c r="CK78" i="3" s="1"/>
  <c r="BI107" i="3"/>
  <c r="BI136" i="3"/>
  <c r="CK136" i="3" s="1" a="1"/>
  <c r="CK136" i="3" s="1"/>
  <c r="BI172" i="3"/>
  <c r="BI203" i="3"/>
  <c r="BI221" i="3"/>
  <c r="BI239" i="3"/>
  <c r="BI263" i="3"/>
  <c r="BI269" i="3"/>
  <c r="CK269" i="3" s="1" a="1"/>
  <c r="CK269" i="3" s="1"/>
  <c r="BI275" i="3"/>
  <c r="BI281" i="3"/>
  <c r="BI287" i="3"/>
  <c r="BI293" i="3"/>
  <c r="BI299" i="3"/>
  <c r="CK299" i="3" s="1" a="1"/>
  <c r="CK299" i="3" s="1"/>
  <c r="BI305" i="3"/>
  <c r="BO18" i="3"/>
  <c r="BO24" i="3"/>
  <c r="BO36" i="3"/>
  <c r="BO54" i="3"/>
  <c r="BO66" i="3"/>
  <c r="BO78" i="3"/>
  <c r="BO84" i="3"/>
  <c r="BO99" i="3"/>
  <c r="BO98" i="3"/>
  <c r="BO107" i="3"/>
  <c r="BO119" i="3"/>
  <c r="BO125" i="3"/>
  <c r="BO131" i="3"/>
  <c r="BO137" i="3"/>
  <c r="BO143" i="3"/>
  <c r="BO149" i="3"/>
  <c r="BO155" i="3"/>
  <c r="BO161" i="3"/>
  <c r="BO167" i="3"/>
  <c r="BO173" i="3"/>
  <c r="BO179" i="3"/>
  <c r="BO185" i="3"/>
  <c r="BO191" i="3"/>
  <c r="BO197" i="3"/>
  <c r="BO203" i="3"/>
  <c r="BO227" i="3"/>
  <c r="BO251" i="3"/>
  <c r="BO257" i="3"/>
  <c r="BO263" i="3"/>
  <c r="BO269" i="3"/>
  <c r="BO275" i="3"/>
  <c r="BO281" i="3"/>
  <c r="BO287" i="3"/>
  <c r="BO299" i="3"/>
  <c r="BO305" i="3"/>
  <c r="BD12" i="3"/>
  <c r="CI12" i="3" s="1" a="1"/>
  <c r="CI12" i="3" s="1"/>
  <c r="BD18" i="3"/>
  <c r="CI18" i="3" s="1" a="1"/>
  <c r="CI18" i="3" s="1"/>
  <c r="BD30" i="3"/>
  <c r="CI30" i="3" s="1" a="1"/>
  <c r="CI30" i="3" s="1"/>
  <c r="BD36" i="3"/>
  <c r="CI36" i="3" s="1" a="1"/>
  <c r="CI36" i="3" s="1"/>
  <c r="BD48" i="3"/>
  <c r="CI48" i="3" s="1" a="1"/>
  <c r="CI48" i="3" s="1"/>
  <c r="BD54" i="3"/>
  <c r="CI54" i="3" s="1" a="1"/>
  <c r="CI54" i="3" s="1"/>
  <c r="BD66" i="3"/>
  <c r="CI66" i="3" s="1" a="1"/>
  <c r="CI66" i="3" s="1"/>
  <c r="BD72" i="3"/>
  <c r="CI72" i="3" s="1" a="1"/>
  <c r="CI72" i="3" s="1"/>
  <c r="BD78" i="3"/>
  <c r="CI78" i="3" s="1" a="1"/>
  <c r="CI78" i="3" s="1"/>
  <c r="BD84" i="3"/>
  <c r="CI84" i="3" s="1" a="1"/>
  <c r="CI84" i="3" s="1"/>
  <c r="BD90" i="3"/>
  <c r="CI90" i="3" s="1" a="1"/>
  <c r="CI90" i="3" s="1"/>
  <c r="BD134" i="3"/>
  <c r="CI134" i="3" s="1" a="1"/>
  <c r="CI134" i="3" s="1"/>
  <c r="BD228" i="3"/>
  <c r="CI228" i="3" s="1" a="1"/>
  <c r="CI228" i="3" s="1"/>
  <c r="BD150" i="3"/>
  <c r="CI150" i="3" s="1" a="1"/>
  <c r="CI150" i="3" s="1"/>
  <c r="BD162" i="3"/>
  <c r="CI162" i="3" s="1" a="1"/>
  <c r="CI162" i="3" s="1"/>
  <c r="BD100" i="3"/>
  <c r="CI100" i="3" s="1" a="1"/>
  <c r="CI100" i="3" s="1"/>
  <c r="BD106" i="3"/>
  <c r="CI106" i="3" s="1" a="1"/>
  <c r="CI106" i="3" s="1"/>
  <c r="BD112" i="3"/>
  <c r="CI112" i="3" s="1" a="1"/>
  <c r="CI112" i="3" s="1"/>
  <c r="BD118" i="3"/>
  <c r="CI118" i="3" s="1" a="1"/>
  <c r="CI118" i="3" s="1"/>
  <c r="BD124" i="3"/>
  <c r="CI124" i="3" s="1" a="1"/>
  <c r="CI124" i="3" s="1"/>
  <c r="BD132" i="3"/>
  <c r="CI132" i="3" s="1" a="1"/>
  <c r="CI132" i="3" s="1"/>
  <c r="BD224" i="3"/>
  <c r="CI224" i="3" s="1" a="1"/>
  <c r="CI224" i="3" s="1"/>
  <c r="BD153" i="3"/>
  <c r="CI153" i="3" s="1" a="1"/>
  <c r="CI153" i="3" s="1"/>
  <c r="BD165" i="3"/>
  <c r="CI165" i="3" s="1" a="1"/>
  <c r="CI165" i="3" s="1"/>
  <c r="BD201" i="3"/>
  <c r="CI201" i="3" s="1" a="1"/>
  <c r="CI201" i="3" s="1"/>
  <c r="BD219" i="3"/>
  <c r="CI219" i="3" s="1" a="1"/>
  <c r="CI219" i="3" s="1"/>
  <c r="BD171" i="3"/>
  <c r="CI171" i="3" s="1" a="1"/>
  <c r="CI171" i="3" s="1"/>
  <c r="BD177" i="3"/>
  <c r="CI177" i="3" s="1" a="1"/>
  <c r="CI177" i="3" s="1"/>
  <c r="BD183" i="3"/>
  <c r="CI183" i="3" s="1" a="1"/>
  <c r="CI183" i="3" s="1"/>
  <c r="BD189" i="3"/>
  <c r="CI189" i="3" s="1" a="1"/>
  <c r="CI189" i="3" s="1"/>
  <c r="BD195" i="3"/>
  <c r="CI195" i="3" s="1" a="1"/>
  <c r="CI195" i="3" s="1"/>
  <c r="BD229" i="3"/>
  <c r="CI229" i="3" s="1" a="1"/>
  <c r="CI229" i="3" s="1"/>
  <c r="BD211" i="3"/>
  <c r="CI211" i="3" s="1" a="1"/>
  <c r="CI211" i="3" s="1"/>
  <c r="BD236" i="3"/>
  <c r="CI236" i="3" s="1" a="1"/>
  <c r="CI236" i="3" s="1"/>
  <c r="BD242" i="3"/>
  <c r="CI242" i="3" s="1" a="1"/>
  <c r="CI242" i="3" s="1"/>
  <c r="BD248" i="3"/>
  <c r="CI248" i="3" s="1" a="1"/>
  <c r="CI248" i="3" s="1"/>
  <c r="BD254" i="3"/>
  <c r="CI254" i="3" s="1" a="1"/>
  <c r="CI254" i="3" s="1"/>
  <c r="BD260" i="3"/>
  <c r="CI260" i="3" s="1" a="1"/>
  <c r="CI260" i="3" s="1"/>
  <c r="BD266" i="3"/>
  <c r="CI266" i="3" s="1" a="1"/>
  <c r="CI266" i="3" s="1"/>
  <c r="BD272" i="3"/>
  <c r="CI272" i="3" s="1" a="1"/>
  <c r="CI272" i="3" s="1"/>
  <c r="BD287" i="3"/>
  <c r="CI287" i="3" s="1" a="1"/>
  <c r="CI287" i="3" s="1"/>
  <c r="BD296" i="3"/>
  <c r="CI296" i="3" s="1" a="1"/>
  <c r="CI296" i="3" s="1"/>
  <c r="BD302" i="3"/>
  <c r="CI302" i="3" s="1" a="1"/>
  <c r="CI302" i="3" s="1"/>
  <c r="BD308" i="3"/>
  <c r="CI308" i="3" s="1" a="1"/>
  <c r="CI308" i="3" s="1"/>
  <c r="BU15" i="3"/>
  <c r="BU21" i="3"/>
  <c r="BU27" i="3"/>
  <c r="BU33" i="3"/>
  <c r="BU39" i="3"/>
  <c r="BU51" i="3"/>
  <c r="BU57" i="3"/>
  <c r="BU63" i="3"/>
  <c r="BU69" i="3"/>
  <c r="BU75" i="3"/>
  <c r="BU81" i="3"/>
  <c r="BU87" i="3"/>
  <c r="BU103" i="3"/>
  <c r="BU95" i="3"/>
  <c r="BU96" i="3"/>
  <c r="BU110" i="3"/>
  <c r="BU116" i="3"/>
  <c r="BU122" i="3"/>
  <c r="BU128" i="3"/>
  <c r="BU134" i="3"/>
  <c r="BU140" i="3"/>
  <c r="BU146" i="3"/>
  <c r="BU152" i="3"/>
  <c r="BU158" i="3"/>
  <c r="BU164" i="3"/>
  <c r="BU170" i="3"/>
  <c r="BU176" i="3"/>
  <c r="BU182" i="3"/>
  <c r="BU188" i="3"/>
  <c r="BU200" i="3"/>
  <c r="BU206" i="3"/>
  <c r="BU212" i="3"/>
  <c r="BU218" i="3"/>
  <c r="BU224" i="3"/>
  <c r="BU236" i="3"/>
  <c r="BU242" i="3"/>
  <c r="BU248" i="3"/>
  <c r="BU254" i="3"/>
  <c r="BU260" i="3"/>
  <c r="BU272" i="3"/>
  <c r="BU278" i="3"/>
  <c r="BU284" i="3"/>
  <c r="BU290" i="3"/>
  <c r="BU296" i="3"/>
  <c r="BU302" i="3"/>
  <c r="BU308" i="3"/>
  <c r="CA12" i="3"/>
  <c r="CA18" i="3"/>
  <c r="CA24" i="3"/>
  <c r="CA30" i="3"/>
  <c r="CA36" i="3"/>
  <c r="CA42" i="3"/>
  <c r="CA48" i="3"/>
  <c r="CA54" i="3"/>
  <c r="CA60" i="3"/>
  <c r="CA66" i="3"/>
  <c r="CA72" i="3"/>
  <c r="CA78" i="3"/>
  <c r="CA84" i="3"/>
  <c r="CA90" i="3"/>
  <c r="CA99" i="3"/>
  <c r="CA98" i="3"/>
  <c r="CA107" i="3"/>
  <c r="CA113" i="3"/>
  <c r="CA119" i="3"/>
  <c r="CA125" i="3"/>
  <c r="CA131" i="3"/>
  <c r="CA137" i="3"/>
  <c r="CA143" i="3"/>
  <c r="CA149" i="3"/>
  <c r="CA155" i="3"/>
  <c r="CA161" i="3"/>
  <c r="CA167" i="3"/>
  <c r="CA179" i="3"/>
  <c r="CA185" i="3"/>
  <c r="CA191" i="3"/>
  <c r="CA197" i="3"/>
  <c r="CA203" i="3"/>
  <c r="CA209" i="3"/>
  <c r="CA215" i="3"/>
  <c r="CA221" i="3"/>
  <c r="CA227" i="3"/>
  <c r="CA233" i="3"/>
  <c r="CA239" i="3"/>
  <c r="CA245" i="3"/>
  <c r="CA251" i="3"/>
  <c r="CA257" i="3"/>
  <c r="CA263" i="3"/>
  <c r="CA269" i="3"/>
  <c r="CA275" i="3"/>
  <c r="CA281" i="3"/>
  <c r="CA287" i="3"/>
  <c r="CA293" i="3"/>
  <c r="CA299" i="3"/>
  <c r="CA305" i="3"/>
  <c r="BP14" i="3"/>
  <c r="BP20" i="3"/>
  <c r="BP26" i="3"/>
  <c r="BP32" i="3"/>
  <c r="BP38" i="3"/>
  <c r="BP44" i="3"/>
  <c r="BP50" i="3"/>
  <c r="BP56" i="3"/>
  <c r="BP62" i="3"/>
  <c r="BP68" i="3"/>
  <c r="BP74" i="3"/>
  <c r="BP80" i="3"/>
  <c r="BP86" i="3"/>
  <c r="BP92" i="3"/>
  <c r="BP133" i="3"/>
  <c r="BP230" i="3"/>
  <c r="BP152" i="3"/>
  <c r="BP164" i="3"/>
  <c r="BP101" i="3"/>
  <c r="BP107" i="3"/>
  <c r="BP113" i="3"/>
  <c r="BP119" i="3"/>
  <c r="BP125" i="3"/>
  <c r="BP137" i="3"/>
  <c r="BP129" i="3"/>
  <c r="BP145" i="3"/>
  <c r="BP157" i="3"/>
  <c r="BP205" i="3"/>
  <c r="BP203" i="3"/>
  <c r="BP221" i="3"/>
  <c r="BP172" i="3"/>
  <c r="BP178" i="3"/>
  <c r="BP184" i="3"/>
  <c r="BP190" i="3"/>
  <c r="BP196" i="3"/>
  <c r="BP231" i="3"/>
  <c r="BP213" i="3"/>
  <c r="BP235" i="3"/>
  <c r="BP241" i="3"/>
  <c r="BP247" i="3"/>
  <c r="BP253" i="3"/>
  <c r="BP259" i="3"/>
  <c r="BP265" i="3"/>
  <c r="BP271" i="3"/>
  <c r="BP287" i="3"/>
  <c r="BP290" i="3"/>
  <c r="BP296" i="3"/>
  <c r="BP302" i="3"/>
  <c r="BP308" i="3"/>
  <c r="BQ11" i="3"/>
  <c r="BQ17" i="3"/>
  <c r="BQ23" i="3"/>
  <c r="BQ29" i="3"/>
  <c r="BQ35" i="3"/>
  <c r="BQ41" i="3"/>
  <c r="BQ47" i="3"/>
  <c r="BQ53" i="3"/>
  <c r="BQ59" i="3"/>
  <c r="BQ65" i="3"/>
  <c r="BQ71" i="3"/>
  <c r="BQ77" i="3"/>
  <c r="BQ83" i="3"/>
  <c r="BQ89" i="3"/>
  <c r="BQ264" i="3"/>
  <c r="BQ199" i="3"/>
  <c r="BQ252" i="3"/>
  <c r="BQ95" i="3"/>
  <c r="BQ101" i="3"/>
  <c r="BQ107" i="3"/>
  <c r="BQ113" i="3"/>
  <c r="BQ119" i="3"/>
  <c r="BQ125" i="3"/>
  <c r="BQ137" i="3"/>
  <c r="BQ240" i="3"/>
  <c r="BQ135" i="3"/>
  <c r="BQ232" i="3"/>
  <c r="BQ216" i="3"/>
  <c r="BQ245" i="3"/>
  <c r="BQ263" i="3"/>
  <c r="BQ203" i="3"/>
  <c r="BQ221" i="3"/>
  <c r="BQ145" i="3"/>
  <c r="BQ151" i="3"/>
  <c r="BQ157" i="3"/>
  <c r="BQ163" i="3"/>
  <c r="BQ169" i="3"/>
  <c r="BQ175" i="3"/>
  <c r="BQ181" i="3"/>
  <c r="BQ187" i="3"/>
  <c r="BQ193" i="3"/>
  <c r="BQ225" i="3"/>
  <c r="BQ238" i="3"/>
  <c r="BQ256" i="3"/>
  <c r="BQ274" i="3"/>
  <c r="BQ279" i="3"/>
  <c r="BQ285" i="3"/>
  <c r="BQ291" i="3"/>
  <c r="BQ297" i="3"/>
  <c r="BQ303" i="3"/>
  <c r="BQ309" i="3"/>
  <c r="BL102" i="3"/>
  <c r="BL17" i="3"/>
  <c r="BL23" i="3"/>
  <c r="BL29" i="3"/>
  <c r="BL35" i="3"/>
  <c r="BL41" i="3"/>
  <c r="BL47" i="3"/>
  <c r="BL53" i="3"/>
  <c r="BL59" i="3"/>
  <c r="BL65" i="3"/>
  <c r="BL71" i="3"/>
  <c r="BL83" i="3"/>
  <c r="BL89" i="3"/>
  <c r="BL94" i="3"/>
  <c r="BL209" i="3"/>
  <c r="BL104" i="3"/>
  <c r="BL110" i="3"/>
  <c r="BL116" i="3"/>
  <c r="BL122" i="3"/>
  <c r="BL128" i="3"/>
  <c r="BL130" i="3"/>
  <c r="BL136" i="3"/>
  <c r="BL142" i="3"/>
  <c r="BL148" i="3"/>
  <c r="BL154" i="3"/>
  <c r="BL160" i="3"/>
  <c r="BL166" i="3"/>
  <c r="BL172" i="3"/>
  <c r="BL178" i="3"/>
  <c r="BL184" i="3"/>
  <c r="BL190" i="3"/>
  <c r="BL196" i="3"/>
  <c r="BL207" i="3"/>
  <c r="BL280" i="3"/>
  <c r="BL214" i="3"/>
  <c r="BL281" i="3"/>
  <c r="BL229" i="3"/>
  <c r="BL235" i="3"/>
  <c r="BL241" i="3"/>
  <c r="BL247" i="3"/>
  <c r="BL253" i="3"/>
  <c r="BL259" i="3"/>
  <c r="BL271" i="3"/>
  <c r="BL279" i="3"/>
  <c r="BL287" i="3"/>
  <c r="BL293" i="3"/>
  <c r="BL299" i="3"/>
  <c r="BL305" i="3"/>
  <c r="CB93" i="3"/>
  <c r="CB16" i="3"/>
  <c r="CB22" i="3"/>
  <c r="CB28" i="3"/>
  <c r="CB34" i="3"/>
  <c r="CB40" i="3"/>
  <c r="CB46" i="3"/>
  <c r="CB52" i="3"/>
  <c r="CB58" i="3"/>
  <c r="CB64" i="3"/>
  <c r="CB70" i="3"/>
  <c r="CB76" i="3"/>
  <c r="CB82" i="3"/>
  <c r="CB88" i="3"/>
  <c r="CB204" i="3"/>
  <c r="CB144" i="3"/>
  <c r="CB156" i="3"/>
  <c r="CB97" i="3"/>
  <c r="CB103" i="3"/>
  <c r="CB109" i="3"/>
  <c r="CB115" i="3"/>
  <c r="CB121" i="3"/>
  <c r="CB127" i="3"/>
  <c r="CB207" i="3"/>
  <c r="CB140" i="3"/>
  <c r="CB151" i="3"/>
  <c r="CB163" i="3"/>
  <c r="CB199" i="3"/>
  <c r="CB217" i="3"/>
  <c r="CB170" i="3"/>
  <c r="CB176" i="3"/>
  <c r="CB182" i="3"/>
  <c r="CB188" i="3"/>
  <c r="CB194" i="3"/>
  <c r="CB227" i="3"/>
  <c r="CB206" i="3"/>
  <c r="CB224" i="3"/>
  <c r="CB278" i="3"/>
  <c r="CB238" i="3"/>
  <c r="CB244" i="3"/>
  <c r="CB250" i="3"/>
  <c r="CB256" i="3"/>
  <c r="CB262" i="3"/>
  <c r="CB268" i="3"/>
  <c r="CB274" i="3"/>
  <c r="CB287" i="3"/>
  <c r="CB293" i="3"/>
  <c r="CB299" i="3"/>
  <c r="BW14" i="3"/>
  <c r="BW20" i="3"/>
  <c r="BW26" i="3"/>
  <c r="BW32" i="3"/>
  <c r="BW38" i="3"/>
  <c r="BW44" i="3"/>
  <c r="BW50" i="3"/>
  <c r="BW56" i="3"/>
  <c r="BW62" i="3"/>
  <c r="BW68" i="3"/>
  <c r="BW74" i="3"/>
  <c r="BW80" i="3"/>
  <c r="BW86" i="3"/>
  <c r="BW235" i="3"/>
  <c r="BW134" i="3"/>
  <c r="BW225" i="3"/>
  <c r="BW92" i="3"/>
  <c r="BW98" i="3"/>
  <c r="BW104" i="3"/>
  <c r="BW110" i="3"/>
  <c r="BW116" i="3"/>
  <c r="BW122" i="3"/>
  <c r="BW128" i="3"/>
  <c r="BW209" i="3"/>
  <c r="BW265" i="3"/>
  <c r="BW203" i="3"/>
  <c r="BW202" i="3"/>
  <c r="BW220" i="3"/>
  <c r="BW246" i="3"/>
  <c r="BW264" i="3"/>
  <c r="BW207" i="3"/>
  <c r="BW141" i="3"/>
  <c r="BW147" i="3"/>
  <c r="BW153" i="3"/>
  <c r="BW159" i="3"/>
  <c r="BW165" i="3"/>
  <c r="BW171" i="3"/>
  <c r="BW177" i="3"/>
  <c r="BW183" i="3"/>
  <c r="BW189" i="3"/>
  <c r="BW195" i="3"/>
  <c r="BW230" i="3"/>
  <c r="BW248" i="3"/>
  <c r="BW266" i="3"/>
  <c r="BW276" i="3"/>
  <c r="BW282" i="3"/>
  <c r="BW288" i="3"/>
  <c r="BW294" i="3"/>
  <c r="BW300" i="3"/>
  <c r="BR92" i="3"/>
  <c r="BR14" i="3"/>
  <c r="BR20" i="3"/>
  <c r="BR32" i="3"/>
  <c r="BR38" i="3"/>
  <c r="BR50" i="3"/>
  <c r="BR56" i="3"/>
  <c r="BR68" i="3"/>
  <c r="BR74" i="3"/>
  <c r="BR80" i="3"/>
  <c r="BR86" i="3"/>
  <c r="BR93" i="3"/>
  <c r="BR107" i="3"/>
  <c r="BR113" i="3"/>
  <c r="BR119" i="3"/>
  <c r="BR125" i="3"/>
  <c r="BR134" i="3"/>
  <c r="BR140" i="3"/>
  <c r="BR146" i="3"/>
  <c r="BR152" i="3"/>
  <c r="BR158" i="3"/>
  <c r="BR170" i="3"/>
  <c r="BR182" i="3"/>
  <c r="BR188" i="3"/>
  <c r="BR202" i="3"/>
  <c r="BR220" i="3"/>
  <c r="BR209" i="3"/>
  <c r="BR227" i="3"/>
  <c r="BR233" i="3"/>
  <c r="BR239" i="3"/>
  <c r="BR245" i="3"/>
  <c r="BR251" i="3"/>
  <c r="BR257" i="3"/>
  <c r="BR263" i="3"/>
  <c r="BR269" i="3"/>
  <c r="BR275" i="3"/>
  <c r="BR290" i="3"/>
  <c r="BR296" i="3"/>
  <c r="BR308" i="3"/>
  <c r="CC14" i="3"/>
  <c r="CC20" i="3"/>
  <c r="CC26" i="3"/>
  <c r="CC32" i="3"/>
  <c r="CC38" i="3"/>
  <c r="CC44" i="3"/>
  <c r="CC50" i="3"/>
  <c r="CC56" i="3"/>
  <c r="CC62" i="3"/>
  <c r="CC68" i="3"/>
  <c r="CC74" i="3"/>
  <c r="CC80" i="3"/>
  <c r="CC86" i="3"/>
  <c r="CC242" i="3"/>
  <c r="CC135" i="3"/>
  <c r="CC232" i="3"/>
  <c r="CC93" i="3"/>
  <c r="CC99" i="3"/>
  <c r="CC105" i="3"/>
  <c r="CC111" i="3"/>
  <c r="CC117" i="3"/>
  <c r="CC123" i="3"/>
  <c r="CC130" i="3"/>
  <c r="CC230" i="3"/>
  <c r="CC131" i="3"/>
  <c r="CC219" i="3"/>
  <c r="CC212" i="3"/>
  <c r="CC238" i="3"/>
  <c r="CC256" i="3"/>
  <c r="CC274" i="3"/>
  <c r="CC214" i="3"/>
  <c r="CC143" i="3"/>
  <c r="CC149" i="3"/>
  <c r="CC155" i="3"/>
  <c r="CC161" i="3"/>
  <c r="CC167" i="3"/>
  <c r="CC173" i="3"/>
  <c r="CC179" i="3"/>
  <c r="CC185" i="3"/>
  <c r="CC191" i="3"/>
  <c r="CC197" i="3"/>
  <c r="CC233" i="3"/>
  <c r="CC249" i="3"/>
  <c r="CC267" i="3"/>
  <c r="CC276" i="3"/>
  <c r="CC282" i="3"/>
  <c r="CC288" i="3"/>
  <c r="CC294" i="3"/>
  <c r="CC300" i="3"/>
  <c r="BX92" i="3"/>
  <c r="BX12" i="3"/>
  <c r="BX18" i="3"/>
  <c r="BX24" i="3"/>
  <c r="BX30" i="3"/>
  <c r="BX36" i="3"/>
  <c r="BX42" i="3"/>
  <c r="BX48" i="3"/>
  <c r="BX54" i="3"/>
  <c r="BX60" i="3"/>
  <c r="BX66" i="3"/>
  <c r="BX72" i="3"/>
  <c r="BX78" i="3"/>
  <c r="BX84" i="3"/>
  <c r="BX90" i="3"/>
  <c r="BX99" i="3"/>
  <c r="BX199" i="3"/>
  <c r="BX106" i="3"/>
  <c r="BX112" i="3"/>
  <c r="BX118" i="3"/>
  <c r="BX124" i="3"/>
  <c r="BX211" i="3"/>
  <c r="BX133" i="3"/>
  <c r="BX139" i="3"/>
  <c r="BX145" i="3"/>
  <c r="BX151" i="3"/>
  <c r="BX157" i="3"/>
  <c r="BX163" i="3"/>
  <c r="BX169" i="3"/>
  <c r="BX175" i="3"/>
  <c r="BX181" i="3"/>
  <c r="BX187" i="3"/>
  <c r="BX282" i="3"/>
  <c r="BX215" i="3"/>
  <c r="BX204" i="3"/>
  <c r="BX222" i="3"/>
  <c r="BX226" i="3"/>
  <c r="BX232" i="3"/>
  <c r="BX238" i="3"/>
  <c r="BX244" i="3"/>
  <c r="BX250" i="3"/>
  <c r="BX256" i="3"/>
  <c r="BX262" i="3"/>
  <c r="BX268" i="3"/>
  <c r="BX274" i="3"/>
  <c r="BX284" i="3"/>
  <c r="BX296" i="3"/>
  <c r="BX302" i="3"/>
  <c r="BX308" i="3"/>
  <c r="CD97" i="3"/>
  <c r="CD15" i="3"/>
  <c r="CD21" i="3"/>
  <c r="CD27" i="3"/>
  <c r="CD33" i="3"/>
  <c r="CD39" i="3"/>
  <c r="CD51" i="3"/>
  <c r="CD57" i="3"/>
  <c r="CD63" i="3"/>
  <c r="CD69" i="3"/>
  <c r="CD75" i="3"/>
  <c r="CD81" i="3"/>
  <c r="CD87" i="3"/>
  <c r="CD11" i="3"/>
  <c r="CD221" i="3"/>
  <c r="CD104" i="3"/>
  <c r="CD110" i="3"/>
  <c r="CD116" i="3"/>
  <c r="CD122" i="3"/>
  <c r="CD128" i="3"/>
  <c r="CD130" i="3"/>
  <c r="CD136" i="3"/>
  <c r="CD142" i="3"/>
  <c r="CD148" i="3"/>
  <c r="CD154" i="3"/>
  <c r="CD160" i="3"/>
  <c r="CD166" i="3"/>
  <c r="CD172" i="3"/>
  <c r="CD178" i="3"/>
  <c r="CD184" i="3"/>
  <c r="CD190" i="3"/>
  <c r="CD196" i="3"/>
  <c r="CD207" i="3"/>
  <c r="CD283" i="3"/>
  <c r="CD214" i="3"/>
  <c r="CD225" i="3"/>
  <c r="CD231" i="3"/>
  <c r="CD237" i="3"/>
  <c r="CD243" i="3"/>
  <c r="CD249" i="3"/>
  <c r="CD261" i="3"/>
  <c r="CD267" i="3"/>
  <c r="CD273" i="3"/>
  <c r="CD287" i="3"/>
  <c r="CD293" i="3"/>
  <c r="CD299" i="3"/>
  <c r="CD305" i="3"/>
  <c r="BJ11" i="3"/>
  <c r="BJ17" i="3"/>
  <c r="BJ23" i="3"/>
  <c r="BJ29" i="3"/>
  <c r="BJ35" i="3"/>
  <c r="BJ41" i="3"/>
  <c r="BJ47" i="3"/>
  <c r="BJ53" i="3"/>
  <c r="BJ59" i="3"/>
  <c r="BJ65" i="3"/>
  <c r="BJ71" i="3"/>
  <c r="BJ77" i="3"/>
  <c r="BJ83" i="3"/>
  <c r="BJ89" i="3"/>
  <c r="BJ141" i="3"/>
  <c r="BJ145" i="3"/>
  <c r="BJ157" i="3"/>
  <c r="BJ103" i="3"/>
  <c r="BJ109" i="3"/>
  <c r="BJ115" i="3"/>
  <c r="BJ121" i="3"/>
  <c r="BJ127" i="3"/>
  <c r="BJ204" i="3"/>
  <c r="BJ134" i="3"/>
  <c r="BJ211" i="3"/>
  <c r="BJ169" i="3"/>
  <c r="BJ175" i="3"/>
  <c r="BJ181" i="3"/>
  <c r="BJ193" i="3"/>
  <c r="BJ226" i="3"/>
  <c r="BJ203" i="3"/>
  <c r="BJ221" i="3"/>
  <c r="BJ287" i="3"/>
  <c r="BJ237" i="3"/>
  <c r="BJ243" i="3"/>
  <c r="BJ249" i="3"/>
  <c r="BJ255" i="3"/>
  <c r="BJ261" i="3"/>
  <c r="BJ267" i="3"/>
  <c r="BJ273" i="3"/>
  <c r="BJ282" i="3"/>
  <c r="BJ293" i="3"/>
  <c r="BJ305" i="3"/>
  <c r="BE14" i="3"/>
  <c r="CL14" i="3" s="1" a="1"/>
  <c r="CL14" i="3" s="1"/>
  <c r="BE26" i="3"/>
  <c r="CL26" i="3" s="1" a="1"/>
  <c r="CL26" i="3" s="1"/>
  <c r="BE38" i="3"/>
  <c r="CL38" i="3" s="1" a="1"/>
  <c r="CL38" i="3" s="1"/>
  <c r="BE44" i="3"/>
  <c r="CL44" i="3" s="1" a="1"/>
  <c r="CL44" i="3" s="1"/>
  <c r="BE50" i="3"/>
  <c r="CL50" i="3" s="1" a="1"/>
  <c r="CL50" i="3" s="1"/>
  <c r="BE56" i="3"/>
  <c r="CL56" i="3" s="1" a="1"/>
  <c r="CL56" i="3" s="1"/>
  <c r="BE62" i="3"/>
  <c r="CL62" i="3" s="1" a="1"/>
  <c r="CL62" i="3" s="1"/>
  <c r="BE68" i="3"/>
  <c r="CL68" i="3" s="1" a="1"/>
  <c r="CL68" i="3" s="1"/>
  <c r="BE74" i="3"/>
  <c r="CL74" i="3" s="1" a="1"/>
  <c r="CL74" i="3" s="1"/>
  <c r="BE80" i="3"/>
  <c r="CL80" i="3" s="1" a="1"/>
  <c r="CL80" i="3" s="1"/>
  <c r="BE86" i="3"/>
  <c r="CL86" i="3" s="1" a="1"/>
  <c r="CL86" i="3" s="1"/>
  <c r="BE92" i="3"/>
  <c r="CL92" i="3" s="1" a="1"/>
  <c r="CL92" i="3" s="1"/>
  <c r="BE134" i="3"/>
  <c r="CL134" i="3" s="1" a="1"/>
  <c r="CL134" i="3" s="1"/>
  <c r="BE228" i="3"/>
  <c r="CL228" i="3" s="1" a="1"/>
  <c r="CL228" i="3" s="1"/>
  <c r="BE274" i="3"/>
  <c r="CL274" i="3" s="1" a="1"/>
  <c r="CL274" i="3" s="1"/>
  <c r="BE98" i="3"/>
  <c r="CL98" i="3" s="1" a="1"/>
  <c r="CL98" i="3" s="1"/>
  <c r="BE104" i="3"/>
  <c r="CL104" i="3" s="1" a="1"/>
  <c r="CL104" i="3" s="1"/>
  <c r="BE110" i="3"/>
  <c r="CL110" i="3" s="1" a="1"/>
  <c r="CL110" i="3" s="1"/>
  <c r="BE116" i="3"/>
  <c r="CL116" i="3" s="1" a="1"/>
  <c r="CL116" i="3" s="1"/>
  <c r="BE128" i="3"/>
  <c r="CL128" i="3" s="1" a="1"/>
  <c r="CL128" i="3" s="1"/>
  <c r="BE206" i="3"/>
  <c r="CL206" i="3" s="1" a="1"/>
  <c r="CL206" i="3" s="1"/>
  <c r="BE244" i="3"/>
  <c r="CL244" i="3" s="1" a="1"/>
  <c r="CL244" i="3" s="1"/>
  <c r="BE136" i="3"/>
  <c r="CL136" i="3" s="1" a="1"/>
  <c r="CL136" i="3" s="1"/>
  <c r="BE202" i="3"/>
  <c r="CL202" i="3" s="1" a="1"/>
  <c r="CL202" i="3" s="1"/>
  <c r="BE220" i="3"/>
  <c r="CL220" i="3" s="1" a="1"/>
  <c r="CL220" i="3" s="1"/>
  <c r="BE249" i="3"/>
  <c r="CL249" i="3" s="1" a="1"/>
  <c r="CL249" i="3" s="1"/>
  <c r="BE267" i="3"/>
  <c r="CL267" i="3" s="1" a="1"/>
  <c r="CL267" i="3" s="1"/>
  <c r="BE210" i="3"/>
  <c r="CL210" i="3" s="1" a="1"/>
  <c r="CL210" i="3" s="1"/>
  <c r="BE142" i="3"/>
  <c r="CL142" i="3" s="1" a="1"/>
  <c r="CL142" i="3" s="1"/>
  <c r="BE154" i="3"/>
  <c r="CL154" i="3" s="1" a="1"/>
  <c r="CL154" i="3" s="1"/>
  <c r="BE160" i="3"/>
  <c r="CL160" i="3" s="1" a="1"/>
  <c r="CL160" i="3" s="1"/>
  <c r="BE166" i="3"/>
  <c r="CL166" i="3" s="1" a="1"/>
  <c r="CL166" i="3" s="1"/>
  <c r="BE172" i="3"/>
  <c r="CL172" i="3" s="1" a="1"/>
  <c r="CL172" i="3" s="1"/>
  <c r="BE178" i="3"/>
  <c r="CL178" i="3" s="1" a="1"/>
  <c r="CL178" i="3" s="1"/>
  <c r="BE184" i="3"/>
  <c r="CL184" i="3" s="1" a="1"/>
  <c r="CL184" i="3" s="1"/>
  <c r="BE190" i="3"/>
  <c r="CL190" i="3" s="1" a="1"/>
  <c r="CL190" i="3" s="1"/>
  <c r="BE196" i="3"/>
  <c r="CL196" i="3" s="1" a="1"/>
  <c r="CL196" i="3" s="1"/>
  <c r="BE231" i="3"/>
  <c r="CL231" i="3" s="1" a="1"/>
  <c r="CL231" i="3" s="1"/>
  <c r="BE248" i="3"/>
  <c r="CL248" i="3" s="1" a="1"/>
  <c r="CL248" i="3" s="1"/>
  <c r="BE266" i="3"/>
  <c r="CL266" i="3" s="1" a="1"/>
  <c r="CL266" i="3" s="1"/>
  <c r="BE278" i="3"/>
  <c r="CL278" i="3" s="1" a="1"/>
  <c r="CL278" i="3" s="1"/>
  <c r="BE284" i="3"/>
  <c r="CL284" i="3" s="1" a="1"/>
  <c r="CL284" i="3" s="1"/>
  <c r="BE290" i="3"/>
  <c r="CL290" i="3" s="1" a="1"/>
  <c r="CL290" i="3" s="1"/>
  <c r="BE296" i="3"/>
  <c r="CL296" i="3" s="1" a="1"/>
  <c r="CL296" i="3" s="1"/>
  <c r="BE302" i="3"/>
  <c r="CL302" i="3" s="1" a="1"/>
  <c r="CL302" i="3" s="1"/>
  <c r="BE308" i="3"/>
  <c r="CL308" i="3" s="1" a="1"/>
  <c r="CL308" i="3" s="1"/>
  <c r="BK14" i="3"/>
  <c r="BK20" i="3"/>
  <c r="BK26" i="3"/>
  <c r="BK38" i="3"/>
  <c r="BK44" i="3"/>
  <c r="BK50" i="3"/>
  <c r="BK56" i="3"/>
  <c r="BK62" i="3"/>
  <c r="BK68" i="3"/>
  <c r="BK74" i="3"/>
  <c r="BK80" i="3"/>
  <c r="BK86" i="3"/>
  <c r="BK92" i="3"/>
  <c r="BK129" i="3"/>
  <c r="BK210" i="3"/>
  <c r="BK263" i="3"/>
  <c r="BK97" i="3"/>
  <c r="BK103" i="3"/>
  <c r="BK109" i="3"/>
  <c r="BK115" i="3"/>
  <c r="BK121" i="3"/>
  <c r="BK127" i="3"/>
  <c r="BK204" i="3"/>
  <c r="BK251" i="3"/>
  <c r="BK140" i="3"/>
  <c r="BK203" i="3"/>
  <c r="BK221" i="3"/>
  <c r="BK247" i="3"/>
  <c r="BK265" i="3"/>
  <c r="BK205" i="3"/>
  <c r="BK223" i="3"/>
  <c r="BK147" i="3"/>
  <c r="BK153" i="3"/>
  <c r="BK159" i="3"/>
  <c r="BK165" i="3"/>
  <c r="BK177" i="3"/>
  <c r="BK183" i="3"/>
  <c r="BK189" i="3"/>
  <c r="BK230" i="3"/>
  <c r="BK246" i="3"/>
  <c r="BK264" i="3"/>
  <c r="BK282" i="3"/>
  <c r="BK288" i="3"/>
  <c r="BK294" i="3"/>
  <c r="BK300" i="3"/>
  <c r="BK306" i="3"/>
  <c r="BF94" i="3"/>
  <c r="BF12" i="3"/>
  <c r="CN12" i="3" s="1" a="1"/>
  <c r="CN12" i="3" s="1"/>
  <c r="BF18" i="3"/>
  <c r="CN18" i="3" s="1" a="1"/>
  <c r="CN18" i="3" s="1"/>
  <c r="BF24" i="3"/>
  <c r="BF30" i="3"/>
  <c r="CN30" i="3" s="1" a="1"/>
  <c r="CN30" i="3" s="1"/>
  <c r="BF36" i="3"/>
  <c r="CN36" i="3" s="1" a="1"/>
  <c r="CN36" i="3" s="1"/>
  <c r="BF42" i="3"/>
  <c r="CN42" i="3" s="1" a="1"/>
  <c r="CN42" i="3" s="1"/>
  <c r="BF48" i="3"/>
  <c r="CN48" i="3" s="1" a="1"/>
  <c r="CN48" i="3" s="1"/>
  <c r="BF54" i="3"/>
  <c r="CN54" i="3" s="1" a="1"/>
  <c r="CN54" i="3" s="1"/>
  <c r="BF60" i="3"/>
  <c r="CN60" i="3" s="1" a="1"/>
  <c r="CN60" i="3" s="1"/>
  <c r="BF66" i="3"/>
  <c r="CN66" i="3" s="1" a="1"/>
  <c r="CN66" i="3" s="1"/>
  <c r="BF72" i="3"/>
  <c r="CN72" i="3" s="1" a="1"/>
  <c r="CN72" i="3" s="1"/>
  <c r="BF78" i="3"/>
  <c r="CN78" i="3" s="1" a="1"/>
  <c r="CN78" i="3" s="1"/>
  <c r="BF84" i="3"/>
  <c r="CN84" i="3" s="1" a="1"/>
  <c r="CN84" i="3" s="1"/>
  <c r="BF90" i="3"/>
  <c r="CN90" i="3" s="1" a="1"/>
  <c r="CN90" i="3" s="1"/>
  <c r="BF100" i="3"/>
  <c r="CN100" i="3" s="1" a="1"/>
  <c r="CN100" i="3" s="1"/>
  <c r="BF214" i="3"/>
  <c r="CN214" i="3" s="1" a="1"/>
  <c r="CN214" i="3" s="1"/>
  <c r="BF107" i="3"/>
  <c r="CN107" i="3" s="1" a="1"/>
  <c r="CN107" i="3" s="1"/>
  <c r="BF113" i="3"/>
  <c r="CN113" i="3" s="1" a="1"/>
  <c r="CN113" i="3" s="1"/>
  <c r="BF119" i="3"/>
  <c r="CN119" i="3" s="1" a="1"/>
  <c r="CN119" i="3" s="1"/>
  <c r="BF125" i="3"/>
  <c r="BF129" i="3"/>
  <c r="CN129" i="3" s="1" a="1"/>
  <c r="CN129" i="3" s="1"/>
  <c r="BF135" i="3"/>
  <c r="CN135" i="3" s="1" a="1"/>
  <c r="CN135" i="3" s="1"/>
  <c r="BF141" i="3"/>
  <c r="CN141" i="3" s="1" a="1"/>
  <c r="CN141" i="3" s="1"/>
  <c r="BF147" i="3"/>
  <c r="CN147" i="3" s="1" a="1"/>
  <c r="CN147" i="3" s="1"/>
  <c r="BF153" i="3"/>
  <c r="CN153" i="3" s="1" a="1"/>
  <c r="CN153" i="3" s="1"/>
  <c r="BF159" i="3"/>
  <c r="CN159" i="3" s="1" a="1"/>
  <c r="CN159" i="3" s="1"/>
  <c r="BF165" i="3"/>
  <c r="CN165" i="3" s="1" a="1"/>
  <c r="CN165" i="3" s="1"/>
  <c r="BF171" i="3"/>
  <c r="CN171" i="3" s="1" a="1"/>
  <c r="CN171" i="3" s="1"/>
  <c r="BF177" i="3"/>
  <c r="BF183" i="3"/>
  <c r="CN183" i="3" s="1" a="1"/>
  <c r="CN183" i="3" s="1"/>
  <c r="BF189" i="3"/>
  <c r="CN189" i="3" s="1" a="1"/>
  <c r="CN189" i="3" s="1"/>
  <c r="BF195" i="3"/>
  <c r="CN195" i="3" s="1" a="1"/>
  <c r="CN195" i="3" s="1"/>
  <c r="BF200" i="3"/>
  <c r="CN200" i="3" s="1" a="1"/>
  <c r="CN200" i="3" s="1"/>
  <c r="BF218" i="3"/>
  <c r="CN218" i="3" s="1" a="1"/>
  <c r="CN218" i="3" s="1"/>
  <c r="BF207" i="3"/>
  <c r="CN207" i="3" s="1" a="1"/>
  <c r="CN207" i="3" s="1"/>
  <c r="BF225" i="3"/>
  <c r="CN225" i="3" s="1" a="1"/>
  <c r="CN225" i="3" s="1"/>
  <c r="BF228" i="3"/>
  <c r="CN228" i="3" s="1" a="1"/>
  <c r="CN228" i="3" s="1"/>
  <c r="BF234" i="3"/>
  <c r="BF240" i="3"/>
  <c r="CN240" i="3" s="1" a="1"/>
  <c r="CN240" i="3" s="1"/>
  <c r="BF246" i="3"/>
  <c r="CN246" i="3" s="1" a="1"/>
  <c r="CN246" i="3" s="1"/>
  <c r="BF252" i="3"/>
  <c r="CN252" i="3" s="1" a="1"/>
  <c r="CN252" i="3" s="1"/>
  <c r="BF258" i="3"/>
  <c r="CN258" i="3" s="1" a="1"/>
  <c r="CN258" i="3" s="1"/>
  <c r="BF264" i="3"/>
  <c r="CN264" i="3" s="1" a="1"/>
  <c r="CN264" i="3" s="1"/>
  <c r="BF270" i="3"/>
  <c r="CN270" i="3" s="1" a="1"/>
  <c r="CN270" i="3" s="1"/>
  <c r="BF276" i="3"/>
  <c r="CN276" i="3" s="1" a="1"/>
  <c r="CN276" i="3" s="1"/>
  <c r="BF287" i="3"/>
  <c r="CN287" i="3" s="1" a="1"/>
  <c r="CN287" i="3" s="1"/>
  <c r="BF293" i="3"/>
  <c r="CN293" i="3" s="1" a="1"/>
  <c r="CN293" i="3" s="1"/>
  <c r="BF299" i="3"/>
  <c r="CN299" i="3" s="1" a="1"/>
  <c r="CN299" i="3" s="1"/>
  <c r="BF305" i="3"/>
  <c r="CN305" i="3" s="1" a="1"/>
  <c r="CN305" i="3" s="1"/>
  <c r="BS95" i="3"/>
  <c r="BS108" i="3"/>
  <c r="BS99" i="3"/>
  <c r="BS12" i="3"/>
  <c r="BS18" i="3"/>
  <c r="BS24" i="3"/>
  <c r="BS30" i="3"/>
  <c r="BS36" i="3"/>
  <c r="BS42" i="3"/>
  <c r="BS48" i="3"/>
  <c r="BS54" i="3"/>
  <c r="BS60" i="3"/>
  <c r="BS66" i="3"/>
  <c r="BS72" i="3"/>
  <c r="BS78" i="3"/>
  <c r="BS84" i="3"/>
  <c r="BS94" i="3"/>
  <c r="BS135" i="3"/>
  <c r="BS182" i="3"/>
  <c r="BS130" i="3"/>
  <c r="BS146" i="3"/>
  <c r="BS158" i="3"/>
  <c r="BS172" i="3"/>
  <c r="BS190" i="3"/>
  <c r="BS140" i="3"/>
  <c r="BS183" i="3"/>
  <c r="BS117" i="3"/>
  <c r="BS123" i="3"/>
  <c r="BS141" i="3"/>
  <c r="BS153" i="3"/>
  <c r="BS165" i="3"/>
  <c r="BS203" i="3"/>
  <c r="BS209" i="3"/>
  <c r="BS215" i="3"/>
  <c r="BS221" i="3"/>
  <c r="BS233" i="3"/>
  <c r="BS239" i="3"/>
  <c r="BS245" i="3"/>
  <c r="BS251" i="3"/>
  <c r="BS257" i="3"/>
  <c r="BS263" i="3"/>
  <c r="BS269" i="3"/>
  <c r="BS275" i="3"/>
  <c r="BS295" i="3"/>
  <c r="BS284" i="3"/>
  <c r="BS294" i="3"/>
  <c r="BS290" i="3"/>
  <c r="BY110" i="3"/>
  <c r="BY108" i="3"/>
  <c r="BY107" i="3"/>
  <c r="BY15" i="3"/>
  <c r="BY21" i="3"/>
  <c r="BY27" i="3"/>
  <c r="BY33" i="3"/>
  <c r="BY39" i="3"/>
  <c r="BY51" i="3"/>
  <c r="BY57" i="3"/>
  <c r="BY63" i="3"/>
  <c r="BY69" i="3"/>
  <c r="BY75" i="3"/>
  <c r="BY81" i="3"/>
  <c r="BY87" i="3"/>
  <c r="BY106" i="3"/>
  <c r="BY130" i="3"/>
  <c r="BY192" i="3"/>
  <c r="BY140" i="3"/>
  <c r="BY151" i="3"/>
  <c r="BY163" i="3"/>
  <c r="BY179" i="3"/>
  <c r="BY197" i="3"/>
  <c r="BY172" i="3"/>
  <c r="BY190" i="3"/>
  <c r="BY119" i="3"/>
  <c r="BY146" i="3"/>
  <c r="BY158" i="3"/>
  <c r="BY200" i="3"/>
  <c r="BY206" i="3"/>
  <c r="BY212" i="3"/>
  <c r="BY218" i="3"/>
  <c r="BY224" i="3"/>
  <c r="BY230" i="3"/>
  <c r="BY236" i="3"/>
  <c r="BY242" i="3"/>
  <c r="BY248" i="3"/>
  <c r="BY254" i="3"/>
  <c r="BY260" i="3"/>
  <c r="BY266" i="3"/>
  <c r="BY272" i="3"/>
  <c r="BY287" i="3"/>
  <c r="BY305" i="3"/>
  <c r="BY282" i="3"/>
  <c r="BY304" i="3"/>
  <c r="BY284" i="3"/>
  <c r="BY300" i="3"/>
  <c r="BT94" i="3"/>
  <c r="BT14" i="3"/>
  <c r="BT20" i="3"/>
  <c r="BT26" i="3"/>
  <c r="BT32" i="3"/>
  <c r="BT38" i="3"/>
  <c r="BT44" i="3"/>
  <c r="BT50" i="3"/>
  <c r="BT56" i="3"/>
  <c r="BT62" i="3"/>
  <c r="BT68" i="3"/>
  <c r="BT74" i="3"/>
  <c r="BT80" i="3"/>
  <c r="BT86" i="3"/>
  <c r="BT93" i="3"/>
  <c r="BT101" i="3"/>
  <c r="BT107" i="3"/>
  <c r="BT125" i="3"/>
  <c r="BT157" i="3"/>
  <c r="BT129" i="3"/>
  <c r="BT194" i="3"/>
  <c r="BT255" i="3"/>
  <c r="BT139" i="3"/>
  <c r="BT152" i="3"/>
  <c r="BT164" i="3"/>
  <c r="BT181" i="3"/>
  <c r="BT261" i="3"/>
  <c r="BT140" i="3"/>
  <c r="BT183" i="3"/>
  <c r="BT204" i="3"/>
  <c r="BT267" i="3"/>
  <c r="BT215" i="3"/>
  <c r="BT244" i="3"/>
  <c r="BT262" i="3"/>
  <c r="BT228" i="3"/>
  <c r="BT205" i="3"/>
  <c r="BT223" i="3"/>
  <c r="BT251" i="3"/>
  <c r="BT269" i="3"/>
  <c r="BT295" i="3"/>
  <c r="BT284" i="3"/>
  <c r="BT290" i="3"/>
  <c r="BT308" i="3"/>
  <c r="CE105" i="3"/>
  <c r="CE109" i="3"/>
  <c r="CE103" i="3"/>
  <c r="CE14" i="3"/>
  <c r="CE20" i="3"/>
  <c r="CE26" i="3"/>
  <c r="CE32" i="3"/>
  <c r="CE38" i="3"/>
  <c r="CE44" i="3"/>
  <c r="CE50" i="3"/>
  <c r="CE56" i="3"/>
  <c r="CE62" i="3"/>
  <c r="CE68" i="3"/>
  <c r="CE74" i="3"/>
  <c r="CE80" i="3"/>
  <c r="CE86" i="3"/>
  <c r="CE95" i="3"/>
  <c r="CE131" i="3"/>
  <c r="CE175" i="3"/>
  <c r="CE193" i="3"/>
  <c r="CE166" i="3"/>
  <c r="CE183" i="3"/>
  <c r="CE130" i="3"/>
  <c r="CE173" i="3"/>
  <c r="CE191" i="3"/>
  <c r="CE119" i="3"/>
  <c r="CE125" i="3"/>
  <c r="CE145" i="3"/>
  <c r="CE157" i="3"/>
  <c r="CE200" i="3"/>
  <c r="CE206" i="3"/>
  <c r="CE218" i="3"/>
  <c r="CE224" i="3"/>
  <c r="CE230" i="3"/>
  <c r="CE236" i="3"/>
  <c r="CE242" i="3"/>
  <c r="CE248" i="3"/>
  <c r="CE254" i="3"/>
  <c r="CE260" i="3"/>
  <c r="CE266" i="3"/>
  <c r="CE272" i="3"/>
  <c r="CE282" i="3"/>
  <c r="CE303" i="3"/>
  <c r="CE277" i="3"/>
  <c r="CE296" i="3"/>
  <c r="CE281" i="3"/>
  <c r="CE301" i="3"/>
  <c r="BZ95" i="3"/>
  <c r="BZ14" i="3"/>
  <c r="BZ20" i="3"/>
  <c r="BZ32" i="3"/>
  <c r="BZ38" i="3"/>
  <c r="BZ50" i="3"/>
  <c r="BZ56" i="3"/>
  <c r="BZ62" i="3"/>
  <c r="BZ68" i="3"/>
  <c r="BZ74" i="3"/>
  <c r="BZ80" i="3"/>
  <c r="BZ86" i="3"/>
  <c r="BZ94" i="3"/>
  <c r="BZ101" i="3"/>
  <c r="BZ107" i="3"/>
  <c r="BZ113" i="3"/>
  <c r="BZ146" i="3"/>
  <c r="BZ158" i="3"/>
  <c r="BZ133" i="3"/>
  <c r="BZ177" i="3"/>
  <c r="BZ195" i="3"/>
  <c r="BZ244" i="3"/>
  <c r="BZ137" i="3"/>
  <c r="BZ149" i="3"/>
  <c r="BZ176" i="3"/>
  <c r="BZ194" i="3"/>
  <c r="BZ250" i="3"/>
  <c r="BZ138" i="3"/>
  <c r="BZ184" i="3"/>
  <c r="BZ211" i="3"/>
  <c r="BZ274" i="3"/>
  <c r="BZ216" i="3"/>
  <c r="BZ232" i="3"/>
  <c r="BZ251" i="3"/>
  <c r="BZ269" i="3"/>
  <c r="BZ231" i="3"/>
  <c r="BZ209" i="3"/>
  <c r="BZ234" i="3"/>
  <c r="BZ252" i="3"/>
  <c r="BZ270" i="3"/>
  <c r="BZ296" i="3"/>
  <c r="BZ295" i="3"/>
  <c r="BZ277" i="3"/>
  <c r="BZ291" i="3"/>
  <c r="BZ309" i="3"/>
  <c r="CF94" i="3"/>
  <c r="CF17" i="3"/>
  <c r="CF23" i="3"/>
  <c r="CF41" i="3"/>
  <c r="CF53" i="3"/>
  <c r="CF59" i="3"/>
  <c r="CF65" i="3"/>
  <c r="CF71" i="3"/>
  <c r="CF77" i="3"/>
  <c r="CF83" i="3"/>
  <c r="CF98" i="3"/>
  <c r="CF104" i="3"/>
  <c r="CF110" i="3"/>
  <c r="CF116" i="3"/>
  <c r="CF122" i="3"/>
  <c r="CF128" i="3"/>
  <c r="CF151" i="3"/>
  <c r="CF169" i="3"/>
  <c r="CF187" i="3"/>
  <c r="CF221" i="3"/>
  <c r="CF129" i="3"/>
  <c r="CF146" i="3"/>
  <c r="CF158" i="3"/>
  <c r="CF189" i="3"/>
  <c r="CF224" i="3"/>
  <c r="CF130" i="3"/>
  <c r="CF173" i="3"/>
  <c r="CF191" i="3"/>
  <c r="CF236" i="3"/>
  <c r="CF202" i="3"/>
  <c r="CF220" i="3"/>
  <c r="CF233" i="3"/>
  <c r="CF249" i="3"/>
  <c r="CF232" i="3"/>
  <c r="CF213" i="3"/>
  <c r="CF259" i="3"/>
  <c r="CF276" i="3"/>
  <c r="CF303" i="3"/>
  <c r="CF296" i="3"/>
  <c r="CF281" i="3"/>
  <c r="CF301" i="3"/>
  <c r="BG93" i="3"/>
  <c r="BG94" i="3"/>
  <c r="BG105" i="3"/>
  <c r="BG16" i="3"/>
  <c r="CJ16" i="3" s="1" a="1"/>
  <c r="CJ16" i="3" s="1"/>
  <c r="BG22" i="3"/>
  <c r="BG28" i="3"/>
  <c r="BG34" i="3"/>
  <c r="BG40" i="3"/>
  <c r="CJ40" i="3" s="1" a="1"/>
  <c r="CJ40" i="3" s="1"/>
  <c r="BG46" i="3"/>
  <c r="BG52" i="3"/>
  <c r="CJ52" i="3" s="1" a="1"/>
  <c r="CJ52" i="3" s="1"/>
  <c r="BG58" i="3"/>
  <c r="CJ58" i="3" s="1" a="1"/>
  <c r="CJ58" i="3" s="1"/>
  <c r="BG64" i="3"/>
  <c r="BG70" i="3"/>
  <c r="BG76" i="3"/>
  <c r="BG82" i="3"/>
  <c r="BG88" i="3"/>
  <c r="CJ88" i="3" s="1" a="1"/>
  <c r="CJ88" i="3" s="1"/>
  <c r="BG115" i="3"/>
  <c r="BG136" i="3"/>
  <c r="BG180" i="3"/>
  <c r="BG198" i="3"/>
  <c r="BG144" i="3"/>
  <c r="BG156" i="3"/>
  <c r="CJ156" i="3" s="1" a="1"/>
  <c r="CJ156" i="3" s="1"/>
  <c r="BG170" i="3"/>
  <c r="CJ170" i="3" s="1" a="1"/>
  <c r="CJ170" i="3" s="1"/>
  <c r="BG188" i="3"/>
  <c r="BG135" i="3"/>
  <c r="BG178" i="3"/>
  <c r="BG196" i="3"/>
  <c r="BG122" i="3"/>
  <c r="CJ122" i="3" s="1" a="1"/>
  <c r="CJ122" i="3" s="1"/>
  <c r="BG128" i="3"/>
  <c r="BG153" i="3"/>
  <c r="BG165" i="3"/>
  <c r="BG203" i="3"/>
  <c r="BG209" i="3"/>
  <c r="CJ209" i="3" s="1" a="1"/>
  <c r="CJ209" i="3" s="1"/>
  <c r="BG215" i="3"/>
  <c r="CJ215" i="3" s="1" a="1"/>
  <c r="CJ215" i="3" s="1"/>
  <c r="BG221" i="3"/>
  <c r="BG227" i="3"/>
  <c r="BG233" i="3"/>
  <c r="BG251" i="3"/>
  <c r="BG257" i="3"/>
  <c r="BG263" i="3"/>
  <c r="BG269" i="3"/>
  <c r="BG275" i="3"/>
  <c r="BG293" i="3"/>
  <c r="BG286" i="3"/>
  <c r="CJ286" i="3" s="1" a="1"/>
  <c r="CJ286" i="3" s="1"/>
  <c r="BG298" i="3"/>
  <c r="BG280" i="3"/>
  <c r="BG294" i="3"/>
  <c r="BM94" i="3"/>
  <c r="BM114" i="3"/>
  <c r="BM112" i="3"/>
  <c r="BM111" i="3"/>
  <c r="BM22" i="3"/>
  <c r="BM28" i="3"/>
  <c r="BM34" i="3"/>
  <c r="BM40" i="3"/>
  <c r="BM46" i="3"/>
  <c r="BM52" i="3"/>
  <c r="BM58" i="3"/>
  <c r="BM64" i="3"/>
  <c r="BM70" i="3"/>
  <c r="BM76" i="3"/>
  <c r="BM82" i="3"/>
  <c r="BM88" i="3"/>
  <c r="BM116" i="3"/>
  <c r="BM137" i="3"/>
  <c r="BM181" i="3"/>
  <c r="BM129" i="3"/>
  <c r="BM145" i="3"/>
  <c r="BM157" i="3"/>
  <c r="BM168" i="3"/>
  <c r="BM186" i="3"/>
  <c r="BM133" i="3"/>
  <c r="BM179" i="3"/>
  <c r="BM197" i="3"/>
  <c r="BM122" i="3"/>
  <c r="BM128" i="3"/>
  <c r="BM152" i="3"/>
  <c r="BM164" i="3"/>
  <c r="BM203" i="3"/>
  <c r="BM209" i="3"/>
  <c r="BM215" i="3"/>
  <c r="BM221" i="3"/>
  <c r="BM227" i="3"/>
  <c r="BM233" i="3"/>
  <c r="BM239" i="3"/>
  <c r="BM245" i="3"/>
  <c r="BM251" i="3"/>
  <c r="BM257" i="3"/>
  <c r="BM263" i="3"/>
  <c r="BM269" i="3"/>
  <c r="BM275" i="3"/>
  <c r="BM294" i="3"/>
  <c r="BM285" i="3"/>
  <c r="BM293" i="3"/>
  <c r="BM292" i="3"/>
  <c r="BM310" i="3"/>
  <c r="BH95" i="3"/>
  <c r="CM95" i="3" s="1" a="1"/>
  <c r="CM95" i="3" s="1"/>
  <c r="BH17" i="3"/>
  <c r="CM17" i="3" s="1" a="1"/>
  <c r="CM17" i="3" s="1"/>
  <c r="BH29" i="3"/>
  <c r="CM29" i="3" s="1" a="1"/>
  <c r="CM29" i="3" s="1"/>
  <c r="BH35" i="3"/>
  <c r="CM35" i="3" s="1" a="1"/>
  <c r="CM35" i="3" s="1"/>
  <c r="BH41" i="3"/>
  <c r="CM41" i="3" s="1" a="1"/>
  <c r="CM41" i="3" s="1"/>
  <c r="BH47" i="3"/>
  <c r="CM47" i="3" s="1" a="1"/>
  <c r="CM47" i="3" s="1"/>
  <c r="BH53" i="3"/>
  <c r="CM53" i="3" s="1" a="1"/>
  <c r="CM53" i="3" s="1"/>
  <c r="BH59" i="3"/>
  <c r="CM59" i="3" s="1" a="1"/>
  <c r="CM59" i="3" s="1"/>
  <c r="BH65" i="3"/>
  <c r="CM65" i="3" s="1" a="1"/>
  <c r="CM65" i="3" s="1"/>
  <c r="BH77" i="3"/>
  <c r="CM77" i="3" s="1" a="1"/>
  <c r="CM77" i="3" s="1"/>
  <c r="BH89" i="3"/>
  <c r="CM89" i="3" s="1" a="1"/>
  <c r="CM89" i="3" s="1"/>
  <c r="BH98" i="3"/>
  <c r="CM98" i="3" s="1" a="1"/>
  <c r="CM98" i="3" s="1"/>
  <c r="BH104" i="3"/>
  <c r="BH110" i="3"/>
  <c r="BH116" i="3"/>
  <c r="BH122" i="3"/>
  <c r="BH128" i="3"/>
  <c r="BH153" i="3"/>
  <c r="CM153" i="3" s="1" a="1"/>
  <c r="CM153" i="3" s="1"/>
  <c r="BH165" i="3"/>
  <c r="CM165" i="3" s="1" a="1"/>
  <c r="CM165" i="3" s="1"/>
  <c r="BH168" i="3"/>
  <c r="BH186" i="3"/>
  <c r="BH211" i="3"/>
  <c r="BH281" i="3"/>
  <c r="CM281" i="3" s="1" a="1"/>
  <c r="CM281" i="3" s="1"/>
  <c r="BH144" i="3"/>
  <c r="BH156" i="3"/>
  <c r="BH170" i="3"/>
  <c r="CM170" i="3" s="1" a="1"/>
  <c r="CM170" i="3" s="1"/>
  <c r="BH188" i="3"/>
  <c r="CM188" i="3" s="1" a="1"/>
  <c r="CM188" i="3" s="1"/>
  <c r="BH223" i="3"/>
  <c r="BH276" i="3"/>
  <c r="CM276" i="3" s="1" a="1"/>
  <c r="CM276" i="3" s="1"/>
  <c r="BH141" i="3"/>
  <c r="CM141" i="3" s="1" a="1"/>
  <c r="CM141" i="3" s="1"/>
  <c r="BH184" i="3"/>
  <c r="CM184" i="3" s="1" a="1"/>
  <c r="CM184" i="3" s="1"/>
  <c r="BH217" i="3"/>
  <c r="BH201" i="3"/>
  <c r="CM201" i="3" s="1" a="1"/>
  <c r="CM201" i="3" s="1"/>
  <c r="BH219" i="3"/>
  <c r="CM219" i="3" s="1" a="1"/>
  <c r="CM219" i="3" s="1"/>
  <c r="BH233" i="3"/>
  <c r="CM233" i="3" s="1" a="1"/>
  <c r="CM233" i="3" s="1"/>
  <c r="BH251" i="3"/>
  <c r="CM251" i="3" s="1" a="1"/>
  <c r="CM251" i="3" s="1"/>
  <c r="BH269" i="3"/>
  <c r="CM269" i="3" s="1" a="1"/>
  <c r="CM269" i="3" s="1"/>
  <c r="BH232" i="3"/>
  <c r="CM232" i="3" s="1" a="1"/>
  <c r="CM232" i="3" s="1"/>
  <c r="BH209" i="3"/>
  <c r="CM209" i="3" s="1" a="1"/>
  <c r="CM209" i="3" s="1"/>
  <c r="BH237" i="3"/>
  <c r="CM237" i="3" s="1" a="1"/>
  <c r="CM237" i="3" s="1"/>
  <c r="BH255" i="3"/>
  <c r="CM255" i="3" s="1" a="1"/>
  <c r="CM255" i="3" s="1"/>
  <c r="BH273" i="3"/>
  <c r="CM273" i="3" s="1" a="1"/>
  <c r="CM273" i="3" s="1"/>
  <c r="BH302" i="3"/>
  <c r="BH289" i="3"/>
  <c r="BH307" i="3"/>
  <c r="BH287" i="3"/>
  <c r="CM287" i="3" s="1" a="1"/>
  <c r="CM287" i="3" s="1"/>
  <c r="BH303" i="3"/>
  <c r="CM303" i="3" s="1" a="1"/>
  <c r="CM303" i="3" s="1"/>
  <c r="BN11" i="3"/>
  <c r="BN17" i="3"/>
  <c r="BN29" i="3"/>
  <c r="BN35" i="3"/>
  <c r="BN47" i="3"/>
  <c r="BN53" i="3"/>
  <c r="BN65" i="3"/>
  <c r="BN71" i="3"/>
  <c r="BN83" i="3"/>
  <c r="BN98" i="3"/>
  <c r="BN104" i="3"/>
  <c r="BN110" i="3"/>
  <c r="BN116" i="3"/>
  <c r="BN122" i="3"/>
  <c r="BN128" i="3"/>
  <c r="BN164" i="3"/>
  <c r="BN140" i="3"/>
  <c r="BN184" i="3"/>
  <c r="BN209" i="3"/>
  <c r="BN275" i="3"/>
  <c r="BN203" i="3"/>
  <c r="BN263" i="3"/>
  <c r="BN220" i="3"/>
  <c r="BN213" i="3"/>
  <c r="BN241" i="3"/>
  <c r="BN259" i="3"/>
  <c r="BN303" i="3"/>
  <c r="BN284" i="3"/>
  <c r="BN301" i="3"/>
  <c r="BN12" i="3"/>
  <c r="BN60" i="3"/>
  <c r="BN143" i="3"/>
  <c r="BN280" i="3"/>
  <c r="BO34" i="3"/>
  <c r="BO48" i="3"/>
  <c r="BO239" i="3"/>
  <c r="CG47" i="3"/>
  <c r="CG43" i="3"/>
  <c r="CG21" i="3"/>
  <c r="CG72" i="3"/>
  <c r="CG102" i="3"/>
  <c r="CG170" i="3"/>
  <c r="CG137" i="3"/>
  <c r="CG174" i="3"/>
  <c r="CG230" i="3"/>
  <c r="CG252" i="3"/>
  <c r="CG287" i="3"/>
  <c r="BJ12" i="3"/>
  <c r="BJ48" i="3"/>
  <c r="BJ160" i="3"/>
  <c r="CB305" i="3"/>
  <c r="BV43" i="3"/>
  <c r="BV96" i="3"/>
  <c r="BV156" i="3"/>
  <c r="BV225" i="3"/>
  <c r="BV259" i="3"/>
  <c r="BR100" i="3"/>
  <c r="CF160" i="3"/>
  <c r="BD60" i="3"/>
  <c r="CI60" i="3" s="1" a="1"/>
  <c r="CI60" i="3" s="1"/>
  <c r="BD282" i="3"/>
  <c r="CI282" i="3" s="1" a="1"/>
  <c r="CI282" i="3" s="1"/>
  <c r="BH199" i="3"/>
  <c r="CM199" i="3" s="1" a="1"/>
  <c r="CM199" i="3" s="1"/>
  <c r="BZ39" i="3"/>
  <c r="BZ119" i="3"/>
  <c r="BZ237" i="3"/>
  <c r="BP93" i="3"/>
  <c r="BI120" i="3"/>
  <c r="BD23" i="3"/>
  <c r="CI23" i="3" s="1" a="1"/>
  <c r="CI23" i="3" s="1"/>
  <c r="BD29" i="3"/>
  <c r="CI29" i="3" s="1" a="1"/>
  <c r="CI29" i="3" s="1"/>
  <c r="BD35" i="3"/>
  <c r="CI35" i="3" s="1" a="1"/>
  <c r="CI35" i="3" s="1"/>
  <c r="BD41" i="3"/>
  <c r="CI41" i="3" s="1" a="1"/>
  <c r="CI41" i="3" s="1"/>
  <c r="BD47" i="3"/>
  <c r="CI47" i="3" s="1" a="1"/>
  <c r="CI47" i="3" s="1"/>
  <c r="BD53" i="3"/>
  <c r="CI53" i="3" s="1" a="1"/>
  <c r="CI53" i="3" s="1"/>
  <c r="BD59" i="3"/>
  <c r="CI59" i="3" s="1" a="1"/>
  <c r="CI59" i="3" s="1"/>
  <c r="BD65" i="3"/>
  <c r="CI65" i="3" s="1" a="1"/>
  <c r="CI65" i="3" s="1"/>
  <c r="BD77" i="3"/>
  <c r="CI77" i="3" s="1" a="1"/>
  <c r="CI77" i="3" s="1"/>
  <c r="BD83" i="3"/>
  <c r="CI83" i="3" s="1" a="1"/>
  <c r="CI83" i="3" s="1"/>
  <c r="BD89" i="3"/>
  <c r="CI89" i="3" s="1" a="1"/>
  <c r="CI89" i="3" s="1"/>
  <c r="BD131" i="3"/>
  <c r="CI131" i="3" s="1" a="1"/>
  <c r="CI131" i="3" s="1"/>
  <c r="BD221" i="3"/>
  <c r="CI221" i="3" s="1" a="1"/>
  <c r="CI221" i="3" s="1"/>
  <c r="BD148" i="3"/>
  <c r="CI148" i="3" s="1" a="1"/>
  <c r="CI148" i="3" s="1"/>
  <c r="BD160" i="3"/>
  <c r="CI160" i="3" s="1" a="1"/>
  <c r="CI160" i="3" s="1"/>
  <c r="BD99" i="3"/>
  <c r="CI99" i="3" s="1" a="1"/>
  <c r="CI99" i="3" s="1"/>
  <c r="BD111" i="3"/>
  <c r="CI111" i="3" s="1" a="1"/>
  <c r="CI111" i="3" s="1"/>
  <c r="BD117" i="3"/>
  <c r="CI117" i="3" s="1" a="1"/>
  <c r="CI117" i="3" s="1"/>
  <c r="BD129" i="3"/>
  <c r="CI129" i="3" s="1" a="1"/>
  <c r="CI129" i="3" s="1"/>
  <c r="BD215" i="3"/>
  <c r="CI215" i="3" s="1" a="1"/>
  <c r="CI215" i="3" s="1"/>
  <c r="BD136" i="3"/>
  <c r="CI136" i="3" s="1" a="1"/>
  <c r="CI136" i="3" s="1"/>
  <c r="BD230" i="3"/>
  <c r="CI230" i="3" s="1" a="1"/>
  <c r="CI230" i="3" s="1"/>
  <c r="BD216" i="3"/>
  <c r="CI216" i="3" s="1" a="1"/>
  <c r="CI216" i="3" s="1"/>
  <c r="BD170" i="3"/>
  <c r="CI170" i="3" s="1" a="1"/>
  <c r="CI170" i="3" s="1"/>
  <c r="BD176" i="3"/>
  <c r="CI176" i="3" s="1" a="1"/>
  <c r="CI176" i="3" s="1"/>
  <c r="BD182" i="3"/>
  <c r="CI182" i="3" s="1" a="1"/>
  <c r="CI182" i="3" s="1"/>
  <c r="BD194" i="3"/>
  <c r="CI194" i="3" s="1" a="1"/>
  <c r="CI194" i="3" s="1"/>
  <c r="BD227" i="3"/>
  <c r="CI227" i="3" s="1" a="1"/>
  <c r="CI227" i="3" s="1"/>
  <c r="BD208" i="3"/>
  <c r="CI208" i="3" s="1" a="1"/>
  <c r="CI208" i="3" s="1"/>
  <c r="BD279" i="3"/>
  <c r="CI279" i="3" s="1" a="1"/>
  <c r="CI279" i="3" s="1"/>
  <c r="BD247" i="3"/>
  <c r="CI247" i="3" s="1" a="1"/>
  <c r="CI247" i="3" s="1"/>
  <c r="BD253" i="3"/>
  <c r="CI253" i="3" s="1" a="1"/>
  <c r="CI253" i="3" s="1"/>
  <c r="BD259" i="3"/>
  <c r="CI259" i="3" s="1" a="1"/>
  <c r="CI259" i="3" s="1"/>
  <c r="BD265" i="3"/>
  <c r="CI265" i="3" s="1" a="1"/>
  <c r="CI265" i="3" s="1"/>
  <c r="BD271" i="3"/>
  <c r="CI271" i="3" s="1" a="1"/>
  <c r="CI271" i="3" s="1"/>
  <c r="BD285" i="3"/>
  <c r="CI285" i="3" s="1" a="1"/>
  <c r="CI285" i="3" s="1"/>
  <c r="BD289" i="3"/>
  <c r="CI289" i="3" s="1" a="1"/>
  <c r="CI289" i="3" s="1"/>
  <c r="BU14" i="3"/>
  <c r="BU20" i="3"/>
  <c r="BU26" i="3"/>
  <c r="BU32" i="3"/>
  <c r="BU38" i="3"/>
  <c r="BU44" i="3"/>
  <c r="BU50" i="3"/>
  <c r="BU56" i="3"/>
  <c r="BU62" i="3"/>
  <c r="BU68" i="3"/>
  <c r="BU74" i="3"/>
  <c r="BU80" i="3"/>
  <c r="BU86" i="3"/>
  <c r="BU93" i="3"/>
  <c r="BU11" i="3"/>
  <c r="BU92" i="3"/>
  <c r="BU115" i="3"/>
  <c r="BU127" i="3"/>
  <c r="BU133" i="3"/>
  <c r="BU139" i="3"/>
  <c r="BU145" i="3"/>
  <c r="BU151" i="3"/>
  <c r="BU163" i="3"/>
  <c r="BU169" i="3"/>
  <c r="BU175" i="3"/>
  <c r="BU181" i="3"/>
  <c r="BU193" i="3"/>
  <c r="BU199" i="3"/>
  <c r="BU205" i="3"/>
  <c r="BU211" i="3"/>
  <c r="BU217" i="3"/>
  <c r="BU223" i="3"/>
  <c r="BU229" i="3"/>
  <c r="BU235" i="3"/>
  <c r="BU241" i="3"/>
  <c r="BU247" i="3"/>
  <c r="BU253" i="3"/>
  <c r="BU259" i="3"/>
  <c r="BU265" i="3"/>
  <c r="BU271" i="3"/>
  <c r="BU277" i="3"/>
  <c r="BU283" i="3"/>
  <c r="BU289" i="3"/>
  <c r="BU295" i="3"/>
  <c r="BU301" i="3"/>
  <c r="BU307" i="3"/>
  <c r="CA17" i="3"/>
  <c r="CA23" i="3"/>
  <c r="CA29" i="3"/>
  <c r="CA35" i="3"/>
  <c r="CA41" i="3"/>
  <c r="CA47" i="3"/>
  <c r="CA53" i="3"/>
  <c r="CA59" i="3"/>
  <c r="CA65" i="3"/>
  <c r="CA71" i="3"/>
  <c r="CA77" i="3"/>
  <c r="CA83" i="3"/>
  <c r="CA89" i="3"/>
  <c r="CA92" i="3"/>
  <c r="CA106" i="3"/>
  <c r="CA112" i="3"/>
  <c r="CA118" i="3"/>
  <c r="CA124" i="3"/>
  <c r="CA130" i="3"/>
  <c r="CA136" i="3"/>
  <c r="CA142" i="3"/>
  <c r="CA148" i="3"/>
  <c r="CA160" i="3"/>
  <c r="CA166" i="3"/>
  <c r="CA172" i="3"/>
  <c r="CA184" i="3"/>
  <c r="CA190" i="3"/>
  <c r="CA202" i="3"/>
  <c r="CA208" i="3"/>
  <c r="CA214" i="3"/>
  <c r="CA220" i="3"/>
  <c r="CA226" i="3"/>
  <c r="CA238" i="3"/>
  <c r="CA244" i="3"/>
  <c r="CA250" i="3"/>
  <c r="CA256" i="3"/>
  <c r="CA262" i="3"/>
  <c r="CA268" i="3"/>
  <c r="CA274" i="3"/>
  <c r="CA280" i="3"/>
  <c r="CA286" i="3"/>
  <c r="CA292" i="3"/>
  <c r="CA298" i="3"/>
  <c r="CA304" i="3"/>
  <c r="CA310" i="3"/>
  <c r="BP13" i="3"/>
  <c r="BP19" i="3"/>
  <c r="BP31" i="3"/>
  <c r="BP37" i="3"/>
  <c r="BP43" i="3"/>
  <c r="BP49" i="3"/>
  <c r="BP55" i="3"/>
  <c r="BP61" i="3"/>
  <c r="BP67" i="3"/>
  <c r="BP73" i="3"/>
  <c r="BP79" i="3"/>
  <c r="BP85" i="3"/>
  <c r="BP91" i="3"/>
  <c r="BP130" i="3"/>
  <c r="BP150" i="3"/>
  <c r="BP162" i="3"/>
  <c r="BP100" i="3"/>
  <c r="BP106" i="3"/>
  <c r="BP112" i="3"/>
  <c r="BP118" i="3"/>
  <c r="BP134" i="3"/>
  <c r="BP228" i="3"/>
  <c r="BP143" i="3"/>
  <c r="BP155" i="3"/>
  <c r="BP167" i="3"/>
  <c r="BP200" i="3"/>
  <c r="BP218" i="3"/>
  <c r="BP171" i="3"/>
  <c r="BP177" i="3"/>
  <c r="BP189" i="3"/>
  <c r="BP195" i="3"/>
  <c r="BP229" i="3"/>
  <c r="BP210" i="3"/>
  <c r="BP281" i="3"/>
  <c r="BP234" i="3"/>
  <c r="BP240" i="3"/>
  <c r="BP246" i="3"/>
  <c r="BP252" i="3"/>
  <c r="BP258" i="3"/>
  <c r="BP264" i="3"/>
  <c r="BP270" i="3"/>
  <c r="BP285" i="3"/>
  <c r="BP289" i="3"/>
  <c r="BP295" i="3"/>
  <c r="BP301" i="3"/>
  <c r="BP307" i="3"/>
  <c r="BQ16" i="3"/>
  <c r="BQ22" i="3"/>
  <c r="BQ28" i="3"/>
  <c r="BQ34" i="3"/>
  <c r="BQ40" i="3"/>
  <c r="BQ46" i="3"/>
  <c r="BQ52" i="3"/>
  <c r="BQ58" i="3"/>
  <c r="BQ64" i="3"/>
  <c r="BQ70" i="3"/>
  <c r="BQ76" i="3"/>
  <c r="BQ82" i="3"/>
  <c r="BQ88" i="3"/>
  <c r="BQ255" i="3"/>
  <c r="BQ139" i="3"/>
  <c r="BQ243" i="3"/>
  <c r="BQ94" i="3"/>
  <c r="BQ100" i="3"/>
  <c r="BQ106" i="3"/>
  <c r="BQ112" i="3"/>
  <c r="BQ118" i="3"/>
  <c r="BQ124" i="3"/>
  <c r="BQ134" i="3"/>
  <c r="BQ228" i="3"/>
  <c r="BQ132" i="3"/>
  <c r="BQ226" i="3"/>
  <c r="BQ213" i="3"/>
  <c r="BQ242" i="3"/>
  <c r="BQ260" i="3"/>
  <c r="BQ200" i="3"/>
  <c r="BQ218" i="3"/>
  <c r="BQ144" i="3"/>
  <c r="BQ150" i="3"/>
  <c r="BQ156" i="3"/>
  <c r="BQ162" i="3"/>
  <c r="BQ168" i="3"/>
  <c r="BQ180" i="3"/>
  <c r="BQ186" i="3"/>
  <c r="BQ192" i="3"/>
  <c r="BQ198" i="3"/>
  <c r="BQ235" i="3"/>
  <c r="BQ253" i="3"/>
  <c r="BQ271" i="3"/>
  <c r="BQ278" i="3"/>
  <c r="BQ284" i="3"/>
  <c r="BQ290" i="3"/>
  <c r="BQ296" i="3"/>
  <c r="BQ302" i="3"/>
  <c r="BQ308" i="3"/>
  <c r="BL100" i="3"/>
  <c r="BL16" i="3"/>
  <c r="BL22" i="3"/>
  <c r="BL28" i="3"/>
  <c r="BL34" i="3"/>
  <c r="BL40" i="3"/>
  <c r="BL46" i="3"/>
  <c r="BL52" i="3"/>
  <c r="BL58" i="3"/>
  <c r="BL64" i="3"/>
  <c r="BL70" i="3"/>
  <c r="BL76" i="3"/>
  <c r="BL82" i="3"/>
  <c r="BL88" i="3"/>
  <c r="BL11" i="3"/>
  <c r="BL200" i="3"/>
  <c r="BL103" i="3"/>
  <c r="BL109" i="3"/>
  <c r="BL115" i="3"/>
  <c r="BL121" i="3"/>
  <c r="BL127" i="3"/>
  <c r="BL129" i="3"/>
  <c r="BL135" i="3"/>
  <c r="BL141" i="3"/>
  <c r="BL147" i="3"/>
  <c r="BL153" i="3"/>
  <c r="BL159" i="3"/>
  <c r="BL165" i="3"/>
  <c r="BL171" i="3"/>
  <c r="BL177" i="3"/>
  <c r="BL183" i="3"/>
  <c r="BL189" i="3"/>
  <c r="BL195" i="3"/>
  <c r="BL204" i="3"/>
  <c r="BL222" i="3"/>
  <c r="BL278" i="3"/>
  <c r="BL228" i="3"/>
  <c r="BL234" i="3"/>
  <c r="BL240" i="3"/>
  <c r="BL246" i="3"/>
  <c r="BL252" i="3"/>
  <c r="BL258" i="3"/>
  <c r="BL264" i="3"/>
  <c r="BL270" i="3"/>
  <c r="BL276" i="3"/>
  <c r="BL286" i="3"/>
  <c r="BL292" i="3"/>
  <c r="BL298" i="3"/>
  <c r="BL304" i="3"/>
  <c r="BL310" i="3"/>
  <c r="CB63" i="3"/>
  <c r="CB69" i="3"/>
  <c r="CB75" i="3"/>
  <c r="CB81" i="3"/>
  <c r="CB87" i="3"/>
  <c r="CB138" i="3"/>
  <c r="CB142" i="3"/>
  <c r="CB154" i="3"/>
  <c r="CB166" i="3"/>
  <c r="CB114" i="3"/>
  <c r="CB120" i="3"/>
  <c r="CB126" i="3"/>
  <c r="CB139" i="3"/>
  <c r="CB214" i="3"/>
  <c r="CB169" i="3"/>
  <c r="CB181" i="3"/>
  <c r="CB187" i="3"/>
  <c r="CB225" i="3"/>
  <c r="CB203" i="3"/>
  <c r="CB221" i="3"/>
  <c r="CB286" i="3"/>
  <c r="CB243" i="3"/>
  <c r="CB249" i="3"/>
  <c r="CB261" i="3"/>
  <c r="CB267" i="3"/>
  <c r="CB282" i="3"/>
  <c r="CB298" i="3"/>
  <c r="CB304" i="3"/>
  <c r="CB310" i="3"/>
  <c r="BW13" i="3"/>
  <c r="BW19" i="3"/>
  <c r="BW25" i="3"/>
  <c r="BW31" i="3"/>
  <c r="BW37" i="3"/>
  <c r="BW43" i="3"/>
  <c r="BW49" i="3"/>
  <c r="BW55" i="3"/>
  <c r="BW61" i="3"/>
  <c r="BW67" i="3"/>
  <c r="BW73" i="3"/>
  <c r="BW79" i="3"/>
  <c r="BW85" i="3"/>
  <c r="BW91" i="3"/>
  <c r="BW131" i="3"/>
  <c r="BW224" i="3"/>
  <c r="BW268" i="3"/>
  <c r="BW97" i="3"/>
  <c r="BW103" i="3"/>
  <c r="BW109" i="3"/>
  <c r="BW115" i="3"/>
  <c r="BW121" i="3"/>
  <c r="BW127" i="3"/>
  <c r="BW200" i="3"/>
  <c r="BW256" i="3"/>
  <c r="BW139" i="3"/>
  <c r="BW199" i="3"/>
  <c r="BW217" i="3"/>
  <c r="BW243" i="3"/>
  <c r="BW261" i="3"/>
  <c r="BW204" i="3"/>
  <c r="BW222" i="3"/>
  <c r="BW146" i="3"/>
  <c r="BW152" i="3"/>
  <c r="BW158" i="3"/>
  <c r="BW164" i="3"/>
  <c r="BW170" i="3"/>
  <c r="BW176" i="3"/>
  <c r="BW182" i="3"/>
  <c r="BW188" i="3"/>
  <c r="BW194" i="3"/>
  <c r="BW228" i="3"/>
  <c r="BW245" i="3"/>
  <c r="BW263" i="3"/>
  <c r="BW281" i="3"/>
  <c r="BW287" i="3"/>
  <c r="BW293" i="3"/>
  <c r="BW299" i="3"/>
  <c r="BW305" i="3"/>
  <c r="BR13" i="3"/>
  <c r="BR25" i="3"/>
  <c r="BR31" i="3"/>
  <c r="BR37" i="3"/>
  <c r="BR43" i="3"/>
  <c r="BR49" i="3"/>
  <c r="BR55" i="3"/>
  <c r="BR67" i="3"/>
  <c r="BR98" i="3"/>
  <c r="BR210" i="3"/>
  <c r="BR118" i="3"/>
  <c r="BR139" i="3"/>
  <c r="BR145" i="3"/>
  <c r="BR157" i="3"/>
  <c r="BR163" i="3"/>
  <c r="BR175" i="3"/>
  <c r="BR181" i="3"/>
  <c r="BR187" i="3"/>
  <c r="BR199" i="3"/>
  <c r="BR217" i="3"/>
  <c r="BR206" i="3"/>
  <c r="BR226" i="3"/>
  <c r="BR238" i="3"/>
  <c r="BR244" i="3"/>
  <c r="BR274" i="3"/>
  <c r="BR289" i="3"/>
  <c r="BR295" i="3"/>
  <c r="BR301" i="3"/>
  <c r="BR307" i="3"/>
  <c r="CC13" i="3"/>
  <c r="CC19" i="3"/>
  <c r="CC31" i="3"/>
  <c r="CC37" i="3"/>
  <c r="CC43" i="3"/>
  <c r="CC49" i="3"/>
  <c r="CC55" i="3"/>
  <c r="CC61" i="3"/>
  <c r="CC67" i="3"/>
  <c r="CC73" i="3"/>
  <c r="CC79" i="3"/>
  <c r="CC85" i="3"/>
  <c r="CC91" i="3"/>
  <c r="CC132" i="3"/>
  <c r="CC226" i="3"/>
  <c r="CC92" i="3"/>
  <c r="CC98" i="3"/>
  <c r="CC104" i="3"/>
  <c r="CC110" i="3"/>
  <c r="CC116" i="3"/>
  <c r="CC122" i="3"/>
  <c r="CC128" i="3"/>
  <c r="CC216" i="3"/>
  <c r="CC272" i="3"/>
  <c r="CC210" i="3"/>
  <c r="CC209" i="3"/>
  <c r="CC235" i="3"/>
  <c r="CC253" i="3"/>
  <c r="CC271" i="3"/>
  <c r="CC211" i="3"/>
  <c r="CC142" i="3"/>
  <c r="CC148" i="3"/>
  <c r="CC160" i="3"/>
  <c r="CC166" i="3"/>
  <c r="CC172" i="3"/>
  <c r="CC178" i="3"/>
  <c r="CC184" i="3"/>
  <c r="CC190" i="3"/>
  <c r="CC196" i="3"/>
  <c r="CC231" i="3"/>
  <c r="CC246" i="3"/>
  <c r="CC264" i="3"/>
  <c r="CC281" i="3"/>
  <c r="CC287" i="3"/>
  <c r="CC293" i="3"/>
  <c r="CC299" i="3"/>
  <c r="CC305" i="3"/>
  <c r="BX102" i="3"/>
  <c r="BX17" i="3"/>
  <c r="BX23" i="3"/>
  <c r="BX29" i="3"/>
  <c r="BX35" i="3"/>
  <c r="BX41" i="3"/>
  <c r="BX47" i="3"/>
  <c r="BX53" i="3"/>
  <c r="BX59" i="3"/>
  <c r="BX65" i="3"/>
  <c r="BX71" i="3"/>
  <c r="BX77" i="3"/>
  <c r="BX89" i="3"/>
  <c r="BX97" i="3"/>
  <c r="BX279" i="3"/>
  <c r="BX105" i="3"/>
  <c r="BX111" i="3"/>
  <c r="BX117" i="3"/>
  <c r="BX123" i="3"/>
  <c r="BX132" i="3"/>
  <c r="BX138" i="3"/>
  <c r="BX144" i="3"/>
  <c r="BX150" i="3"/>
  <c r="BX156" i="3"/>
  <c r="BX162" i="3"/>
  <c r="BX168" i="3"/>
  <c r="BX180" i="3"/>
  <c r="BX186" i="3"/>
  <c r="BX198" i="3"/>
  <c r="BX212" i="3"/>
  <c r="BX201" i="3"/>
  <c r="BX219" i="3"/>
  <c r="BX225" i="3"/>
  <c r="BX231" i="3"/>
  <c r="BX237" i="3"/>
  <c r="BX243" i="3"/>
  <c r="BX249" i="3"/>
  <c r="BX255" i="3"/>
  <c r="BX261" i="3"/>
  <c r="BX267" i="3"/>
  <c r="BX273" i="3"/>
  <c r="BX289" i="3"/>
  <c r="BX295" i="3"/>
  <c r="BX307" i="3"/>
  <c r="CD94" i="3"/>
  <c r="CD14" i="3"/>
  <c r="CD20" i="3"/>
  <c r="CD32" i="3"/>
  <c r="CD38" i="3"/>
  <c r="CD50" i="3"/>
  <c r="CD56" i="3"/>
  <c r="CD62" i="3"/>
  <c r="CD68" i="3"/>
  <c r="CD74" i="3"/>
  <c r="CD80" i="3"/>
  <c r="CD86" i="3"/>
  <c r="CD95" i="3"/>
  <c r="CD212" i="3"/>
  <c r="CD103" i="3"/>
  <c r="CD109" i="3"/>
  <c r="CD115" i="3"/>
  <c r="CD121" i="3"/>
  <c r="CD127" i="3"/>
  <c r="CD135" i="3"/>
  <c r="CD141" i="3"/>
  <c r="CD147" i="3"/>
  <c r="CD153" i="3"/>
  <c r="CD159" i="3"/>
  <c r="CD165" i="3"/>
  <c r="CD171" i="3"/>
  <c r="CD177" i="3"/>
  <c r="CD183" i="3"/>
  <c r="CD189" i="3"/>
  <c r="CD195" i="3"/>
  <c r="CD222" i="3"/>
  <c r="CD211" i="3"/>
  <c r="CD281" i="3"/>
  <c r="CD230" i="3"/>
  <c r="CD242" i="3"/>
  <c r="CD248" i="3"/>
  <c r="CD254" i="3"/>
  <c r="CD260" i="3"/>
  <c r="CD266" i="3"/>
  <c r="CD272" i="3"/>
  <c r="CD282" i="3"/>
  <c r="CD286" i="3"/>
  <c r="CD292" i="3"/>
  <c r="CD298" i="3"/>
  <c r="CD304" i="3"/>
  <c r="CD310" i="3"/>
  <c r="BJ16" i="3"/>
  <c r="BJ22" i="3"/>
  <c r="BJ28" i="3"/>
  <c r="BJ34" i="3"/>
  <c r="BJ40" i="3"/>
  <c r="BJ46" i="3"/>
  <c r="BJ52" i="3"/>
  <c r="BJ58" i="3"/>
  <c r="BJ64" i="3"/>
  <c r="BJ82" i="3"/>
  <c r="BJ138" i="3"/>
  <c r="BJ114" i="3"/>
  <c r="BJ120" i="3"/>
  <c r="BJ126" i="3"/>
  <c r="BJ146" i="3"/>
  <c r="BJ158" i="3"/>
  <c r="BJ168" i="3"/>
  <c r="BJ174" i="3"/>
  <c r="BJ192" i="3"/>
  <c r="BJ200" i="3"/>
  <c r="BJ218" i="3"/>
  <c r="BJ236" i="3"/>
  <c r="BJ242" i="3"/>
  <c r="BJ248" i="3"/>
  <c r="BJ254" i="3"/>
  <c r="BJ260" i="3"/>
  <c r="BJ266" i="3"/>
  <c r="CK266" i="3" s="1" a="1"/>
  <c r="CK266" i="3" s="1"/>
  <c r="BJ272" i="3"/>
  <c r="BJ298" i="3"/>
  <c r="BJ304" i="3"/>
  <c r="BJ310" i="3"/>
  <c r="BE13" i="3"/>
  <c r="CL13" i="3" s="1" a="1"/>
  <c r="CL13" i="3" s="1"/>
  <c r="BE19" i="3"/>
  <c r="CL19" i="3" s="1" a="1"/>
  <c r="CL19" i="3" s="1"/>
  <c r="BE25" i="3"/>
  <c r="CL25" i="3" s="1" a="1"/>
  <c r="CL25" i="3" s="1"/>
  <c r="BE31" i="3"/>
  <c r="CL31" i="3" s="1" a="1"/>
  <c r="CL31" i="3" s="1"/>
  <c r="BE37" i="3"/>
  <c r="CL37" i="3" s="1" a="1"/>
  <c r="CL37" i="3" s="1"/>
  <c r="BE43" i="3"/>
  <c r="CL43" i="3" s="1" a="1"/>
  <c r="CL43" i="3" s="1"/>
  <c r="BE49" i="3"/>
  <c r="CL49" i="3" s="1" a="1"/>
  <c r="CL49" i="3" s="1"/>
  <c r="BE55" i="3"/>
  <c r="CL55" i="3" s="1" a="1"/>
  <c r="CL55" i="3" s="1"/>
  <c r="BE61" i="3"/>
  <c r="CL61" i="3" s="1" a="1"/>
  <c r="CL61" i="3" s="1"/>
  <c r="BE67" i="3"/>
  <c r="CL67" i="3" s="1" a="1"/>
  <c r="CL67" i="3" s="1"/>
  <c r="BE73" i="3"/>
  <c r="CL73" i="3" s="1" a="1"/>
  <c r="CL73" i="3" s="1"/>
  <c r="BE79" i="3"/>
  <c r="CL79" i="3" s="1" a="1"/>
  <c r="CL79" i="3" s="1"/>
  <c r="BE85" i="3"/>
  <c r="CL85" i="3" s="1" a="1"/>
  <c r="CL85" i="3" s="1"/>
  <c r="BE131" i="3"/>
  <c r="CL131" i="3" s="1" a="1"/>
  <c r="CL131" i="3" s="1"/>
  <c r="BE221" i="3"/>
  <c r="CL221" i="3" s="1" a="1"/>
  <c r="CL221" i="3" s="1"/>
  <c r="BE265" i="3"/>
  <c r="CL265" i="3" s="1" a="1"/>
  <c r="CL265" i="3" s="1"/>
  <c r="BE97" i="3"/>
  <c r="CL97" i="3" s="1" a="1"/>
  <c r="CL97" i="3" s="1"/>
  <c r="BE103" i="3"/>
  <c r="CL103" i="3" s="1" a="1"/>
  <c r="CL103" i="3" s="1"/>
  <c r="BE115" i="3"/>
  <c r="CL115" i="3" s="1" a="1"/>
  <c r="CL115" i="3" s="1"/>
  <c r="BE121" i="3"/>
  <c r="CL121" i="3" s="1" a="1"/>
  <c r="CL121" i="3" s="1"/>
  <c r="BE127" i="3"/>
  <c r="CL127" i="3" s="1" a="1"/>
  <c r="CL127" i="3" s="1"/>
  <c r="BE141" i="3"/>
  <c r="CL141" i="3" s="1" a="1"/>
  <c r="CL141" i="3" s="1"/>
  <c r="BE133" i="3"/>
  <c r="CL133" i="3" s="1" a="1"/>
  <c r="CL133" i="3" s="1"/>
  <c r="BE230" i="3"/>
  <c r="CL230" i="3" s="1" a="1"/>
  <c r="CL230" i="3" s="1"/>
  <c r="BE217" i="3"/>
  <c r="CL217" i="3" s="1" a="1"/>
  <c r="CL217" i="3" s="1"/>
  <c r="BE264" i="3"/>
  <c r="CL264" i="3" s="1" a="1"/>
  <c r="CL264" i="3" s="1"/>
  <c r="BE207" i="3"/>
  <c r="CL207" i="3" s="1" a="1"/>
  <c r="CL207" i="3" s="1"/>
  <c r="BE225" i="3"/>
  <c r="CL225" i="3" s="1" a="1"/>
  <c r="CL225" i="3" s="1"/>
  <c r="BE147" i="3"/>
  <c r="CL147" i="3" s="1" a="1"/>
  <c r="CL147" i="3" s="1"/>
  <c r="BE153" i="3"/>
  <c r="CL153" i="3" s="1" a="1"/>
  <c r="CL153" i="3" s="1"/>
  <c r="BE159" i="3"/>
  <c r="CL159" i="3" s="1" a="1"/>
  <c r="CL159" i="3" s="1"/>
  <c r="BE165" i="3"/>
  <c r="CL165" i="3" s="1" a="1"/>
  <c r="CL165" i="3" s="1"/>
  <c r="BE171" i="3"/>
  <c r="CL171" i="3" s="1" a="1"/>
  <c r="CL171" i="3" s="1"/>
  <c r="BE177" i="3"/>
  <c r="CL177" i="3" s="1" a="1"/>
  <c r="CL177" i="3" s="1"/>
  <c r="BE183" i="3"/>
  <c r="CL183" i="3" s="1" a="1"/>
  <c r="CL183" i="3" s="1"/>
  <c r="BE189" i="3"/>
  <c r="CL189" i="3" s="1" a="1"/>
  <c r="CL189" i="3" s="1"/>
  <c r="BE195" i="3"/>
  <c r="CL195" i="3" s="1" a="1"/>
  <c r="CL195" i="3" s="1"/>
  <c r="BE229" i="3"/>
  <c r="CL229" i="3" s="1" a="1"/>
  <c r="CL229" i="3" s="1"/>
  <c r="BE245" i="3"/>
  <c r="CL245" i="3" s="1" a="1"/>
  <c r="CL245" i="3" s="1"/>
  <c r="BE263" i="3"/>
  <c r="CL263" i="3" s="1" a="1"/>
  <c r="CL263" i="3" s="1"/>
  <c r="BE277" i="3"/>
  <c r="CL277" i="3" s="1" a="1"/>
  <c r="CL277" i="3" s="1"/>
  <c r="BE283" i="3"/>
  <c r="CL283" i="3" s="1" a="1"/>
  <c r="CL283" i="3" s="1"/>
  <c r="BE289" i="3"/>
  <c r="CL289" i="3" s="1" a="1"/>
  <c r="CL289" i="3" s="1"/>
  <c r="BE295" i="3"/>
  <c r="CL295" i="3" s="1" a="1"/>
  <c r="CL295" i="3" s="1"/>
  <c r="BE301" i="3"/>
  <c r="CL301" i="3" s="1" a="1"/>
  <c r="CL301" i="3" s="1"/>
  <c r="BE307" i="3"/>
  <c r="CL307" i="3" s="1" a="1"/>
  <c r="CL307" i="3" s="1"/>
  <c r="BK13" i="3"/>
  <c r="BK19" i="3"/>
  <c r="BK31" i="3"/>
  <c r="BK37" i="3"/>
  <c r="BK43" i="3"/>
  <c r="BK49" i="3"/>
  <c r="BK55" i="3"/>
  <c r="BK61" i="3"/>
  <c r="BK67" i="3"/>
  <c r="BK73" i="3"/>
  <c r="BK79" i="3"/>
  <c r="BK85" i="3"/>
  <c r="BK91" i="3"/>
  <c r="BK275" i="3"/>
  <c r="BK201" i="3"/>
  <c r="BK254" i="3"/>
  <c r="BK96" i="3"/>
  <c r="BK102" i="3"/>
  <c r="BK108" i="3"/>
  <c r="BK114" i="3"/>
  <c r="BK120" i="3"/>
  <c r="BK126" i="3"/>
  <c r="BK139" i="3"/>
  <c r="BK242" i="3"/>
  <c r="BK137" i="3"/>
  <c r="BK200" i="3"/>
  <c r="BK218" i="3"/>
  <c r="BK244" i="3"/>
  <c r="BK262" i="3"/>
  <c r="BK202" i="3"/>
  <c r="BK220" i="3"/>
  <c r="BK146" i="3"/>
  <c r="BK152" i="3"/>
  <c r="BK158" i="3"/>
  <c r="BK164" i="3"/>
  <c r="BK170" i="3"/>
  <c r="BK176" i="3"/>
  <c r="BK182" i="3"/>
  <c r="BK188" i="3"/>
  <c r="BK228" i="3"/>
  <c r="BK243" i="3"/>
  <c r="BK261" i="3"/>
  <c r="BK281" i="3"/>
  <c r="BK287" i="3"/>
  <c r="BK293" i="3"/>
  <c r="BK299" i="3"/>
  <c r="BK305" i="3"/>
  <c r="BF101" i="3"/>
  <c r="CN101" i="3" s="1" a="1"/>
  <c r="CN101" i="3" s="1"/>
  <c r="BF17" i="3"/>
  <c r="CN17" i="3" s="1" a="1"/>
  <c r="CN17" i="3" s="1"/>
  <c r="BF23" i="3"/>
  <c r="CN23" i="3" s="1" a="1"/>
  <c r="CN23" i="3" s="1"/>
  <c r="BF29" i="3"/>
  <c r="CN29" i="3" s="1" a="1"/>
  <c r="CN29" i="3" s="1"/>
  <c r="BF35" i="3"/>
  <c r="CN35" i="3" s="1" a="1"/>
  <c r="CN35" i="3" s="1"/>
  <c r="BF41" i="3"/>
  <c r="CN41" i="3" s="1" a="1"/>
  <c r="CN41" i="3" s="1"/>
  <c r="BF47" i="3"/>
  <c r="CN47" i="3" s="1" a="1"/>
  <c r="CN47" i="3" s="1"/>
  <c r="BF53" i="3"/>
  <c r="CN53" i="3" s="1" a="1"/>
  <c r="CN53" i="3" s="1"/>
  <c r="BF59" i="3"/>
  <c r="CN59" i="3" s="1" a="1"/>
  <c r="CN59" i="3" s="1"/>
  <c r="BF65" i="3"/>
  <c r="CN65" i="3" s="1" a="1"/>
  <c r="CN65" i="3" s="1"/>
  <c r="BF71" i="3"/>
  <c r="CN71" i="3" s="1" a="1"/>
  <c r="CN71" i="3" s="1"/>
  <c r="BF77" i="3"/>
  <c r="CN77" i="3" s="1" a="1"/>
  <c r="CN77" i="3" s="1"/>
  <c r="BF83" i="3"/>
  <c r="CN83" i="3" s="1" a="1"/>
  <c r="CN83" i="3" s="1"/>
  <c r="BF89" i="3"/>
  <c r="CN89" i="3" s="1" a="1"/>
  <c r="CN89" i="3" s="1"/>
  <c r="BF98" i="3"/>
  <c r="CN98" i="3" s="1" a="1"/>
  <c r="CN98" i="3" s="1"/>
  <c r="BF205" i="3"/>
  <c r="BF106" i="3"/>
  <c r="CN106" i="3" s="1" a="1"/>
  <c r="CN106" i="3" s="1"/>
  <c r="BF112" i="3"/>
  <c r="CN112" i="3" s="1" a="1"/>
  <c r="CN112" i="3" s="1"/>
  <c r="BF118" i="3"/>
  <c r="CN118" i="3" s="1" a="1"/>
  <c r="CN118" i="3" s="1"/>
  <c r="BF124" i="3"/>
  <c r="BF217" i="3"/>
  <c r="CN217" i="3" s="1" a="1"/>
  <c r="CN217" i="3" s="1"/>
  <c r="BF134" i="3"/>
  <c r="CN134" i="3" s="1" a="1"/>
  <c r="CN134" i="3" s="1"/>
  <c r="BF140" i="3"/>
  <c r="CN140" i="3" s="1" a="1"/>
  <c r="CN140" i="3" s="1"/>
  <c r="BF146" i="3"/>
  <c r="CN146" i="3" s="1" a="1"/>
  <c r="CN146" i="3" s="1"/>
  <c r="BF152" i="3"/>
  <c r="CN152" i="3" s="1" a="1"/>
  <c r="CN152" i="3" s="1"/>
  <c r="BF158" i="3"/>
  <c r="CN158" i="3" s="1" a="1"/>
  <c r="CN158" i="3" s="1"/>
  <c r="BF164" i="3"/>
  <c r="CN164" i="3" s="1" a="1"/>
  <c r="CN164" i="3" s="1"/>
  <c r="BF170" i="3"/>
  <c r="CN170" i="3" s="1" a="1"/>
  <c r="CN170" i="3" s="1"/>
  <c r="BF176" i="3"/>
  <c r="CN176" i="3" s="1" a="1"/>
  <c r="CN176" i="3" s="1"/>
  <c r="BF182" i="3"/>
  <c r="CN182" i="3" s="1" a="1"/>
  <c r="CN182" i="3" s="1"/>
  <c r="BF188" i="3"/>
  <c r="CN188" i="3" s="1" a="1"/>
  <c r="CN188" i="3" s="1"/>
  <c r="BF194" i="3"/>
  <c r="CN194" i="3" s="1" a="1"/>
  <c r="CN194" i="3" s="1"/>
  <c r="BF279" i="3"/>
  <c r="BF215" i="3"/>
  <c r="CN215" i="3" s="1" a="1"/>
  <c r="CN215" i="3" s="1"/>
  <c r="BF204" i="3"/>
  <c r="CN204" i="3" s="1" a="1"/>
  <c r="CN204" i="3" s="1"/>
  <c r="BF222" i="3"/>
  <c r="CN222" i="3" s="1" a="1"/>
  <c r="CN222" i="3" s="1"/>
  <c r="BF227" i="3"/>
  <c r="CN227" i="3" s="1" a="1"/>
  <c r="CN227" i="3" s="1"/>
  <c r="BF233" i="3"/>
  <c r="CN233" i="3" s="1" a="1"/>
  <c r="CN233" i="3" s="1"/>
  <c r="BF239" i="3"/>
  <c r="CN239" i="3" s="1" a="1"/>
  <c r="CN239" i="3" s="1"/>
  <c r="BF245" i="3"/>
  <c r="CN245" i="3" s="1" a="1"/>
  <c r="CN245" i="3" s="1"/>
  <c r="BF257" i="3"/>
  <c r="CN257" i="3" s="1" a="1"/>
  <c r="CN257" i="3" s="1"/>
  <c r="BF263" i="3"/>
  <c r="CN263" i="3" s="1" a="1"/>
  <c r="CN263" i="3" s="1"/>
  <c r="BF269" i="3"/>
  <c r="BF275" i="3"/>
  <c r="CN275" i="3" s="1" a="1"/>
  <c r="CN275" i="3" s="1"/>
  <c r="BF286" i="3"/>
  <c r="CN286" i="3" s="1" a="1"/>
  <c r="CN286" i="3" s="1"/>
  <c r="BF292" i="3"/>
  <c r="BF298" i="3"/>
  <c r="CN298" i="3" s="1" a="1"/>
  <c r="CN298" i="3" s="1"/>
  <c r="BF304" i="3"/>
  <c r="CN304" i="3" s="1" a="1"/>
  <c r="CN304" i="3" s="1"/>
  <c r="BF310" i="3"/>
  <c r="CN310" i="3" s="1" a="1"/>
  <c r="CN310" i="3" s="1"/>
  <c r="BS115" i="3"/>
  <c r="BS97" i="3"/>
  <c r="BS11" i="3"/>
  <c r="BS17" i="3"/>
  <c r="BS23" i="3"/>
  <c r="BS29" i="3"/>
  <c r="BS41" i="3"/>
  <c r="BS47" i="3"/>
  <c r="BS53" i="3"/>
  <c r="BS59" i="3"/>
  <c r="BS65" i="3"/>
  <c r="BS71" i="3"/>
  <c r="BS77" i="3"/>
  <c r="BS83" i="3"/>
  <c r="BS89" i="3"/>
  <c r="BS111" i="3"/>
  <c r="BS132" i="3"/>
  <c r="BS179" i="3"/>
  <c r="BS197" i="3"/>
  <c r="BS144" i="3"/>
  <c r="BS156" i="3"/>
  <c r="BS169" i="3"/>
  <c r="BS187" i="3"/>
  <c r="BS137" i="3"/>
  <c r="BS180" i="3"/>
  <c r="BS198" i="3"/>
  <c r="BS122" i="3"/>
  <c r="BS128" i="3"/>
  <c r="BS151" i="3"/>
  <c r="BS163" i="3"/>
  <c r="BS202" i="3"/>
  <c r="BS208" i="3"/>
  <c r="BS214" i="3"/>
  <c r="BS220" i="3"/>
  <c r="BS226" i="3"/>
  <c r="BS232" i="3"/>
  <c r="BS238" i="3"/>
  <c r="BS244" i="3"/>
  <c r="BS250" i="3"/>
  <c r="BS256" i="3"/>
  <c r="BS262" i="3"/>
  <c r="BS268" i="3"/>
  <c r="BS274" i="3"/>
  <c r="BS292" i="3"/>
  <c r="BS310" i="3"/>
  <c r="BS291" i="3"/>
  <c r="BS309" i="3"/>
  <c r="BS287" i="3"/>
  <c r="BS305" i="3"/>
  <c r="BY101" i="3"/>
  <c r="BY96" i="3"/>
  <c r="BY102" i="3"/>
  <c r="BY14" i="3"/>
  <c r="BY20" i="3"/>
  <c r="BY26" i="3"/>
  <c r="BY32" i="3"/>
  <c r="BY38" i="3"/>
  <c r="BY44" i="3"/>
  <c r="BY50" i="3"/>
  <c r="BY56" i="3"/>
  <c r="BY62" i="3"/>
  <c r="BY68" i="3"/>
  <c r="BY74" i="3"/>
  <c r="BY80" i="3"/>
  <c r="BY86" i="3"/>
  <c r="BY94" i="3"/>
  <c r="BY111" i="3"/>
  <c r="BY171" i="3"/>
  <c r="BY189" i="3"/>
  <c r="BY137" i="3"/>
  <c r="BY149" i="3"/>
  <c r="BY161" i="3"/>
  <c r="BY176" i="3"/>
  <c r="BY194" i="3"/>
  <c r="BY169" i="3"/>
  <c r="BY187" i="3"/>
  <c r="BY118" i="3"/>
  <c r="BY124" i="3"/>
  <c r="BY144" i="3"/>
  <c r="BY156" i="3"/>
  <c r="BY199" i="3"/>
  <c r="BY205" i="3"/>
  <c r="BY211" i="3"/>
  <c r="BY217" i="3"/>
  <c r="BY223" i="3"/>
  <c r="BY229" i="3"/>
  <c r="BY241" i="3"/>
  <c r="BY247" i="3"/>
  <c r="BY253" i="3"/>
  <c r="BY259" i="3"/>
  <c r="BY271" i="3"/>
  <c r="BY281" i="3"/>
  <c r="BY302" i="3"/>
  <c r="BY279" i="3"/>
  <c r="BY301" i="3"/>
  <c r="BY283" i="3"/>
  <c r="BY297" i="3"/>
  <c r="BT19" i="3"/>
  <c r="BT43" i="3"/>
  <c r="BT55" i="3"/>
  <c r="BT61" i="3"/>
  <c r="BT67" i="3"/>
  <c r="BT73" i="3"/>
  <c r="BT79" i="3"/>
  <c r="BT85" i="3"/>
  <c r="BT100" i="3"/>
  <c r="BT106" i="3"/>
  <c r="BT112" i="3"/>
  <c r="BT118" i="3"/>
  <c r="BT124" i="3"/>
  <c r="BT150" i="3"/>
  <c r="BT162" i="3"/>
  <c r="BT178" i="3"/>
  <c r="BT196" i="3"/>
  <c r="BT252" i="3"/>
  <c r="BT180" i="3"/>
  <c r="BT198" i="3"/>
  <c r="BT241" i="3"/>
  <c r="BT259" i="3"/>
  <c r="BT202" i="3"/>
  <c r="BT248" i="3"/>
  <c r="BT266" i="3"/>
  <c r="BT292" i="3"/>
  <c r="BT310" i="3"/>
  <c r="BT309" i="3"/>
  <c r="BT305" i="3"/>
  <c r="CE100" i="3"/>
  <c r="CE93" i="3"/>
  <c r="CE101" i="3"/>
  <c r="CE13" i="3"/>
  <c r="CE19" i="3"/>
  <c r="CE25" i="3"/>
  <c r="CE31" i="3"/>
  <c r="CE37" i="3"/>
  <c r="CE43" i="3"/>
  <c r="CE49" i="3"/>
  <c r="CE55" i="3"/>
  <c r="CE61" i="3"/>
  <c r="CE67" i="3"/>
  <c r="CE73" i="3"/>
  <c r="CE79" i="3"/>
  <c r="CE85" i="3"/>
  <c r="CE91" i="3"/>
  <c r="CE112" i="3"/>
  <c r="CE172" i="3"/>
  <c r="CE190" i="3"/>
  <c r="CE138" i="3"/>
  <c r="CE152" i="3"/>
  <c r="CE164" i="3"/>
  <c r="CE180" i="3"/>
  <c r="CE198" i="3"/>
  <c r="CE188" i="3"/>
  <c r="CE118" i="3"/>
  <c r="CE124" i="3"/>
  <c r="CE143" i="3"/>
  <c r="CE155" i="3"/>
  <c r="CE199" i="3"/>
  <c r="CE205" i="3"/>
  <c r="CE211" i="3"/>
  <c r="CE217" i="3"/>
  <c r="CE223" i="3"/>
  <c r="CE229" i="3"/>
  <c r="CE235" i="3"/>
  <c r="CE241" i="3"/>
  <c r="CE247" i="3"/>
  <c r="CE253" i="3"/>
  <c r="CE259" i="3"/>
  <c r="CE265" i="3"/>
  <c r="CE271" i="3"/>
  <c r="CE279" i="3"/>
  <c r="CE300" i="3"/>
  <c r="CE286" i="3"/>
  <c r="CE293" i="3"/>
  <c r="CE278" i="3"/>
  <c r="CE298" i="3"/>
  <c r="BZ13" i="3"/>
  <c r="BZ19" i="3"/>
  <c r="BZ31" i="3"/>
  <c r="BZ37" i="3"/>
  <c r="BZ49" i="3"/>
  <c r="BZ55" i="3"/>
  <c r="BZ73" i="3"/>
  <c r="BZ79" i="3"/>
  <c r="BZ85" i="3"/>
  <c r="BZ91" i="3"/>
  <c r="BZ100" i="3"/>
  <c r="BZ106" i="3"/>
  <c r="BZ112" i="3"/>
  <c r="BZ118" i="3"/>
  <c r="BZ124" i="3"/>
  <c r="BZ144" i="3"/>
  <c r="BZ156" i="3"/>
  <c r="BZ130" i="3"/>
  <c r="BZ174" i="3"/>
  <c r="BZ192" i="3"/>
  <c r="BZ235" i="3"/>
  <c r="BZ134" i="3"/>
  <c r="BZ147" i="3"/>
  <c r="BZ159" i="3"/>
  <c r="BZ173" i="3"/>
  <c r="BZ191" i="3"/>
  <c r="BZ241" i="3"/>
  <c r="BZ135" i="3"/>
  <c r="BZ265" i="3"/>
  <c r="BZ230" i="3"/>
  <c r="BZ248" i="3"/>
  <c r="BZ266" i="3"/>
  <c r="BZ206" i="3"/>
  <c r="BZ224" i="3"/>
  <c r="BZ249" i="3"/>
  <c r="BZ267" i="3"/>
  <c r="BZ293" i="3"/>
  <c r="BZ285" i="3"/>
  <c r="BZ310" i="3"/>
  <c r="BZ288" i="3"/>
  <c r="BZ306" i="3"/>
  <c r="CF93" i="3"/>
  <c r="CF16" i="3"/>
  <c r="CF22" i="3"/>
  <c r="CF28" i="3"/>
  <c r="CF34" i="3"/>
  <c r="CF46" i="3"/>
  <c r="CF52" i="3"/>
  <c r="CF58" i="3"/>
  <c r="CF64" i="3"/>
  <c r="CF70" i="3"/>
  <c r="CF76" i="3"/>
  <c r="CF82" i="3"/>
  <c r="CF88" i="3"/>
  <c r="CF149" i="3"/>
  <c r="CF161" i="3"/>
  <c r="CF140" i="3"/>
  <c r="CF184" i="3"/>
  <c r="CF212" i="3"/>
  <c r="CF275" i="3"/>
  <c r="CF144" i="3"/>
  <c r="CF156" i="3"/>
  <c r="CF168" i="3"/>
  <c r="CF215" i="3"/>
  <c r="CF282" i="3"/>
  <c r="CF170" i="3"/>
  <c r="CF188" i="3"/>
  <c r="CF218" i="3"/>
  <c r="CF199" i="3"/>
  <c r="CF231" i="3"/>
  <c r="CF246" i="3"/>
  <c r="CF264" i="3"/>
  <c r="CF230" i="3"/>
  <c r="CF210" i="3"/>
  <c r="CF238" i="3"/>
  <c r="CF256" i="3"/>
  <c r="CF274" i="3"/>
  <c r="CF278" i="3"/>
  <c r="BG113" i="3"/>
  <c r="BG96" i="3"/>
  <c r="BG110" i="3"/>
  <c r="CJ110" i="3" s="1" a="1"/>
  <c r="CJ110" i="3" s="1"/>
  <c r="BG15" i="3"/>
  <c r="BG21" i="3"/>
  <c r="BG27" i="3"/>
  <c r="BG33" i="3"/>
  <c r="CJ33" i="3" s="1" a="1"/>
  <c r="CJ33" i="3" s="1"/>
  <c r="BG39" i="3"/>
  <c r="BG45" i="3"/>
  <c r="BG51" i="3"/>
  <c r="BG57" i="3"/>
  <c r="BG63" i="3"/>
  <c r="BG69" i="3"/>
  <c r="CJ69" i="3" s="1" a="1"/>
  <c r="CJ69" i="3" s="1"/>
  <c r="BG75" i="3"/>
  <c r="BG81" i="3"/>
  <c r="BG87" i="3"/>
  <c r="BG109" i="3"/>
  <c r="BG133" i="3"/>
  <c r="CJ133" i="3" s="1" a="1"/>
  <c r="CJ133" i="3" s="1"/>
  <c r="BG177" i="3"/>
  <c r="BG195" i="3"/>
  <c r="BG142" i="3"/>
  <c r="BG154" i="3"/>
  <c r="BG166" i="3"/>
  <c r="BG185" i="3"/>
  <c r="BG132" i="3"/>
  <c r="CJ132" i="3" s="1" a="1"/>
  <c r="CJ132" i="3" s="1"/>
  <c r="BG175" i="3"/>
  <c r="BG193" i="3"/>
  <c r="BG121" i="3"/>
  <c r="BG127" i="3"/>
  <c r="BG151" i="3"/>
  <c r="BG163" i="3"/>
  <c r="BG202" i="3"/>
  <c r="BG208" i="3"/>
  <c r="BG214" i="3"/>
  <c r="BG220" i="3"/>
  <c r="CJ220" i="3" s="1" a="1"/>
  <c r="CJ220" i="3" s="1"/>
  <c r="BG226" i="3"/>
  <c r="CJ226" i="3" s="1" a="1"/>
  <c r="CJ226" i="3" s="1"/>
  <c r="BG238" i="3"/>
  <c r="CJ238" i="3" s="1" a="1"/>
  <c r="CJ238" i="3" s="1"/>
  <c r="BG244" i="3"/>
  <c r="BG250" i="3"/>
  <c r="BG256" i="3"/>
  <c r="BG262" i="3"/>
  <c r="BG268" i="3"/>
  <c r="CJ268" i="3" s="1" a="1"/>
  <c r="CJ268" i="3" s="1"/>
  <c r="BG274" i="3"/>
  <c r="CJ274" i="3" s="1" a="1"/>
  <c r="CJ274" i="3" s="1"/>
  <c r="BG290" i="3"/>
  <c r="BG308" i="3"/>
  <c r="BG295" i="3"/>
  <c r="BG277" i="3"/>
  <c r="BG291" i="3"/>
  <c r="CJ291" i="3" s="1" a="1"/>
  <c r="CJ291" i="3" s="1"/>
  <c r="BG309" i="3"/>
  <c r="BM108" i="3"/>
  <c r="BM106" i="3"/>
  <c r="BM105" i="3"/>
  <c r="BM15" i="3"/>
  <c r="BM21" i="3"/>
  <c r="BM27" i="3"/>
  <c r="BM33" i="3"/>
  <c r="BM39" i="3"/>
  <c r="BM45" i="3"/>
  <c r="BM51" i="3"/>
  <c r="BM57" i="3"/>
  <c r="BM63" i="3"/>
  <c r="BM69" i="3"/>
  <c r="BM75" i="3"/>
  <c r="BM81" i="3"/>
  <c r="BM87" i="3"/>
  <c r="BM110" i="3"/>
  <c r="BM134" i="3"/>
  <c r="BM178" i="3"/>
  <c r="BM196" i="3"/>
  <c r="BM143" i="3"/>
  <c r="BM155" i="3"/>
  <c r="BM167" i="3"/>
  <c r="BM183" i="3"/>
  <c r="BM130" i="3"/>
  <c r="BM176" i="3"/>
  <c r="BM194" i="3"/>
  <c r="BM121" i="3"/>
  <c r="BM127" i="3"/>
  <c r="BM162" i="3"/>
  <c r="BM202" i="3"/>
  <c r="BM208" i="3"/>
  <c r="BM214" i="3"/>
  <c r="BM220" i="3"/>
  <c r="BM226" i="3"/>
  <c r="BM232" i="3"/>
  <c r="BM238" i="3"/>
  <c r="BM244" i="3"/>
  <c r="BM250" i="3"/>
  <c r="BM256" i="3"/>
  <c r="BM262" i="3"/>
  <c r="BM268" i="3"/>
  <c r="BM274" i="3"/>
  <c r="BM291" i="3"/>
  <c r="BM309" i="3"/>
  <c r="BM290" i="3"/>
  <c r="BM308" i="3"/>
  <c r="BM289" i="3"/>
  <c r="BM307" i="3"/>
  <c r="BH16" i="3"/>
  <c r="CM16" i="3" s="1" a="1"/>
  <c r="CM16" i="3" s="1"/>
  <c r="BH28" i="3"/>
  <c r="CM28" i="3" s="1" a="1"/>
  <c r="CM28" i="3" s="1"/>
  <c r="BH34" i="3"/>
  <c r="CM34" i="3" s="1" a="1"/>
  <c r="CM34" i="3" s="1"/>
  <c r="BH46" i="3"/>
  <c r="CM46" i="3" s="1" a="1"/>
  <c r="CM46" i="3" s="1"/>
  <c r="BH52" i="3"/>
  <c r="CM52" i="3" s="1" a="1"/>
  <c r="CM52" i="3" s="1"/>
  <c r="BH64" i="3"/>
  <c r="CM64" i="3" s="1" a="1"/>
  <c r="CM64" i="3" s="1"/>
  <c r="BH70" i="3"/>
  <c r="CM70" i="3" s="1" a="1"/>
  <c r="CM70" i="3" s="1"/>
  <c r="BH82" i="3"/>
  <c r="CM82" i="3" s="1" a="1"/>
  <c r="CM82" i="3" s="1"/>
  <c r="BH183" i="3"/>
  <c r="CM183" i="3" s="1" a="1"/>
  <c r="CM183" i="3" s="1"/>
  <c r="BH202" i="3"/>
  <c r="CM202" i="3" s="1" a="1"/>
  <c r="CM202" i="3" s="1"/>
  <c r="BH268" i="3"/>
  <c r="CM268" i="3" s="1" a="1"/>
  <c r="CM268" i="3" s="1"/>
  <c r="BH142" i="3"/>
  <c r="CM142" i="3" s="1" a="1"/>
  <c r="CM142" i="3" s="1"/>
  <c r="BH154" i="3"/>
  <c r="CM154" i="3" s="1" a="1"/>
  <c r="CM154" i="3" s="1"/>
  <c r="BH166" i="3"/>
  <c r="CM166" i="3" s="1" a="1"/>
  <c r="CM166" i="3" s="1"/>
  <c r="BH185" i="3"/>
  <c r="CM185" i="3" s="1" a="1"/>
  <c r="CM185" i="3" s="1"/>
  <c r="BH214" i="3"/>
  <c r="CM214" i="3" s="1" a="1"/>
  <c r="CM214" i="3" s="1"/>
  <c r="BH274" i="3"/>
  <c r="CM274" i="3" s="1" a="1"/>
  <c r="CM274" i="3" s="1"/>
  <c r="BH138" i="3"/>
  <c r="CM138" i="3" s="1" a="1"/>
  <c r="CM138" i="3" s="1"/>
  <c r="BH208" i="3"/>
  <c r="CM208" i="3" s="1" a="1"/>
  <c r="CM208" i="3" s="1"/>
  <c r="BH271" i="3"/>
  <c r="BH231" i="3"/>
  <c r="CM231" i="3" s="1" a="1"/>
  <c r="CM231" i="3" s="1"/>
  <c r="BH248" i="3"/>
  <c r="BH230" i="3"/>
  <c r="BH206" i="3"/>
  <c r="CM206" i="3" s="1" a="1"/>
  <c r="CM206" i="3" s="1"/>
  <c r="BH252" i="3"/>
  <c r="CM252" i="3" s="1" a="1"/>
  <c r="CM252" i="3" s="1"/>
  <c r="BH270" i="3"/>
  <c r="CM270" i="3" s="1" a="1"/>
  <c r="CM270" i="3" s="1"/>
  <c r="BH282" i="3"/>
  <c r="CM282" i="3" s="1" a="1"/>
  <c r="CM282" i="3" s="1"/>
  <c r="BH304" i="3"/>
  <c r="CM304" i="3" s="1" a="1"/>
  <c r="CM304" i="3" s="1"/>
  <c r="BH285" i="3"/>
  <c r="CM285" i="3" s="1" a="1"/>
  <c r="CM285" i="3" s="1"/>
  <c r="BN28" i="3"/>
  <c r="BN55" i="3"/>
  <c r="BN27" i="3"/>
  <c r="BN45" i="3"/>
  <c r="BN25" i="3"/>
  <c r="BN201" i="3"/>
  <c r="BN80" i="3"/>
  <c r="BN92" i="3"/>
  <c r="BN73" i="3"/>
  <c r="BN85" i="3"/>
  <c r="BN95" i="3"/>
  <c r="BN101" i="3"/>
  <c r="BN113" i="3"/>
  <c r="BN118" i="3"/>
  <c r="BN124" i="3"/>
  <c r="BN130" i="3"/>
  <c r="BN136" i="3"/>
  <c r="BN148" i="3"/>
  <c r="BN160" i="3"/>
  <c r="BN175" i="3"/>
  <c r="BN181" i="3"/>
  <c r="BN193" i="3"/>
  <c r="BN204" i="3"/>
  <c r="BN230" i="3"/>
  <c r="BN248" i="3"/>
  <c r="BN231" i="3"/>
  <c r="BN215" i="3"/>
  <c r="BN221" i="3"/>
  <c r="BN268" i="3"/>
  <c r="BN251" i="3"/>
  <c r="BN295" i="3"/>
  <c r="BN287" i="3"/>
  <c r="BN294" i="3"/>
  <c r="BN296" i="3"/>
  <c r="BO56" i="3"/>
  <c r="BO14" i="3"/>
  <c r="BO27" i="3"/>
  <c r="BO45" i="3"/>
  <c r="BO89" i="3"/>
  <c r="BO112" i="3"/>
  <c r="BO92" i="3"/>
  <c r="BO63" i="3"/>
  <c r="BO202" i="3"/>
  <c r="BO175" i="3"/>
  <c r="BO181" i="3"/>
  <c r="BO187" i="3"/>
  <c r="BO193" i="3"/>
  <c r="BO201" i="3"/>
  <c r="BO205" i="3"/>
  <c r="BO226" i="3"/>
  <c r="BO213" i="3"/>
  <c r="BO219" i="3"/>
  <c r="BO232" i="3"/>
  <c r="BO237" i="3"/>
  <c r="BO247" i="3"/>
  <c r="BO253" i="3"/>
  <c r="BO259" i="3"/>
  <c r="BO285" i="3"/>
  <c r="BO265" i="3"/>
  <c r="BO271" i="3"/>
  <c r="BJ67" i="3"/>
  <c r="BJ21" i="3"/>
  <c r="BJ33" i="3"/>
  <c r="BJ57" i="3"/>
  <c r="BJ88" i="3"/>
  <c r="BJ113" i="3"/>
  <c r="BJ197" i="3"/>
  <c r="BJ133" i="3"/>
  <c r="BJ208" i="3"/>
  <c r="BJ280" i="3"/>
  <c r="BJ247" i="3"/>
  <c r="BJ296" i="3"/>
  <c r="CB102" i="3"/>
  <c r="CB15" i="3"/>
  <c r="CB33" i="3"/>
  <c r="CB51" i="3"/>
  <c r="CB84" i="3"/>
  <c r="CB197" i="3"/>
  <c r="CB131" i="3"/>
  <c r="CB149" i="3"/>
  <c r="CB167" i="3"/>
  <c r="CB184" i="3"/>
  <c r="CB208" i="3"/>
  <c r="CB223" i="3"/>
  <c r="CB240" i="3"/>
  <c r="CB279" i="3"/>
  <c r="CB302" i="3"/>
  <c r="BV93" i="3"/>
  <c r="BV135" i="3"/>
  <c r="BV153" i="3"/>
  <c r="BV256" i="3"/>
  <c r="BR168" i="3"/>
  <c r="BR79" i="3"/>
  <c r="BR115" i="3"/>
  <c r="BR169" i="3"/>
  <c r="BR242" i="3"/>
  <c r="BR216" i="3"/>
  <c r="BR256" i="3"/>
  <c r="BR268" i="3"/>
  <c r="CF13" i="3"/>
  <c r="CF103" i="3"/>
  <c r="CF121" i="3"/>
  <c r="CF139" i="3"/>
  <c r="CF157" i="3"/>
  <c r="CF227" i="3"/>
  <c r="CF260" i="3"/>
  <c r="BD21" i="3"/>
  <c r="CI21" i="3" s="1" a="1"/>
  <c r="CI21" i="3" s="1"/>
  <c r="BD39" i="3"/>
  <c r="CI39" i="3" s="1" a="1"/>
  <c r="CI39" i="3" s="1"/>
  <c r="BD57" i="3"/>
  <c r="CI57" i="3" s="1" a="1"/>
  <c r="CI57" i="3" s="1"/>
  <c r="BD80" i="3"/>
  <c r="CI80" i="3" s="1" a="1"/>
  <c r="CI80" i="3" s="1"/>
  <c r="BD127" i="3"/>
  <c r="CI127" i="3" s="1" a="1"/>
  <c r="CI127" i="3" s="1"/>
  <c r="BD163" i="3"/>
  <c r="CI163" i="3" s="1" a="1"/>
  <c r="CI163" i="3" s="1"/>
  <c r="BD206" i="3"/>
  <c r="CI206" i="3" s="1" a="1"/>
  <c r="CI206" i="3" s="1"/>
  <c r="BD241" i="3"/>
  <c r="CI241" i="3" s="1" a="1"/>
  <c r="CI241" i="3" s="1"/>
  <c r="BD277" i="3"/>
  <c r="CI277" i="3" s="1" a="1"/>
  <c r="CI277" i="3" s="1"/>
  <c r="BH22" i="3"/>
  <c r="CM22" i="3" s="1" a="1"/>
  <c r="CM22" i="3" s="1"/>
  <c r="BH88" i="3"/>
  <c r="CM88" i="3" s="1" a="1"/>
  <c r="CM88" i="3" s="1"/>
  <c r="BH127" i="3"/>
  <c r="CM127" i="3" s="1" a="1"/>
  <c r="CM127" i="3" s="1"/>
  <c r="BH163" i="3"/>
  <c r="BH193" i="3"/>
  <c r="BH242" i="3"/>
  <c r="BH266" i="3"/>
  <c r="CM266" i="3" s="1" a="1"/>
  <c r="CM266" i="3" s="1"/>
  <c r="BH301" i="3"/>
  <c r="CM301" i="3" s="1" a="1"/>
  <c r="CM301" i="3" s="1"/>
  <c r="BZ67" i="3"/>
  <c r="BZ202" i="3"/>
  <c r="BZ181" i="3"/>
  <c r="BZ262" i="3"/>
  <c r="BZ279" i="3"/>
  <c r="BZ302" i="3"/>
  <c r="BT54" i="3"/>
  <c r="BT83" i="3"/>
  <c r="BT103" i="3"/>
  <c r="BT137" i="3"/>
  <c r="BT170" i="3"/>
  <c r="BT274" i="3"/>
  <c r="BU12" i="3"/>
  <c r="BU25" i="3"/>
  <c r="BU109" i="3"/>
  <c r="BU179" i="3"/>
  <c r="BP183" i="3"/>
  <c r="BP251" i="3"/>
  <c r="BF21" i="3"/>
  <c r="CN21" i="3" s="1" a="1"/>
  <c r="CN21" i="3" s="1"/>
  <c r="BF167" i="3"/>
  <c r="CN167" i="3" s="1" a="1"/>
  <c r="CN167" i="3" s="1"/>
  <c r="BX44" i="3"/>
  <c r="BX131" i="3"/>
  <c r="BX259" i="3"/>
  <c r="CA96" i="3"/>
  <c r="CA178" i="3"/>
  <c r="BL211" i="3"/>
  <c r="CD60" i="3"/>
  <c r="CD83" i="3"/>
  <c r="CD219" i="3"/>
  <c r="BV32" i="3"/>
  <c r="BV38" i="3"/>
  <c r="BV44" i="3"/>
  <c r="BV50" i="3"/>
  <c r="BV56" i="3"/>
  <c r="BV74" i="3"/>
  <c r="BV80" i="3"/>
  <c r="BV86" i="3"/>
  <c r="BV140" i="3"/>
  <c r="BV101" i="3"/>
  <c r="BV119" i="3"/>
  <c r="BV125" i="3"/>
  <c r="BV130" i="3"/>
  <c r="BV146" i="3"/>
  <c r="BV158" i="3"/>
  <c r="BV212" i="3"/>
  <c r="BV207" i="3"/>
  <c r="BV180" i="3"/>
  <c r="BV186" i="3"/>
  <c r="BV198" i="3"/>
  <c r="BV202" i="3"/>
  <c r="BV220" i="3"/>
  <c r="BV243" i="3"/>
  <c r="BV249" i="3"/>
  <c r="BV255" i="3"/>
  <c r="BV261" i="3"/>
  <c r="BV267" i="3"/>
  <c r="BV281" i="3"/>
  <c r="BV292" i="3"/>
  <c r="BV298" i="3"/>
  <c r="BV304" i="3"/>
  <c r="BV310" i="3"/>
  <c r="BI14" i="3"/>
  <c r="CK14" i="3" s="1" a="1"/>
  <c r="CK14" i="3" s="1"/>
  <c r="BI20" i="3"/>
  <c r="BI26" i="3"/>
  <c r="BI32" i="3"/>
  <c r="BI38" i="3"/>
  <c r="BI44" i="3"/>
  <c r="BI50" i="3"/>
  <c r="CK50" i="3" s="1" a="1"/>
  <c r="CK50" i="3" s="1"/>
  <c r="BI56" i="3"/>
  <c r="BI62" i="3"/>
  <c r="CK62" i="3" s="1" a="1"/>
  <c r="CK62" i="3" s="1"/>
  <c r="BI68" i="3"/>
  <c r="BI74" i="3"/>
  <c r="BI80" i="3"/>
  <c r="BI86" i="3"/>
  <c r="CK86" i="3" s="1" a="1"/>
  <c r="CK86" i="3" s="1"/>
  <c r="BI92" i="3"/>
  <c r="BI93" i="3"/>
  <c r="BI99" i="3"/>
  <c r="CK99" i="3" s="1" a="1"/>
  <c r="CK99" i="3" s="1"/>
  <c r="BI109" i="3"/>
  <c r="CK109" i="3" s="1" a="1"/>
  <c r="CK109" i="3" s="1"/>
  <c r="BI115" i="3"/>
  <c r="CK115" i="3" s="1" a="1"/>
  <c r="CK115" i="3" s="1"/>
  <c r="BI121" i="3"/>
  <c r="CK121" i="3" s="1" a="1"/>
  <c r="CK121" i="3" s="1"/>
  <c r="BI127" i="3"/>
  <c r="CK127" i="3" s="1" a="1"/>
  <c r="CK127" i="3" s="1"/>
  <c r="BI138" i="3"/>
  <c r="CK138" i="3" s="1" a="1"/>
  <c r="CK138" i="3" s="1"/>
  <c r="BI150" i="3"/>
  <c r="CK150" i="3" s="1" a="1"/>
  <c r="CK150" i="3" s="1"/>
  <c r="BI162" i="3"/>
  <c r="BI180" i="3"/>
  <c r="CK180" i="3" s="1" a="1"/>
  <c r="CK180" i="3" s="1"/>
  <c r="BI186" i="3"/>
  <c r="BI192" i="3"/>
  <c r="CK192" i="3" s="1" a="1"/>
  <c r="CK192" i="3" s="1"/>
  <c r="BI198" i="3"/>
  <c r="BI205" i="3"/>
  <c r="CK205" i="3" s="1" a="1"/>
  <c r="CK205" i="3" s="1"/>
  <c r="BI211" i="3"/>
  <c r="CK211" i="3" s="1" a="1"/>
  <c r="CK211" i="3" s="1"/>
  <c r="BI217" i="3"/>
  <c r="CK217" i="3" s="1" a="1"/>
  <c r="CK217" i="3" s="1"/>
  <c r="BI223" i="3"/>
  <c r="BI229" i="3"/>
  <c r="BI235" i="3"/>
  <c r="CK235" i="3" s="1" a="1"/>
  <c r="CK235" i="3" s="1"/>
  <c r="BI241" i="3"/>
  <c r="BI247" i="3"/>
  <c r="CK247" i="3" s="1" a="1"/>
  <c r="CK247" i="3" s="1"/>
  <c r="BI253" i="3"/>
  <c r="CK253" i="3" s="1" a="1"/>
  <c r="CK253" i="3" s="1"/>
  <c r="BI259" i="3"/>
  <c r="BI265" i="3"/>
  <c r="BI271" i="3"/>
  <c r="CK271" i="3" s="1" a="1"/>
  <c r="CK271" i="3" s="1"/>
  <c r="BI277" i="3"/>
  <c r="BI283" i="3"/>
  <c r="BI289" i="3"/>
  <c r="CK289" i="3" s="1" a="1"/>
  <c r="CK289" i="3" s="1"/>
  <c r="BI295" i="3"/>
  <c r="BI301" i="3"/>
  <c r="BI307" i="3"/>
  <c r="BD14" i="3"/>
  <c r="CI14" i="3" s="1" a="1"/>
  <c r="CI14" i="3" s="1"/>
  <c r="BD20" i="3"/>
  <c r="CI20" i="3" s="1" a="1"/>
  <c r="CI20" i="3" s="1"/>
  <c r="BD26" i="3"/>
  <c r="CI26" i="3" s="1" a="1"/>
  <c r="CI26" i="3" s="1"/>
  <c r="BD32" i="3"/>
  <c r="CI32" i="3" s="1" a="1"/>
  <c r="CI32" i="3" s="1"/>
  <c r="BD38" i="3"/>
  <c r="CI38" i="3" s="1" a="1"/>
  <c r="CI38" i="3" s="1"/>
  <c r="BD44" i="3"/>
  <c r="CI44" i="3" s="1" a="1"/>
  <c r="CI44" i="3" s="1"/>
  <c r="BD50" i="3"/>
  <c r="CI50" i="3" s="1" a="1"/>
  <c r="CI50" i="3" s="1"/>
  <c r="BD56" i="3"/>
  <c r="CI56" i="3" s="1" a="1"/>
  <c r="CI56" i="3" s="1"/>
  <c r="BD62" i="3"/>
  <c r="CI62" i="3" s="1" a="1"/>
  <c r="CI62" i="3" s="1"/>
  <c r="BD68" i="3"/>
  <c r="CI68" i="3" s="1" a="1"/>
  <c r="CI68" i="3" s="1"/>
  <c r="BD74" i="3"/>
  <c r="CI74" i="3" s="1" a="1"/>
  <c r="CI74" i="3" s="1"/>
  <c r="BD86" i="3"/>
  <c r="CI86" i="3" s="1" a="1"/>
  <c r="CI86" i="3" s="1"/>
  <c r="BD140" i="3"/>
  <c r="CI140" i="3" s="1" a="1"/>
  <c r="CI140" i="3" s="1"/>
  <c r="BD142" i="3"/>
  <c r="CI142" i="3" s="1" a="1"/>
  <c r="CI142" i="3" s="1"/>
  <c r="BD166" i="3"/>
  <c r="CI166" i="3" s="1" a="1"/>
  <c r="CI166" i="3" s="1"/>
  <c r="BD102" i="3"/>
  <c r="CI102" i="3" s="1" a="1"/>
  <c r="CI102" i="3" s="1"/>
  <c r="BD108" i="3"/>
  <c r="CI108" i="3" s="1" a="1"/>
  <c r="CI108" i="3" s="1"/>
  <c r="BD114" i="3"/>
  <c r="CI114" i="3" s="1" a="1"/>
  <c r="CI114" i="3" s="1"/>
  <c r="BD120" i="3"/>
  <c r="CI120" i="3" s="1" a="1"/>
  <c r="CI120" i="3" s="1"/>
  <c r="BD126" i="3"/>
  <c r="CI126" i="3" s="1" a="1"/>
  <c r="CI126" i="3" s="1"/>
  <c r="BD138" i="3"/>
  <c r="CI138" i="3" s="1" a="1"/>
  <c r="CI138" i="3" s="1"/>
  <c r="BD232" i="3"/>
  <c r="CI232" i="3" s="1" a="1"/>
  <c r="CI232" i="3" s="1"/>
  <c r="BD200" i="3"/>
  <c r="CI200" i="3" s="1" a="1"/>
  <c r="CI200" i="3" s="1"/>
  <c r="BD207" i="3"/>
  <c r="CI207" i="3" s="1" a="1"/>
  <c r="CI207" i="3" s="1"/>
  <c r="BD173" i="3"/>
  <c r="CI173" i="3" s="1" a="1"/>
  <c r="CI173" i="3" s="1"/>
  <c r="BD179" i="3"/>
  <c r="CI179" i="3" s="1" a="1"/>
  <c r="CI179" i="3" s="1"/>
  <c r="BD185" i="3"/>
  <c r="CI185" i="3" s="1" a="1"/>
  <c r="CI185" i="3" s="1"/>
  <c r="BD191" i="3"/>
  <c r="CI191" i="3" s="1" a="1"/>
  <c r="CI191" i="3" s="1"/>
  <c r="BD197" i="3"/>
  <c r="CI197" i="3" s="1" a="1"/>
  <c r="CI197" i="3" s="1"/>
  <c r="BD233" i="3"/>
  <c r="CI233" i="3" s="1" a="1"/>
  <c r="CI233" i="3" s="1"/>
  <c r="BD217" i="3"/>
  <c r="CI217" i="3" s="1" a="1"/>
  <c r="CI217" i="3" s="1"/>
  <c r="BD238" i="3"/>
  <c r="CI238" i="3" s="1" a="1"/>
  <c r="CI238" i="3" s="1"/>
  <c r="BD244" i="3"/>
  <c r="CI244" i="3" s="1" a="1"/>
  <c r="CI244" i="3" s="1"/>
  <c r="BD250" i="3"/>
  <c r="CI250" i="3" s="1" a="1"/>
  <c r="CI250" i="3" s="1"/>
  <c r="BD256" i="3"/>
  <c r="CI256" i="3" s="1" a="1"/>
  <c r="CI256" i="3" s="1"/>
  <c r="BD262" i="3"/>
  <c r="CI262" i="3" s="1" a="1"/>
  <c r="CI262" i="3" s="1"/>
  <c r="BD268" i="3"/>
  <c r="CI268" i="3" s="1" a="1"/>
  <c r="CI268" i="3" s="1"/>
  <c r="BD281" i="3"/>
  <c r="CI281" i="3" s="1" a="1"/>
  <c r="CI281" i="3" s="1"/>
  <c r="BD292" i="3"/>
  <c r="CI292" i="3" s="1" a="1"/>
  <c r="CI292" i="3" s="1"/>
  <c r="BD298" i="3"/>
  <c r="CI298" i="3" s="1" a="1"/>
  <c r="CI298" i="3" s="1"/>
  <c r="BD304" i="3"/>
  <c r="CI304" i="3" s="1" a="1"/>
  <c r="CI304" i="3" s="1"/>
  <c r="BD310" i="3"/>
  <c r="CI310" i="3" s="1" a="1"/>
  <c r="CI310" i="3" s="1"/>
  <c r="BU23" i="3"/>
  <c r="BU29" i="3"/>
  <c r="BU41" i="3"/>
  <c r="BU47" i="3"/>
  <c r="BU59" i="3"/>
  <c r="BU65" i="3"/>
  <c r="BU71" i="3"/>
  <c r="BU77" i="3"/>
  <c r="BU83" i="3"/>
  <c r="BU99" i="3"/>
  <c r="BU106" i="3"/>
  <c r="BU112" i="3"/>
  <c r="BU118" i="3"/>
  <c r="BU124" i="3"/>
  <c r="BU130" i="3"/>
  <c r="BU136" i="3"/>
  <c r="BU148" i="3"/>
  <c r="BU154" i="3"/>
  <c r="BU160" i="3"/>
  <c r="BU166" i="3"/>
  <c r="BU178" i="3"/>
  <c r="BU184" i="3"/>
  <c r="BU190" i="3"/>
  <c r="BU196" i="3"/>
  <c r="BU202" i="3"/>
  <c r="BU208" i="3"/>
  <c r="BU214" i="3"/>
  <c r="BU220" i="3"/>
  <c r="BU226" i="3"/>
  <c r="BU232" i="3"/>
  <c r="BU244" i="3"/>
  <c r="BU250" i="3"/>
  <c r="BU256" i="3"/>
  <c r="BU262" i="3"/>
  <c r="BU268" i="3"/>
  <c r="BU274" i="3"/>
  <c r="BU280" i="3"/>
  <c r="BU286" i="3"/>
  <c r="BU292" i="3"/>
  <c r="BU298" i="3"/>
  <c r="BU304" i="3"/>
  <c r="BU310" i="3"/>
  <c r="CA14" i="3"/>
  <c r="CA26" i="3"/>
  <c r="CA38" i="3"/>
  <c r="CA44" i="3"/>
  <c r="CA50" i="3"/>
  <c r="CA56" i="3"/>
  <c r="CA62" i="3"/>
  <c r="CA68" i="3"/>
  <c r="CA74" i="3"/>
  <c r="CA80" i="3"/>
  <c r="CA86" i="3"/>
  <c r="CA94" i="3"/>
  <c r="CA11" i="3"/>
  <c r="CA102" i="3"/>
  <c r="CA109" i="3"/>
  <c r="CA115" i="3"/>
  <c r="CA121" i="3"/>
  <c r="CA127" i="3"/>
  <c r="CA133" i="3"/>
  <c r="CA139" i="3"/>
  <c r="CA145" i="3"/>
  <c r="CA151" i="3"/>
  <c r="CA157" i="3"/>
  <c r="CA163" i="3"/>
  <c r="CA169" i="3"/>
  <c r="CA175" i="3"/>
  <c r="CA181" i="3"/>
  <c r="CA187" i="3"/>
  <c r="CA193" i="3"/>
  <c r="CA199" i="3"/>
  <c r="CA205" i="3"/>
  <c r="CA211" i="3"/>
  <c r="CA217" i="3"/>
  <c r="CA223" i="3"/>
  <c r="CA229" i="3"/>
  <c r="CA235" i="3"/>
  <c r="CA241" i="3"/>
  <c r="CA247" i="3"/>
  <c r="CA253" i="3"/>
  <c r="CA259" i="3"/>
  <c r="CA265" i="3"/>
  <c r="CA271" i="3"/>
  <c r="CA277" i="3"/>
  <c r="CA283" i="3"/>
  <c r="CA289" i="3"/>
  <c r="CA295" i="3"/>
  <c r="CA301" i="3"/>
  <c r="BP16" i="3"/>
  <c r="BP22" i="3"/>
  <c r="BP28" i="3"/>
  <c r="BP34" i="3"/>
  <c r="BP40" i="3"/>
  <c r="BP52" i="3"/>
  <c r="BP58" i="3"/>
  <c r="BP64" i="3"/>
  <c r="BP70" i="3"/>
  <c r="BP76" i="3"/>
  <c r="BP82" i="3"/>
  <c r="BP88" i="3"/>
  <c r="BP96" i="3"/>
  <c r="BP139" i="3"/>
  <c r="BP144" i="3"/>
  <c r="BP156" i="3"/>
  <c r="BP103" i="3"/>
  <c r="BP115" i="3"/>
  <c r="BP121" i="3"/>
  <c r="BP127" i="3"/>
  <c r="BP202" i="3"/>
  <c r="BP135" i="3"/>
  <c r="BP149" i="3"/>
  <c r="BP161" i="3"/>
  <c r="BP223" i="3"/>
  <c r="BP209" i="3"/>
  <c r="BP168" i="3"/>
  <c r="BP174" i="3"/>
  <c r="BP180" i="3"/>
  <c r="BP186" i="3"/>
  <c r="BP192" i="3"/>
  <c r="BP198" i="3"/>
  <c r="BP219" i="3"/>
  <c r="BP276" i="3"/>
  <c r="BP237" i="3"/>
  <c r="BP243" i="3"/>
  <c r="BP249" i="3"/>
  <c r="BP255" i="3"/>
  <c r="BP261" i="3"/>
  <c r="BP267" i="3"/>
  <c r="BP273" i="3"/>
  <c r="BP280" i="3"/>
  <c r="BP292" i="3"/>
  <c r="BP298" i="3"/>
  <c r="BP304" i="3"/>
  <c r="BP310" i="3"/>
  <c r="BQ13" i="3"/>
  <c r="BQ19" i="3"/>
  <c r="BQ25" i="3"/>
  <c r="BQ31" i="3"/>
  <c r="BQ37" i="3"/>
  <c r="BQ43" i="3"/>
  <c r="BQ49" i="3"/>
  <c r="BQ55" i="3"/>
  <c r="BQ61" i="3"/>
  <c r="BQ67" i="3"/>
  <c r="BQ73" i="3"/>
  <c r="BQ79" i="3"/>
  <c r="BQ85" i="3"/>
  <c r="BQ91" i="3"/>
  <c r="BQ130" i="3"/>
  <c r="BQ217" i="3"/>
  <c r="BQ270" i="3"/>
  <c r="BQ97" i="3"/>
  <c r="BQ103" i="3"/>
  <c r="BQ109" i="3"/>
  <c r="BQ115" i="3"/>
  <c r="BQ121" i="3"/>
  <c r="BQ127" i="3"/>
  <c r="BQ202" i="3"/>
  <c r="BQ258" i="3"/>
  <c r="BQ205" i="3"/>
  <c r="BQ204" i="3"/>
  <c r="BQ222" i="3"/>
  <c r="BQ269" i="3"/>
  <c r="BQ209" i="3"/>
  <c r="BQ141" i="3"/>
  <c r="BQ147" i="3"/>
  <c r="BQ153" i="3"/>
  <c r="BQ159" i="3"/>
  <c r="BQ165" i="3"/>
  <c r="BQ171" i="3"/>
  <c r="BQ177" i="3"/>
  <c r="BQ183" i="3"/>
  <c r="BQ189" i="3"/>
  <c r="BQ195" i="3"/>
  <c r="BQ229" i="3"/>
  <c r="BQ244" i="3"/>
  <c r="BQ262" i="3"/>
  <c r="BQ281" i="3"/>
  <c r="BQ287" i="3"/>
  <c r="BQ293" i="3"/>
  <c r="BQ299" i="3"/>
  <c r="BQ305" i="3"/>
  <c r="BL13" i="3"/>
  <c r="BL25" i="3"/>
  <c r="BL31" i="3"/>
  <c r="BL43" i="3"/>
  <c r="BL49" i="3"/>
  <c r="BL61" i="3"/>
  <c r="BL67" i="3"/>
  <c r="BL73" i="3"/>
  <c r="BL79" i="3"/>
  <c r="BL85" i="3"/>
  <c r="BL91" i="3"/>
  <c r="BL97" i="3"/>
  <c r="BL203" i="3"/>
  <c r="BL106" i="3"/>
  <c r="BL112" i="3"/>
  <c r="BL118" i="3"/>
  <c r="BL124" i="3"/>
  <c r="BL215" i="3"/>
  <c r="BL132" i="3"/>
  <c r="BL138" i="3"/>
  <c r="BL144" i="3"/>
  <c r="BL150" i="3"/>
  <c r="BL156" i="3"/>
  <c r="BL162" i="3"/>
  <c r="BL174" i="3"/>
  <c r="BL180" i="3"/>
  <c r="BL192" i="3"/>
  <c r="BL198" i="3"/>
  <c r="BL213" i="3"/>
  <c r="BL202" i="3"/>
  <c r="BL220" i="3"/>
  <c r="BL225" i="3"/>
  <c r="BL231" i="3"/>
  <c r="BL237" i="3"/>
  <c r="BL243" i="3"/>
  <c r="BL249" i="3"/>
  <c r="BL255" i="3"/>
  <c r="BL261" i="3"/>
  <c r="BL267" i="3"/>
  <c r="BL289" i="3"/>
  <c r="BL301" i="3"/>
  <c r="BL307" i="3"/>
  <c r="CB66" i="3"/>
  <c r="CB129" i="3"/>
  <c r="CB222" i="3"/>
  <c r="CB148" i="3"/>
  <c r="CB160" i="3"/>
  <c r="CB99" i="3"/>
  <c r="CB105" i="3"/>
  <c r="CB111" i="3"/>
  <c r="CB117" i="3"/>
  <c r="CB130" i="3"/>
  <c r="CB230" i="3"/>
  <c r="CB172" i="3"/>
  <c r="CB178" i="3"/>
  <c r="CB190" i="3"/>
  <c r="CB196" i="3"/>
  <c r="CB212" i="3"/>
  <c r="CB246" i="3"/>
  <c r="CB252" i="3"/>
  <c r="CB258" i="3"/>
  <c r="CB264" i="3"/>
  <c r="CB285" i="3"/>
  <c r="CB289" i="3"/>
  <c r="CB295" i="3"/>
  <c r="CB301" i="3"/>
  <c r="CB307" i="3"/>
  <c r="BW16" i="3"/>
  <c r="BW22" i="3"/>
  <c r="BW28" i="3"/>
  <c r="BW34" i="3"/>
  <c r="BW40" i="3"/>
  <c r="BW46" i="3"/>
  <c r="BW52" i="3"/>
  <c r="BW58" i="3"/>
  <c r="BW64" i="3"/>
  <c r="BW70" i="3"/>
  <c r="BW76" i="3"/>
  <c r="BW82" i="3"/>
  <c r="BW88" i="3"/>
  <c r="BW253" i="3"/>
  <c r="BW140" i="3"/>
  <c r="BW241" i="3"/>
  <c r="BW94" i="3"/>
  <c r="BW100" i="3"/>
  <c r="BW106" i="3"/>
  <c r="BW112" i="3"/>
  <c r="BW118" i="3"/>
  <c r="BW124" i="3"/>
  <c r="BW132" i="3"/>
  <c r="BW229" i="3"/>
  <c r="BW130" i="3"/>
  <c r="BW221" i="3"/>
  <c r="BW208" i="3"/>
  <c r="BW234" i="3"/>
  <c r="BW252" i="3"/>
  <c r="BW270" i="3"/>
  <c r="BW213" i="3"/>
  <c r="BW143" i="3"/>
  <c r="BW149" i="3"/>
  <c r="BW155" i="3"/>
  <c r="BW161" i="3"/>
  <c r="BW167" i="3"/>
  <c r="BW173" i="3"/>
  <c r="BW179" i="3"/>
  <c r="BW185" i="3"/>
  <c r="BW191" i="3"/>
  <c r="BW197" i="3"/>
  <c r="BW236" i="3"/>
  <c r="BW254" i="3"/>
  <c r="BW272" i="3"/>
  <c r="BW278" i="3"/>
  <c r="BW284" i="3"/>
  <c r="BW290" i="3"/>
  <c r="BW296" i="3"/>
  <c r="BW302" i="3"/>
  <c r="BW308" i="3"/>
  <c r="BR99" i="3"/>
  <c r="BR16" i="3"/>
  <c r="BR22" i="3"/>
  <c r="BR28" i="3"/>
  <c r="BR34" i="3"/>
  <c r="BR40" i="3"/>
  <c r="BR46" i="3"/>
  <c r="BR52" i="3"/>
  <c r="BR58" i="3"/>
  <c r="BR64" i="3"/>
  <c r="BR121" i="3"/>
  <c r="BR127" i="3"/>
  <c r="BR130" i="3"/>
  <c r="BR136" i="3"/>
  <c r="BR148" i="3"/>
  <c r="BR154" i="3"/>
  <c r="BR166" i="3"/>
  <c r="BR172" i="3"/>
  <c r="BR178" i="3"/>
  <c r="BR184" i="3"/>
  <c r="BR190" i="3"/>
  <c r="BR196" i="3"/>
  <c r="BR208" i="3"/>
  <c r="BR278" i="3"/>
  <c r="BR215" i="3"/>
  <c r="BR279" i="3"/>
  <c r="BR229" i="3"/>
  <c r="BR235" i="3"/>
  <c r="BR241" i="3"/>
  <c r="BR265" i="3"/>
  <c r="BR280" i="3"/>
  <c r="BR286" i="3"/>
  <c r="BR292" i="3"/>
  <c r="BR298" i="3"/>
  <c r="BR304" i="3"/>
  <c r="BR310" i="3"/>
  <c r="CC16" i="3"/>
  <c r="CC22" i="3"/>
  <c r="CC28" i="3"/>
  <c r="CC34" i="3"/>
  <c r="CC40" i="3"/>
  <c r="CC46" i="3"/>
  <c r="CC52" i="3"/>
  <c r="CC58" i="3"/>
  <c r="CC64" i="3"/>
  <c r="CC70" i="3"/>
  <c r="CC76" i="3"/>
  <c r="CC82" i="3"/>
  <c r="CC88" i="3"/>
  <c r="CC260" i="3"/>
  <c r="CC204" i="3"/>
  <c r="CC95" i="3"/>
  <c r="CC101" i="3"/>
  <c r="CC107" i="3"/>
  <c r="CC113" i="3"/>
  <c r="CC119" i="3"/>
  <c r="CC125" i="3"/>
  <c r="CC136" i="3"/>
  <c r="CC245" i="3"/>
  <c r="CC137" i="3"/>
  <c r="CC200" i="3"/>
  <c r="CC218" i="3"/>
  <c r="CC244" i="3"/>
  <c r="CC262" i="3"/>
  <c r="CC202" i="3"/>
  <c r="CC220" i="3"/>
  <c r="CC145" i="3"/>
  <c r="CC151" i="3"/>
  <c r="CC157" i="3"/>
  <c r="CC163" i="3"/>
  <c r="CC169" i="3"/>
  <c r="CC175" i="3"/>
  <c r="CC181" i="3"/>
  <c r="CC187" i="3"/>
  <c r="CC193" i="3"/>
  <c r="CC225" i="3"/>
  <c r="CC237" i="3"/>
  <c r="CC255" i="3"/>
  <c r="CC273" i="3"/>
  <c r="CC278" i="3"/>
  <c r="CC284" i="3"/>
  <c r="CC290" i="3"/>
  <c r="CC296" i="3"/>
  <c r="CC302" i="3"/>
  <c r="CC308" i="3"/>
  <c r="BX93" i="3"/>
  <c r="BX14" i="3"/>
  <c r="BX20" i="3"/>
  <c r="BX32" i="3"/>
  <c r="BX38" i="3"/>
  <c r="BX50" i="3"/>
  <c r="BX56" i="3"/>
  <c r="BX62" i="3"/>
  <c r="BX68" i="3"/>
  <c r="BX74" i="3"/>
  <c r="BX80" i="3"/>
  <c r="BX86" i="3"/>
  <c r="BX94" i="3"/>
  <c r="BX205" i="3"/>
  <c r="BX108" i="3"/>
  <c r="BX114" i="3"/>
  <c r="BX120" i="3"/>
  <c r="BX126" i="3"/>
  <c r="BX129" i="3"/>
  <c r="BX135" i="3"/>
  <c r="BX141" i="3"/>
  <c r="BX147" i="3"/>
  <c r="BX153" i="3"/>
  <c r="BX165" i="3"/>
  <c r="BX171" i="3"/>
  <c r="BX177" i="3"/>
  <c r="BX183" i="3"/>
  <c r="BX189" i="3"/>
  <c r="BX195" i="3"/>
  <c r="BX203" i="3"/>
  <c r="BX221" i="3"/>
  <c r="BX210" i="3"/>
  <c r="BX277" i="3"/>
  <c r="BX228" i="3"/>
  <c r="BX234" i="3"/>
  <c r="BX240" i="3"/>
  <c r="BX246" i="3"/>
  <c r="BX252" i="3"/>
  <c r="BX258" i="3"/>
  <c r="BX264" i="3"/>
  <c r="BX270" i="3"/>
  <c r="BX278" i="3"/>
  <c r="BX286" i="3"/>
  <c r="BX292" i="3"/>
  <c r="BX298" i="3"/>
  <c r="BX304" i="3"/>
  <c r="BX310" i="3"/>
  <c r="CD17" i="3"/>
  <c r="CD23" i="3"/>
  <c r="CD29" i="3"/>
  <c r="CD35" i="3"/>
  <c r="CD41" i="3"/>
  <c r="CD47" i="3"/>
  <c r="CD53" i="3"/>
  <c r="CD59" i="3"/>
  <c r="CD65" i="3"/>
  <c r="CD71" i="3"/>
  <c r="CD77" i="3"/>
  <c r="CD89" i="3"/>
  <c r="CD98" i="3"/>
  <c r="CD215" i="3"/>
  <c r="CD106" i="3"/>
  <c r="CD112" i="3"/>
  <c r="CD118" i="3"/>
  <c r="CD124" i="3"/>
  <c r="CD209" i="3"/>
  <c r="CD132" i="3"/>
  <c r="CD138" i="3"/>
  <c r="CD144" i="3"/>
  <c r="CD150" i="3"/>
  <c r="CD156" i="3"/>
  <c r="CD162" i="3"/>
  <c r="CD168" i="3"/>
  <c r="CD174" i="3"/>
  <c r="CD180" i="3"/>
  <c r="CD186" i="3"/>
  <c r="CD192" i="3"/>
  <c r="CD198" i="3"/>
  <c r="CD213" i="3"/>
  <c r="CD202" i="3"/>
  <c r="CD220" i="3"/>
  <c r="CD227" i="3"/>
  <c r="CD233" i="3"/>
  <c r="CD239" i="3"/>
  <c r="CD245" i="3"/>
  <c r="CD251" i="3"/>
  <c r="CD257" i="3"/>
  <c r="CD263" i="3"/>
  <c r="CD269" i="3"/>
  <c r="CD275" i="3"/>
  <c r="CD289" i="3"/>
  <c r="CD295" i="3"/>
  <c r="CD307" i="3"/>
  <c r="BJ129" i="3"/>
  <c r="BJ210" i="3"/>
  <c r="BJ111" i="3"/>
  <c r="BJ117" i="3"/>
  <c r="BJ123" i="3"/>
  <c r="BJ140" i="3"/>
  <c r="BJ152" i="3"/>
  <c r="BJ164" i="3"/>
  <c r="BJ199" i="3"/>
  <c r="BJ217" i="3"/>
  <c r="BJ171" i="3"/>
  <c r="BJ183" i="3"/>
  <c r="BJ189" i="3"/>
  <c r="BJ230" i="3"/>
  <c r="BJ209" i="3"/>
  <c r="BJ281" i="3"/>
  <c r="BJ239" i="3"/>
  <c r="BJ257" i="3"/>
  <c r="BJ263" i="3"/>
  <c r="BJ275" i="3"/>
  <c r="BJ289" i="3"/>
  <c r="BJ295" i="3"/>
  <c r="BJ301" i="3"/>
  <c r="BJ307" i="3"/>
  <c r="BE16" i="3"/>
  <c r="CL16" i="3" s="1" a="1"/>
  <c r="CL16" i="3" s="1"/>
  <c r="BE22" i="3"/>
  <c r="CL22" i="3" s="1" a="1"/>
  <c r="CL22" i="3" s="1"/>
  <c r="BE28" i="3"/>
  <c r="CL28" i="3" s="1" a="1"/>
  <c r="CL28" i="3" s="1"/>
  <c r="BE34" i="3"/>
  <c r="CL34" i="3" s="1" a="1"/>
  <c r="CL34" i="3" s="1"/>
  <c r="BE40" i="3"/>
  <c r="CL40" i="3" s="1" a="1"/>
  <c r="CL40" i="3" s="1"/>
  <c r="BE46" i="3"/>
  <c r="CL46" i="3" s="1" a="1"/>
  <c r="CL46" i="3" s="1"/>
  <c r="BE52" i="3"/>
  <c r="CL52" i="3" s="1" a="1"/>
  <c r="CL52" i="3" s="1"/>
  <c r="BE58" i="3"/>
  <c r="CL58" i="3" s="1" a="1"/>
  <c r="CL58" i="3" s="1"/>
  <c r="BE64" i="3"/>
  <c r="CL64" i="3" s="1" a="1"/>
  <c r="CL64" i="3" s="1"/>
  <c r="BE70" i="3"/>
  <c r="CL70" i="3" s="1" a="1"/>
  <c r="CL70" i="3" s="1"/>
  <c r="BE76" i="3"/>
  <c r="CL76" i="3" s="1" a="1"/>
  <c r="CL76" i="3" s="1"/>
  <c r="BE82" i="3"/>
  <c r="CL82" i="3" s="1" a="1"/>
  <c r="CL82" i="3" s="1"/>
  <c r="BE88" i="3"/>
  <c r="CL88" i="3" s="1" a="1"/>
  <c r="CL88" i="3" s="1"/>
  <c r="BE250" i="3"/>
  <c r="CL250" i="3" s="1" a="1"/>
  <c r="CL250" i="3" s="1"/>
  <c r="BE140" i="3"/>
  <c r="CL140" i="3" s="1" a="1"/>
  <c r="CL140" i="3" s="1"/>
  <c r="BE238" i="3"/>
  <c r="CL238" i="3" s="1" a="1"/>
  <c r="CL238" i="3" s="1"/>
  <c r="BE94" i="3"/>
  <c r="CL94" i="3" s="1" a="1"/>
  <c r="CL94" i="3" s="1"/>
  <c r="BE100" i="3"/>
  <c r="CL100" i="3" s="1" a="1"/>
  <c r="CL100" i="3" s="1"/>
  <c r="BE106" i="3"/>
  <c r="CL106" i="3" s="1" a="1"/>
  <c r="CL106" i="3" s="1"/>
  <c r="BE112" i="3"/>
  <c r="CL112" i="3" s="1" a="1"/>
  <c r="CL112" i="3" s="1"/>
  <c r="BE118" i="3"/>
  <c r="CL118" i="3" s="1" a="1"/>
  <c r="CL118" i="3" s="1"/>
  <c r="BE124" i="3"/>
  <c r="CL124" i="3" s="1" a="1"/>
  <c r="CL124" i="3" s="1"/>
  <c r="BE132" i="3"/>
  <c r="CL132" i="3" s="1" a="1"/>
  <c r="CL132" i="3" s="1"/>
  <c r="BE224" i="3"/>
  <c r="CL224" i="3" s="1" a="1"/>
  <c r="CL224" i="3" s="1"/>
  <c r="BE262" i="3"/>
  <c r="CL262" i="3" s="1" a="1"/>
  <c r="CL262" i="3" s="1"/>
  <c r="BE200" i="3"/>
  <c r="CL200" i="3" s="1" a="1"/>
  <c r="CL200" i="3" s="1"/>
  <c r="BE208" i="3"/>
  <c r="CL208" i="3" s="1" a="1"/>
  <c r="CL208" i="3" s="1"/>
  <c r="BE237" i="3"/>
  <c r="CL237" i="3" s="1" a="1"/>
  <c r="CL237" i="3" s="1"/>
  <c r="BE255" i="3"/>
  <c r="CL255" i="3" s="1" a="1"/>
  <c r="CL255" i="3" s="1"/>
  <c r="BE273" i="3"/>
  <c r="CL273" i="3" s="1" a="1"/>
  <c r="CL273" i="3" s="1"/>
  <c r="BE216" i="3"/>
  <c r="CL216" i="3" s="1" a="1"/>
  <c r="CL216" i="3" s="1"/>
  <c r="BE144" i="3"/>
  <c r="CL144" i="3" s="1" a="1"/>
  <c r="CL144" i="3" s="1"/>
  <c r="BE156" i="3"/>
  <c r="CL156" i="3" s="1" a="1"/>
  <c r="CL156" i="3" s="1"/>
  <c r="BE162" i="3"/>
  <c r="CL162" i="3" s="1" a="1"/>
  <c r="CL162" i="3" s="1"/>
  <c r="BE168" i="3"/>
  <c r="CL168" i="3" s="1" a="1"/>
  <c r="CL168" i="3" s="1"/>
  <c r="BE174" i="3"/>
  <c r="CL174" i="3" s="1" a="1"/>
  <c r="CL174" i="3" s="1"/>
  <c r="BE180" i="3"/>
  <c r="CL180" i="3" s="1" a="1"/>
  <c r="CL180" i="3" s="1"/>
  <c r="BE186" i="3"/>
  <c r="CL186" i="3" s="1" a="1"/>
  <c r="CL186" i="3" s="1"/>
  <c r="BE192" i="3"/>
  <c r="CL192" i="3" s="1" a="1"/>
  <c r="CL192" i="3" s="1"/>
  <c r="BE198" i="3"/>
  <c r="CL198" i="3" s="1" a="1"/>
  <c r="CL198" i="3" s="1"/>
  <c r="BE236" i="3"/>
  <c r="CL236" i="3" s="1" a="1"/>
  <c r="CL236" i="3" s="1"/>
  <c r="BE254" i="3"/>
  <c r="CL254" i="3" s="1" a="1"/>
  <c r="CL254" i="3" s="1"/>
  <c r="BE272" i="3"/>
  <c r="CL272" i="3" s="1" a="1"/>
  <c r="CL272" i="3" s="1"/>
  <c r="BE280" i="3"/>
  <c r="CL280" i="3" s="1" a="1"/>
  <c r="CL280" i="3" s="1"/>
  <c r="BE286" i="3"/>
  <c r="CL286" i="3" s="1" a="1"/>
  <c r="CL286" i="3" s="1"/>
  <c r="BE298" i="3"/>
  <c r="CL298" i="3" s="1" a="1"/>
  <c r="CL298" i="3" s="1"/>
  <c r="BE304" i="3"/>
  <c r="CL304" i="3" s="1" a="1"/>
  <c r="CL304" i="3" s="1"/>
  <c r="BE310" i="3"/>
  <c r="CL310" i="3" s="1" a="1"/>
  <c r="CL310" i="3" s="1"/>
  <c r="BK16" i="3"/>
  <c r="BK22" i="3"/>
  <c r="BK28" i="3"/>
  <c r="BK34" i="3"/>
  <c r="BK40" i="3"/>
  <c r="BK46" i="3"/>
  <c r="BK52" i="3"/>
  <c r="BK58" i="3"/>
  <c r="BK64" i="3"/>
  <c r="BK70" i="3"/>
  <c r="BK76" i="3"/>
  <c r="BK82" i="3"/>
  <c r="BK88" i="3"/>
  <c r="BK248" i="3"/>
  <c r="BK135" i="3"/>
  <c r="BK229" i="3"/>
  <c r="BK93" i="3"/>
  <c r="BK99" i="3"/>
  <c r="DC99" i="3" s="1" a="1"/>
  <c r="DC99" i="3" s="1"/>
  <c r="BK105" i="3"/>
  <c r="DK105" i="3" s="1" a="1"/>
  <c r="DK105" i="3" s="1"/>
  <c r="BK111" i="3"/>
  <c r="BK123" i="3"/>
  <c r="BK130" i="3"/>
  <c r="BK222" i="3"/>
  <c r="BK269" i="3"/>
  <c r="BK216" i="3"/>
  <c r="BK209" i="3"/>
  <c r="BK235" i="3"/>
  <c r="DG235" i="3" s="1" a="1"/>
  <c r="DG235" i="3" s="1"/>
  <c r="BK253" i="3"/>
  <c r="BK271" i="3"/>
  <c r="BK211" i="3"/>
  <c r="BK143" i="3"/>
  <c r="BK149" i="3"/>
  <c r="BK155" i="3"/>
  <c r="BK161" i="3"/>
  <c r="BK167" i="3"/>
  <c r="BK173" i="3"/>
  <c r="BK179" i="3"/>
  <c r="BK185" i="3"/>
  <c r="BK191" i="3"/>
  <c r="BK197" i="3"/>
  <c r="BK234" i="3"/>
  <c r="BK252" i="3"/>
  <c r="BK270" i="3"/>
  <c r="BK278" i="3"/>
  <c r="BK284" i="3"/>
  <c r="BK296" i="3"/>
  <c r="BK302" i="3"/>
  <c r="BK308" i="3"/>
  <c r="BF96" i="3"/>
  <c r="CN96" i="3" s="1" a="1"/>
  <c r="CN96" i="3" s="1"/>
  <c r="BF14" i="3"/>
  <c r="CN14" i="3" s="1" a="1"/>
  <c r="CN14" i="3" s="1"/>
  <c r="BF20" i="3"/>
  <c r="CN20" i="3" s="1" a="1"/>
  <c r="CN20" i="3" s="1"/>
  <c r="BF32" i="3"/>
  <c r="CN32" i="3" s="1" a="1"/>
  <c r="CN32" i="3" s="1"/>
  <c r="BF38" i="3"/>
  <c r="CN38" i="3" s="1" a="1"/>
  <c r="CN38" i="3" s="1"/>
  <c r="BF44" i="3"/>
  <c r="CN44" i="3" s="1" a="1"/>
  <c r="CN44" i="3" s="1"/>
  <c r="BF50" i="3"/>
  <c r="CN50" i="3" s="1" a="1"/>
  <c r="CN50" i="3" s="1"/>
  <c r="BF56" i="3"/>
  <c r="CN56" i="3" s="1" a="1"/>
  <c r="CN56" i="3" s="1"/>
  <c r="BF62" i="3"/>
  <c r="BF80" i="3"/>
  <c r="CN80" i="3" s="1" a="1"/>
  <c r="CN80" i="3" s="1"/>
  <c r="BF86" i="3"/>
  <c r="CN86" i="3" s="1" a="1"/>
  <c r="CN86" i="3" s="1"/>
  <c r="BF202" i="3"/>
  <c r="CN202" i="3" s="1" a="1"/>
  <c r="CN202" i="3" s="1"/>
  <c r="BF103" i="3"/>
  <c r="CN103" i="3" s="1" a="1"/>
  <c r="CN103" i="3" s="1"/>
  <c r="BF115" i="3"/>
  <c r="CN115" i="3" s="1" a="1"/>
  <c r="CN115" i="3" s="1"/>
  <c r="BF121" i="3"/>
  <c r="CN121" i="3" s="1" a="1"/>
  <c r="CN121" i="3" s="1"/>
  <c r="BF127" i="3"/>
  <c r="CN127" i="3" s="1" a="1"/>
  <c r="CN127" i="3" s="1"/>
  <c r="BF137" i="3"/>
  <c r="CN137" i="3" s="1" a="1"/>
  <c r="CN137" i="3" s="1"/>
  <c r="BF143" i="3"/>
  <c r="CN143" i="3" s="1" a="1"/>
  <c r="CN143" i="3" s="1"/>
  <c r="BF149" i="3"/>
  <c r="BF155" i="3"/>
  <c r="CN155" i="3" s="1" a="1"/>
  <c r="CN155" i="3" s="1"/>
  <c r="BF161" i="3"/>
  <c r="BF173" i="3"/>
  <c r="CN173" i="3" s="1" a="1"/>
  <c r="CN173" i="3" s="1"/>
  <c r="BF179" i="3"/>
  <c r="CN179" i="3" s="1" a="1"/>
  <c r="CN179" i="3" s="1"/>
  <c r="BF185" i="3"/>
  <c r="BF191" i="3"/>
  <c r="CN191" i="3" s="1" a="1"/>
  <c r="CN191" i="3" s="1"/>
  <c r="BF197" i="3"/>
  <c r="CN197" i="3" s="1" a="1"/>
  <c r="CN197" i="3" s="1"/>
  <c r="BF206" i="3"/>
  <c r="CN206" i="3" s="1" a="1"/>
  <c r="CN206" i="3" s="1"/>
  <c r="BF224" i="3"/>
  <c r="CN224" i="3" s="1" a="1"/>
  <c r="CN224" i="3" s="1"/>
  <c r="BF213" i="3"/>
  <c r="BF280" i="3"/>
  <c r="CN280" i="3" s="1" a="1"/>
  <c r="CN280" i="3" s="1"/>
  <c r="BF236" i="3"/>
  <c r="CN236" i="3" s="1" a="1"/>
  <c r="CN236" i="3" s="1"/>
  <c r="BF242" i="3"/>
  <c r="CN242" i="3" s="1" a="1"/>
  <c r="CN242" i="3" s="1"/>
  <c r="BF248" i="3"/>
  <c r="CN248" i="3" s="1" a="1"/>
  <c r="CN248" i="3" s="1"/>
  <c r="BF254" i="3"/>
  <c r="CN254" i="3" s="1" a="1"/>
  <c r="CN254" i="3" s="1"/>
  <c r="BF260" i="3"/>
  <c r="CN260" i="3" s="1" a="1"/>
  <c r="CN260" i="3" s="1"/>
  <c r="BF272" i="3"/>
  <c r="CN272" i="3" s="1" a="1"/>
  <c r="CN272" i="3" s="1"/>
  <c r="BF281" i="3"/>
  <c r="CN281" i="3" s="1" a="1"/>
  <c r="CN281" i="3" s="1"/>
  <c r="BF289" i="3"/>
  <c r="CN289" i="3" s="1" a="1"/>
  <c r="CN289" i="3" s="1"/>
  <c r="BF301" i="3"/>
  <c r="CN301" i="3" s="1" a="1"/>
  <c r="CN301" i="3" s="1"/>
  <c r="BF307" i="3"/>
  <c r="CN307" i="3" s="1" a="1"/>
  <c r="CN307" i="3" s="1"/>
  <c r="BS100" i="3"/>
  <c r="BS107" i="3"/>
  <c r="BS104" i="3"/>
  <c r="BS14" i="3"/>
  <c r="BS20" i="3"/>
  <c r="BS26" i="3"/>
  <c r="BS32" i="3"/>
  <c r="BS38" i="3"/>
  <c r="BS44" i="3"/>
  <c r="BS50" i="3"/>
  <c r="BS56" i="3"/>
  <c r="BS62" i="3"/>
  <c r="BS68" i="3"/>
  <c r="BS74" i="3"/>
  <c r="BS80" i="3"/>
  <c r="BS86" i="3"/>
  <c r="BS93" i="3"/>
  <c r="BS110" i="3"/>
  <c r="BS170" i="3"/>
  <c r="BS188" i="3"/>
  <c r="BS136" i="3"/>
  <c r="BS150" i="3"/>
  <c r="BS162" i="3"/>
  <c r="BS178" i="3"/>
  <c r="BS196" i="3"/>
  <c r="BS171" i="3"/>
  <c r="BS189" i="3"/>
  <c r="BS119" i="3"/>
  <c r="BS125" i="3"/>
  <c r="BS145" i="3"/>
  <c r="BS157" i="3"/>
  <c r="BS199" i="3"/>
  <c r="BS205" i="3"/>
  <c r="BS211" i="3"/>
  <c r="BS217" i="3"/>
  <c r="BS223" i="3"/>
  <c r="BS229" i="3"/>
  <c r="BS235" i="3"/>
  <c r="BS241" i="3"/>
  <c r="BS247" i="3"/>
  <c r="BS253" i="3"/>
  <c r="BS259" i="3"/>
  <c r="BS265" i="3"/>
  <c r="BS271" i="3"/>
  <c r="BS280" i="3"/>
  <c r="BS301" i="3"/>
  <c r="BS278" i="3"/>
  <c r="BS300" i="3"/>
  <c r="BS279" i="3"/>
  <c r="BS296" i="3"/>
  <c r="BY109" i="3"/>
  <c r="BY93" i="3"/>
  <c r="BY11" i="3"/>
  <c r="BY17" i="3"/>
  <c r="BY23" i="3"/>
  <c r="BY29" i="3"/>
  <c r="BY35" i="3"/>
  <c r="BY41" i="3"/>
  <c r="BY47" i="3"/>
  <c r="BY53" i="3"/>
  <c r="BY59" i="3"/>
  <c r="BY65" i="3"/>
  <c r="BY71" i="3"/>
  <c r="BY77" i="3"/>
  <c r="BY83" i="3"/>
  <c r="BY89" i="3"/>
  <c r="BY95" i="3"/>
  <c r="BY136" i="3"/>
  <c r="BY180" i="3"/>
  <c r="BY198" i="3"/>
  <c r="BY143" i="3"/>
  <c r="BY155" i="3"/>
  <c r="BY167" i="3"/>
  <c r="BY185" i="3"/>
  <c r="BY132" i="3"/>
  <c r="BY178" i="3"/>
  <c r="BY196" i="3"/>
  <c r="BY121" i="3"/>
  <c r="BY127" i="3"/>
  <c r="BY150" i="3"/>
  <c r="BY162" i="3"/>
  <c r="BY202" i="3"/>
  <c r="BY208" i="3"/>
  <c r="BY214" i="3"/>
  <c r="BY220" i="3"/>
  <c r="BY226" i="3"/>
  <c r="BY232" i="3"/>
  <c r="BY238" i="3"/>
  <c r="BY244" i="3"/>
  <c r="BY250" i="3"/>
  <c r="BY256" i="3"/>
  <c r="BY262" i="3"/>
  <c r="BY268" i="3"/>
  <c r="BY274" i="3"/>
  <c r="BY293" i="3"/>
  <c r="BY285" i="3"/>
  <c r="BY292" i="3"/>
  <c r="BY310" i="3"/>
  <c r="BY288" i="3"/>
  <c r="BY306" i="3"/>
  <c r="BT11" i="3"/>
  <c r="BT16" i="3"/>
  <c r="BT22" i="3"/>
  <c r="BT28" i="3"/>
  <c r="BT34" i="3"/>
  <c r="BT40" i="3"/>
  <c r="BT46" i="3"/>
  <c r="BT52" i="3"/>
  <c r="BT58" i="3"/>
  <c r="BT64" i="3"/>
  <c r="BT70" i="3"/>
  <c r="BT82" i="3"/>
  <c r="BT115" i="3"/>
  <c r="BT121" i="3"/>
  <c r="BT127" i="3"/>
  <c r="BT135" i="3"/>
  <c r="BT207" i="3"/>
  <c r="BT273" i="3"/>
  <c r="BT144" i="3"/>
  <c r="BT156" i="3"/>
  <c r="BT169" i="3"/>
  <c r="BT187" i="3"/>
  <c r="BT219" i="3"/>
  <c r="BT277" i="3"/>
  <c r="BT171" i="3"/>
  <c r="BT189" i="3"/>
  <c r="BT222" i="3"/>
  <c r="BT221" i="3"/>
  <c r="BT233" i="3"/>
  <c r="BT250" i="3"/>
  <c r="BT268" i="3"/>
  <c r="BT211" i="3"/>
  <c r="BT239" i="3"/>
  <c r="BT275" i="3"/>
  <c r="BT278" i="3"/>
  <c r="BT279" i="3"/>
  <c r="BT296" i="3"/>
  <c r="CE92" i="3"/>
  <c r="CE94" i="3"/>
  <c r="CE114" i="3"/>
  <c r="CE16" i="3"/>
  <c r="CE22" i="3"/>
  <c r="CE28" i="3"/>
  <c r="CE34" i="3"/>
  <c r="CE40" i="3"/>
  <c r="CE46" i="3"/>
  <c r="CE52" i="3"/>
  <c r="CE58" i="3"/>
  <c r="CE64" i="3"/>
  <c r="CE70" i="3"/>
  <c r="CE76" i="3"/>
  <c r="CE82" i="3"/>
  <c r="CE88" i="3"/>
  <c r="CE113" i="3"/>
  <c r="CE137" i="3"/>
  <c r="CE181" i="3"/>
  <c r="CE129" i="3"/>
  <c r="CE146" i="3"/>
  <c r="CE158" i="3"/>
  <c r="CE171" i="3"/>
  <c r="CE189" i="3"/>
  <c r="CE136" i="3"/>
  <c r="CE179" i="3"/>
  <c r="CE197" i="3"/>
  <c r="CE121" i="3"/>
  <c r="CE127" i="3"/>
  <c r="CE149" i="3"/>
  <c r="CE161" i="3"/>
  <c r="CE202" i="3"/>
  <c r="CE208" i="3"/>
  <c r="CE214" i="3"/>
  <c r="CE220" i="3"/>
  <c r="CE226" i="3"/>
  <c r="CE232" i="3"/>
  <c r="CE238" i="3"/>
  <c r="CE244" i="3"/>
  <c r="CE250" i="3"/>
  <c r="CE256" i="3"/>
  <c r="CE262" i="3"/>
  <c r="CE268" i="3"/>
  <c r="CE274" i="3"/>
  <c r="CE291" i="3"/>
  <c r="CE309" i="3"/>
  <c r="CE283" i="3"/>
  <c r="CE302" i="3"/>
  <c r="CE289" i="3"/>
  <c r="CE307" i="3"/>
  <c r="BZ92" i="3"/>
  <c r="BZ16" i="3"/>
  <c r="BZ22" i="3"/>
  <c r="BZ28" i="3"/>
  <c r="BZ34" i="3"/>
  <c r="BZ40" i="3"/>
  <c r="BZ46" i="3"/>
  <c r="BZ52" i="3"/>
  <c r="BZ58" i="3"/>
  <c r="BZ64" i="3"/>
  <c r="BZ70" i="3"/>
  <c r="BZ82" i="3"/>
  <c r="BZ88" i="3"/>
  <c r="BZ115" i="3"/>
  <c r="BZ121" i="3"/>
  <c r="BZ127" i="3"/>
  <c r="BZ150" i="3"/>
  <c r="BZ162" i="3"/>
  <c r="BZ139" i="3"/>
  <c r="BZ183" i="3"/>
  <c r="BZ205" i="3"/>
  <c r="BZ141" i="3"/>
  <c r="BZ153" i="3"/>
  <c r="BZ165" i="3"/>
  <c r="BZ182" i="3"/>
  <c r="BZ199" i="3"/>
  <c r="BZ268" i="3"/>
  <c r="BZ172" i="3"/>
  <c r="BZ190" i="3"/>
  <c r="BZ238" i="3"/>
  <c r="BZ222" i="3"/>
  <c r="BZ239" i="3"/>
  <c r="BZ257" i="3"/>
  <c r="BZ275" i="3"/>
  <c r="BZ281" i="3"/>
  <c r="BZ215" i="3"/>
  <c r="BZ258" i="3"/>
  <c r="BZ283" i="3"/>
  <c r="BZ297" i="3"/>
  <c r="CF25" i="3"/>
  <c r="CF37" i="3"/>
  <c r="CF43" i="3"/>
  <c r="CF49" i="3"/>
  <c r="CF61" i="3"/>
  <c r="CF67" i="3"/>
  <c r="CF73" i="3"/>
  <c r="CF79" i="3"/>
  <c r="CF85" i="3"/>
  <c r="CF91" i="3"/>
  <c r="CF143" i="3"/>
  <c r="CF155" i="3"/>
  <c r="CF131" i="3"/>
  <c r="CF175" i="3"/>
  <c r="CF193" i="3"/>
  <c r="CF251" i="3"/>
  <c r="CF150" i="3"/>
  <c r="CF162" i="3"/>
  <c r="CF179" i="3"/>
  <c r="CF197" i="3"/>
  <c r="CF208" i="3"/>
  <c r="CF225" i="3"/>
  <c r="CF237" i="3"/>
  <c r="CF219" i="3"/>
  <c r="CF247" i="3"/>
  <c r="CF265" i="3"/>
  <c r="CF291" i="3"/>
  <c r="CF309" i="3"/>
  <c r="CF283" i="3"/>
  <c r="CF289" i="3"/>
  <c r="BG100" i="3"/>
  <c r="BG106" i="3"/>
  <c r="BG97" i="3"/>
  <c r="CJ97" i="3" s="1" a="1"/>
  <c r="CJ97" i="3" s="1"/>
  <c r="BG12" i="3"/>
  <c r="CJ12" i="3" s="1" a="1"/>
  <c r="CJ12" i="3" s="1"/>
  <c r="BG18" i="3"/>
  <c r="CJ18" i="3" s="1" a="1"/>
  <c r="CJ18" i="3" s="1"/>
  <c r="BG24" i="3"/>
  <c r="BG36" i="3"/>
  <c r="CJ36" i="3" s="1" a="1"/>
  <c r="CJ36" i="3" s="1"/>
  <c r="BG42" i="3"/>
  <c r="CJ42" i="3" s="1" a="1"/>
  <c r="CJ42" i="3" s="1"/>
  <c r="BG48" i="3"/>
  <c r="CJ48" i="3" s="1" a="1"/>
  <c r="CJ48" i="3" s="1"/>
  <c r="BG54" i="3"/>
  <c r="CJ54" i="3" s="1" a="1"/>
  <c r="CJ54" i="3" s="1"/>
  <c r="BG60" i="3"/>
  <c r="CJ60" i="3" s="1" a="1"/>
  <c r="CJ60" i="3" s="1"/>
  <c r="BG66" i="3"/>
  <c r="CJ66" i="3" s="1" a="1"/>
  <c r="CJ66" i="3" s="1"/>
  <c r="BG72" i="3"/>
  <c r="CJ72" i="3" s="1" a="1"/>
  <c r="CJ72" i="3" s="1"/>
  <c r="BG78" i="3"/>
  <c r="CJ78" i="3" s="1" a="1"/>
  <c r="CJ78" i="3" s="1"/>
  <c r="BG84" i="3"/>
  <c r="CJ84" i="3" s="1" a="1"/>
  <c r="CJ84" i="3" s="1"/>
  <c r="BG90" i="3"/>
  <c r="CJ90" i="3" s="1" a="1"/>
  <c r="CJ90" i="3" s="1"/>
  <c r="BG108" i="3"/>
  <c r="BG168" i="3"/>
  <c r="CJ168" i="3" s="1" a="1"/>
  <c r="CJ168" i="3" s="1"/>
  <c r="BG186" i="3"/>
  <c r="CJ186" i="3" s="1" a="1"/>
  <c r="CJ186" i="3" s="1"/>
  <c r="BG134" i="3"/>
  <c r="BG148" i="3"/>
  <c r="CJ148" i="3" s="1" a="1"/>
  <c r="CJ148" i="3" s="1"/>
  <c r="BG176" i="3"/>
  <c r="BG194" i="3"/>
  <c r="BG141" i="3"/>
  <c r="BG184" i="3"/>
  <c r="BG118" i="3"/>
  <c r="BG124" i="3"/>
  <c r="BG145" i="3"/>
  <c r="BG157" i="3"/>
  <c r="BG199" i="3"/>
  <c r="CJ199" i="3" s="1" a="1"/>
  <c r="CJ199" i="3" s="1"/>
  <c r="BG205" i="3"/>
  <c r="BG211" i="3"/>
  <c r="CJ211" i="3" s="1" a="1"/>
  <c r="CJ211" i="3" s="1"/>
  <c r="BG217" i="3"/>
  <c r="CJ217" i="3" s="1" a="1"/>
  <c r="CJ217" i="3" s="1"/>
  <c r="BG223" i="3"/>
  <c r="CJ223" i="3" s="1" a="1"/>
  <c r="CJ223" i="3" s="1"/>
  <c r="BG229" i="3"/>
  <c r="BG235" i="3"/>
  <c r="BG241" i="3"/>
  <c r="BG247" i="3"/>
  <c r="CJ247" i="3" s="1" a="1"/>
  <c r="CJ247" i="3" s="1"/>
  <c r="BG253" i="3"/>
  <c r="BG259" i="3"/>
  <c r="BG271" i="3"/>
  <c r="BG278" i="3"/>
  <c r="CJ278" i="3" s="1" a="1"/>
  <c r="CJ278" i="3" s="1"/>
  <c r="BG299" i="3"/>
  <c r="CP299" i="3" s="1" a="1"/>
  <c r="CP299" i="3" s="1"/>
  <c r="BG282" i="3"/>
  <c r="BG304" i="3"/>
  <c r="CJ304" i="3" s="1" a="1"/>
  <c r="CJ304" i="3" s="1"/>
  <c r="BG285" i="3"/>
  <c r="CJ285" i="3" s="1" a="1"/>
  <c r="CJ285" i="3" s="1"/>
  <c r="BG300" i="3"/>
  <c r="CJ300" i="3" s="1" a="1"/>
  <c r="CJ300" i="3" s="1"/>
  <c r="BM97" i="3"/>
  <c r="BM104" i="3"/>
  <c r="BM100" i="3"/>
  <c r="BM12" i="3"/>
  <c r="BM18" i="3"/>
  <c r="BM24" i="3"/>
  <c r="BM30" i="3"/>
  <c r="BM36" i="3"/>
  <c r="BM42" i="3"/>
  <c r="BM48" i="3"/>
  <c r="BM54" i="3"/>
  <c r="BM60" i="3"/>
  <c r="BM66" i="3"/>
  <c r="BM72" i="3"/>
  <c r="BM78" i="3"/>
  <c r="BM84" i="3"/>
  <c r="BM90" i="3"/>
  <c r="BM109" i="3"/>
  <c r="BM169" i="3"/>
  <c r="BM187" i="3"/>
  <c r="BM135" i="3"/>
  <c r="BM149" i="3"/>
  <c r="BM161" i="3"/>
  <c r="BM174" i="3"/>
  <c r="BM192" i="3"/>
  <c r="BM139" i="3"/>
  <c r="BM185" i="3"/>
  <c r="BM118" i="3"/>
  <c r="BM124" i="3"/>
  <c r="BM144" i="3"/>
  <c r="BM156" i="3"/>
  <c r="BM199" i="3"/>
  <c r="BM205" i="3"/>
  <c r="BM211" i="3"/>
  <c r="BM217" i="3"/>
  <c r="BM223" i="3"/>
  <c r="BM229" i="3"/>
  <c r="BM235" i="3"/>
  <c r="BM241" i="3"/>
  <c r="BM247" i="3"/>
  <c r="BM253" i="3"/>
  <c r="BM259" i="3"/>
  <c r="BM265" i="3"/>
  <c r="BM271" i="3"/>
  <c r="BM279" i="3"/>
  <c r="BM300" i="3"/>
  <c r="BM277" i="3"/>
  <c r="BM299" i="3"/>
  <c r="BM281" i="3"/>
  <c r="BM298" i="3"/>
  <c r="BH13" i="3"/>
  <c r="CM13" i="3" s="1" a="1"/>
  <c r="CM13" i="3" s="1"/>
  <c r="BH19" i="3"/>
  <c r="CM19" i="3" s="1" a="1"/>
  <c r="CM19" i="3" s="1"/>
  <c r="BH25" i="3"/>
  <c r="CM25" i="3" s="1" a="1"/>
  <c r="CM25" i="3" s="1"/>
  <c r="BH31" i="3"/>
  <c r="CM31" i="3" s="1" a="1"/>
  <c r="CM31" i="3" s="1"/>
  <c r="BH37" i="3"/>
  <c r="CM37" i="3" s="1" a="1"/>
  <c r="CM37" i="3" s="1"/>
  <c r="BH43" i="3"/>
  <c r="CM43" i="3" s="1" a="1"/>
  <c r="CM43" i="3" s="1"/>
  <c r="BH49" i="3"/>
  <c r="CM49" i="3" s="1" a="1"/>
  <c r="CM49" i="3" s="1"/>
  <c r="BH55" i="3"/>
  <c r="CM55" i="3" s="1" a="1"/>
  <c r="CM55" i="3" s="1"/>
  <c r="BH61" i="3"/>
  <c r="CM61" i="3" s="1" a="1"/>
  <c r="CM61" i="3" s="1"/>
  <c r="BH67" i="3"/>
  <c r="CM67" i="3" s="1" a="1"/>
  <c r="CM67" i="3" s="1"/>
  <c r="BH73" i="3"/>
  <c r="CM73" i="3" s="1" a="1"/>
  <c r="CM73" i="3" s="1"/>
  <c r="BH79" i="3"/>
  <c r="CM79" i="3" s="1" a="1"/>
  <c r="CM79" i="3" s="1"/>
  <c r="BH85" i="3"/>
  <c r="CM85" i="3" s="1" a="1"/>
  <c r="CM85" i="3" s="1"/>
  <c r="BH91" i="3"/>
  <c r="CM91" i="3" s="1" a="1"/>
  <c r="CM91" i="3" s="1"/>
  <c r="BH100" i="3"/>
  <c r="CM100" i="3" s="1" a="1"/>
  <c r="CM100" i="3" s="1"/>
  <c r="BH106" i="3"/>
  <c r="CM106" i="3" s="1" a="1"/>
  <c r="CM106" i="3" s="1"/>
  <c r="BH112" i="3"/>
  <c r="CM112" i="3" s="1" a="1"/>
  <c r="CM112" i="3" s="1"/>
  <c r="BH118" i="3"/>
  <c r="CM118" i="3" s="1" a="1"/>
  <c r="CM118" i="3" s="1"/>
  <c r="BH124" i="3"/>
  <c r="CM124" i="3" s="1" a="1"/>
  <c r="CM124" i="3" s="1"/>
  <c r="BH130" i="3"/>
  <c r="CM130" i="3" s="1" a="1"/>
  <c r="CM130" i="3" s="1"/>
  <c r="BH174" i="3"/>
  <c r="CM174" i="3" s="1" a="1"/>
  <c r="CM174" i="3" s="1"/>
  <c r="BH192" i="3"/>
  <c r="CM192" i="3" s="1" a="1"/>
  <c r="CM192" i="3" s="1"/>
  <c r="BH241" i="3"/>
  <c r="CM241" i="3" s="1" a="1"/>
  <c r="CM241" i="3" s="1"/>
  <c r="BH134" i="3"/>
  <c r="CM134" i="3" s="1" a="1"/>
  <c r="CM134" i="3" s="1"/>
  <c r="BH148" i="3"/>
  <c r="CM148" i="3" s="1" a="1"/>
  <c r="CM148" i="3" s="1"/>
  <c r="BH160" i="3"/>
  <c r="BH176" i="3"/>
  <c r="CM176" i="3" s="1" a="1"/>
  <c r="CM176" i="3" s="1"/>
  <c r="BH194" i="3"/>
  <c r="CM194" i="3" s="1" a="1"/>
  <c r="CM194" i="3" s="1"/>
  <c r="BH247" i="3"/>
  <c r="CM247" i="3" s="1" a="1"/>
  <c r="CM247" i="3" s="1"/>
  <c r="BH129" i="3"/>
  <c r="CM129" i="3" s="1" a="1"/>
  <c r="CM129" i="3" s="1"/>
  <c r="BH172" i="3"/>
  <c r="CM172" i="3" s="1" a="1"/>
  <c r="CM172" i="3" s="1"/>
  <c r="BH190" i="3"/>
  <c r="CM190" i="3" s="1" a="1"/>
  <c r="CM190" i="3" s="1"/>
  <c r="BH244" i="3"/>
  <c r="CM244" i="3" s="1" a="1"/>
  <c r="CM244" i="3" s="1"/>
  <c r="BH207" i="3"/>
  <c r="CM207" i="3" s="1" a="1"/>
  <c r="CM207" i="3" s="1"/>
  <c r="BH225" i="3"/>
  <c r="CM225" i="3" s="1" a="1"/>
  <c r="CM225" i="3" s="1"/>
  <c r="BH239" i="3"/>
  <c r="CM239" i="3" s="1" a="1"/>
  <c r="CM239" i="3" s="1"/>
  <c r="BH257" i="3"/>
  <c r="CM257" i="3" s="1" a="1"/>
  <c r="CM257" i="3" s="1"/>
  <c r="BH275" i="3"/>
  <c r="CM275" i="3" s="1" a="1"/>
  <c r="CM275" i="3" s="1"/>
  <c r="BH278" i="3"/>
  <c r="BH215" i="3"/>
  <c r="CM215" i="3" s="1" a="1"/>
  <c r="CM215" i="3" s="1"/>
  <c r="BH243" i="3"/>
  <c r="CM243" i="3" s="1" a="1"/>
  <c r="CM243" i="3" s="1"/>
  <c r="BH261" i="3"/>
  <c r="CM261" i="3" s="1" a="1"/>
  <c r="CM261" i="3" s="1"/>
  <c r="BH290" i="3"/>
  <c r="BH308" i="3"/>
  <c r="BH295" i="3"/>
  <c r="CM295" i="3" s="1" a="1"/>
  <c r="CM295" i="3" s="1"/>
  <c r="BH277" i="3"/>
  <c r="CM277" i="3" s="1" a="1"/>
  <c r="CM277" i="3" s="1"/>
  <c r="BH291" i="3"/>
  <c r="CM291" i="3" s="1" a="1"/>
  <c r="CM291" i="3" s="1"/>
  <c r="BH309" i="3"/>
  <c r="CM309" i="3" s="1" a="1"/>
  <c r="CM309" i="3" s="1"/>
  <c r="BN58" i="3"/>
  <c r="BN26" i="3"/>
  <c r="BN44" i="3"/>
  <c r="BN16" i="3"/>
  <c r="BN43" i="3"/>
  <c r="BN74" i="3"/>
  <c r="BN86" i="3"/>
  <c r="BN62" i="3"/>
  <c r="BN68" i="3"/>
  <c r="BN79" i="3"/>
  <c r="BN91" i="3"/>
  <c r="BN115" i="3"/>
  <c r="BN121" i="3"/>
  <c r="BN127" i="3"/>
  <c r="BN133" i="3"/>
  <c r="BN139" i="3"/>
  <c r="BN151" i="3"/>
  <c r="BN163" i="3"/>
  <c r="BN172" i="3"/>
  <c r="BN178" i="3"/>
  <c r="BN190" i="3"/>
  <c r="BN196" i="3"/>
  <c r="BN207" i="3"/>
  <c r="BN266" i="3"/>
  <c r="BN238" i="3"/>
  <c r="BN260" i="3"/>
  <c r="BN254" i="3"/>
  <c r="BN229" i="3"/>
  <c r="BN307" i="3"/>
  <c r="BN257" i="3"/>
  <c r="BN279" i="3"/>
  <c r="BN310" i="3"/>
  <c r="BN297" i="3"/>
  <c r="BN291" i="3"/>
  <c r="BO44" i="3"/>
  <c r="BO77" i="3"/>
  <c r="BO80" i="3"/>
  <c r="BO200" i="3"/>
  <c r="BO117" i="3"/>
  <c r="BO123" i="3"/>
  <c r="BO129" i="3"/>
  <c r="BO135" i="3"/>
  <c r="BO141" i="3"/>
  <c r="BO147" i="3"/>
  <c r="BO153" i="3"/>
  <c r="BO159" i="3"/>
  <c r="BO165" i="3"/>
  <c r="BO172" i="3"/>
  <c r="BO178" i="3"/>
  <c r="BO184" i="3"/>
  <c r="BO190" i="3"/>
  <c r="BO196" i="3"/>
  <c r="BO206" i="3"/>
  <c r="BO238" i="3"/>
  <c r="BO231" i="3"/>
  <c r="BO244" i="3"/>
  <c r="BO279" i="3"/>
  <c r="BO250" i="3"/>
  <c r="BO256" i="3"/>
  <c r="BO262" i="3"/>
  <c r="BO286" i="3"/>
  <c r="BO268" i="3"/>
  <c r="BO274" i="3"/>
  <c r="BO297" i="3"/>
  <c r="BO303" i="3"/>
  <c r="BO309" i="3"/>
  <c r="BJ108" i="3"/>
  <c r="BJ15" i="3"/>
  <c r="BJ27" i="3"/>
  <c r="BJ39" i="3"/>
  <c r="BJ51" i="3"/>
  <c r="BJ101" i="3"/>
  <c r="BJ79" i="3"/>
  <c r="BJ139" i="3"/>
  <c r="BJ151" i="3"/>
  <c r="BJ163" i="3"/>
  <c r="BJ186" i="3"/>
  <c r="BJ220" i="3"/>
  <c r="BJ222" i="3"/>
  <c r="BJ270" i="3"/>
  <c r="BJ285" i="3"/>
  <c r="BJ253" i="3"/>
  <c r="CB62" i="3"/>
  <c r="CB24" i="3"/>
  <c r="CB42" i="3"/>
  <c r="CB61" i="3"/>
  <c r="CB192" i="3"/>
  <c r="CB215" i="3"/>
  <c r="CB231" i="3"/>
  <c r="CB260" i="3"/>
  <c r="CB292" i="3"/>
  <c r="BV113" i="3"/>
  <c r="BV174" i="3"/>
  <c r="BV237" i="3"/>
  <c r="BV299" i="3"/>
  <c r="BR11" i="3"/>
  <c r="BR29" i="3"/>
  <c r="BR47" i="3"/>
  <c r="BR65" i="3"/>
  <c r="BR70" i="3"/>
  <c r="BR88" i="3"/>
  <c r="BR106" i="3"/>
  <c r="BR142" i="3"/>
  <c r="BR179" i="3"/>
  <c r="BR197" i="3"/>
  <c r="BR207" i="3"/>
  <c r="BR230" i="3"/>
  <c r="BR247" i="3"/>
  <c r="BR271" i="3"/>
  <c r="BR287" i="3"/>
  <c r="BR305" i="3"/>
  <c r="CF38" i="3"/>
  <c r="CF21" i="3"/>
  <c r="CF55" i="3"/>
  <c r="CF63" i="3"/>
  <c r="CF112" i="3"/>
  <c r="CF180" i="3"/>
  <c r="CF198" i="3"/>
  <c r="CF211" i="3"/>
  <c r="CF269" i="3"/>
  <c r="CF286" i="3"/>
  <c r="BD71" i="3"/>
  <c r="CI71" i="3" s="1" a="1"/>
  <c r="CI71" i="3" s="1"/>
  <c r="BD93" i="3"/>
  <c r="CI93" i="3" s="1" a="1"/>
  <c r="CI93" i="3" s="1"/>
  <c r="BD181" i="3"/>
  <c r="CI181" i="3" s="1" a="1"/>
  <c r="CI181" i="3" s="1"/>
  <c r="BD145" i="3"/>
  <c r="CI145" i="3" s="1" a="1"/>
  <c r="CI145" i="3" s="1"/>
  <c r="BD225" i="3"/>
  <c r="CI225" i="3" s="1" a="1"/>
  <c r="CI225" i="3" s="1"/>
  <c r="BD301" i="3"/>
  <c r="CI301" i="3" s="1" a="1"/>
  <c r="CI301" i="3" s="1"/>
  <c r="BH11" i="3"/>
  <c r="CM11" i="3" s="1" a="1"/>
  <c r="CM11" i="3" s="1"/>
  <c r="BH109" i="3"/>
  <c r="CM109" i="3" s="1" a="1"/>
  <c r="CM109" i="3" s="1"/>
  <c r="BH145" i="3"/>
  <c r="CM145" i="3" s="1" a="1"/>
  <c r="CM145" i="3" s="1"/>
  <c r="BH175" i="3"/>
  <c r="BH224" i="3"/>
  <c r="BH286" i="3"/>
  <c r="CM286" i="3" s="1" a="1"/>
  <c r="CM286" i="3" s="1"/>
  <c r="BZ43" i="3"/>
  <c r="BZ72" i="3"/>
  <c r="BZ97" i="3"/>
  <c r="BZ131" i="3"/>
  <c r="BZ167" i="3"/>
  <c r="BZ204" i="3"/>
  <c r="BT49" i="3"/>
  <c r="BT155" i="3"/>
  <c r="BT188" i="3"/>
  <c r="BT258" i="3"/>
  <c r="BU53" i="3"/>
  <c r="BU114" i="3"/>
  <c r="BU157" i="3"/>
  <c r="BU204" i="3"/>
  <c r="BU282" i="3"/>
  <c r="BP18" i="3"/>
  <c r="BP97" i="3"/>
  <c r="BP148" i="3"/>
  <c r="BP274" i="3"/>
  <c r="BI144" i="3"/>
  <c r="BF57" i="3"/>
  <c r="CN57" i="3" s="1" a="1"/>
  <c r="CN57" i="3" s="1"/>
  <c r="BF97" i="3"/>
  <c r="CN97" i="3" s="1" a="1"/>
  <c r="CN97" i="3" s="1"/>
  <c r="BF295" i="3"/>
  <c r="CN295" i="3" s="1" a="1"/>
  <c r="CN295" i="3" s="1"/>
  <c r="BX159" i="3"/>
  <c r="BX202" i="3"/>
  <c r="CA52" i="3"/>
  <c r="CA123" i="3"/>
  <c r="BL37" i="3"/>
  <c r="BL113" i="3"/>
  <c r="CD61" i="3"/>
  <c r="BV187" i="3"/>
  <c r="BV193" i="3"/>
  <c r="BV226" i="3"/>
  <c r="BV223" i="3"/>
  <c r="BV280" i="3"/>
  <c r="BV238" i="3"/>
  <c r="BV274" i="3"/>
  <c r="BV287" i="3"/>
  <c r="BI15" i="3"/>
  <c r="CK15" i="3" s="1" a="1"/>
  <c r="CK15" i="3" s="1"/>
  <c r="BI21" i="3"/>
  <c r="CK21" i="3" s="1" a="1"/>
  <c r="CK21" i="3" s="1"/>
  <c r="BI33" i="3"/>
  <c r="BI39" i="3"/>
  <c r="CK39" i="3" s="1" a="1"/>
  <c r="CK39" i="3" s="1"/>
  <c r="BI45" i="3"/>
  <c r="CK45" i="3" s="1" a="1"/>
  <c r="CK45" i="3" s="1"/>
  <c r="BI51" i="3"/>
  <c r="CK51" i="3" s="1" a="1"/>
  <c r="CK51" i="3" s="1"/>
  <c r="BI57" i="3"/>
  <c r="CK57" i="3" s="1" a="1"/>
  <c r="CK57" i="3" s="1"/>
  <c r="BI63" i="3"/>
  <c r="BI69" i="3"/>
  <c r="BI75" i="3"/>
  <c r="CK75" i="3" s="1" a="1"/>
  <c r="CK75" i="3" s="1"/>
  <c r="BI87" i="3"/>
  <c r="BI104" i="3"/>
  <c r="CK104" i="3" s="1" a="1"/>
  <c r="CK104" i="3" s="1"/>
  <c r="BI103" i="3"/>
  <c r="BI101" i="3"/>
  <c r="BI110" i="3"/>
  <c r="CK110" i="3" s="1" a="1"/>
  <c r="CK110" i="3" s="1"/>
  <c r="BI116" i="3"/>
  <c r="CK116" i="3" s="1" a="1"/>
  <c r="CK116" i="3" s="1"/>
  <c r="BI128" i="3"/>
  <c r="CK128" i="3" s="1" a="1"/>
  <c r="CK128" i="3" s="1"/>
  <c r="BI133" i="3"/>
  <c r="BI139" i="3"/>
  <c r="BI145" i="3"/>
  <c r="CK145" i="3" s="1" a="1"/>
  <c r="CK145" i="3" s="1"/>
  <c r="BI151" i="3"/>
  <c r="CK151" i="3" s="1" a="1"/>
  <c r="CK151" i="3" s="1"/>
  <c r="BI157" i="3"/>
  <c r="CK157" i="3" s="1" a="1"/>
  <c r="CK157" i="3" s="1"/>
  <c r="BI163" i="3"/>
  <c r="CK163" i="3" s="1" a="1"/>
  <c r="CK163" i="3" s="1"/>
  <c r="BI169" i="3"/>
  <c r="CK169" i="3" s="1" a="1"/>
  <c r="CK169" i="3" s="1"/>
  <c r="BI175" i="3"/>
  <c r="CK175" i="3" s="1" a="1"/>
  <c r="CK175" i="3" s="1"/>
  <c r="BI181" i="3"/>
  <c r="CK181" i="3" s="1" a="1"/>
  <c r="CK181" i="3" s="1"/>
  <c r="BI187" i="3"/>
  <c r="CK187" i="3" s="1" a="1"/>
  <c r="CK187" i="3" s="1"/>
  <c r="BI193" i="3"/>
  <c r="CK193" i="3" s="1" a="1"/>
  <c r="CK193" i="3" s="1"/>
  <c r="BI200" i="3"/>
  <c r="CK200" i="3" s="1" a="1"/>
  <c r="CK200" i="3" s="1"/>
  <c r="BI212" i="3"/>
  <c r="BI218" i="3"/>
  <c r="CK218" i="3" s="1" a="1"/>
  <c r="CK218" i="3" s="1"/>
  <c r="BI224" i="3"/>
  <c r="CK224" i="3" s="1" a="1"/>
  <c r="CK224" i="3" s="1"/>
  <c r="BI230" i="3"/>
  <c r="CK230" i="3" s="1" a="1"/>
  <c r="CK230" i="3" s="1"/>
  <c r="BI236" i="3"/>
  <c r="BI242" i="3"/>
  <c r="CK242" i="3" s="1" a="1"/>
  <c r="CK242" i="3" s="1"/>
  <c r="BI248" i="3"/>
  <c r="CK248" i="3" s="1" a="1"/>
  <c r="CK248" i="3" s="1"/>
  <c r="BI254" i="3"/>
  <c r="CK254" i="3" s="1" a="1"/>
  <c r="CK254" i="3" s="1"/>
  <c r="BI260" i="3"/>
  <c r="CK260" i="3" s="1" a="1"/>
  <c r="CK260" i="3" s="1"/>
  <c r="BI272" i="3"/>
  <c r="BI278" i="3"/>
  <c r="CK278" i="3" s="1" a="1"/>
  <c r="CK278" i="3" s="1"/>
  <c r="BI284" i="3"/>
  <c r="CK284" i="3" s="1" a="1"/>
  <c r="CK284" i="3" s="1"/>
  <c r="BI290" i="3"/>
  <c r="BI296" i="3"/>
  <c r="CK296" i="3" s="1" a="1"/>
  <c r="CK296" i="3" s="1"/>
  <c r="BI308" i="3"/>
  <c r="BD95" i="3"/>
  <c r="CI95" i="3" s="1" a="1"/>
  <c r="CI95" i="3" s="1"/>
  <c r="BD63" i="3"/>
  <c r="CI63" i="3" s="1" a="1"/>
  <c r="CI63" i="3" s="1"/>
  <c r="BD69" i="3"/>
  <c r="CI69" i="3" s="1" a="1"/>
  <c r="CI69" i="3" s="1"/>
  <c r="BD81" i="3"/>
  <c r="CI81" i="3" s="1" a="1"/>
  <c r="CI81" i="3" s="1"/>
  <c r="BD87" i="3"/>
  <c r="CI87" i="3" s="1" a="1"/>
  <c r="CI87" i="3" s="1"/>
  <c r="BD203" i="3"/>
  <c r="CI203" i="3" s="1" a="1"/>
  <c r="CI203" i="3" s="1"/>
  <c r="BD144" i="3"/>
  <c r="CI144" i="3" s="1" a="1"/>
  <c r="CI144" i="3" s="1"/>
  <c r="BD156" i="3"/>
  <c r="CI156" i="3" s="1" a="1"/>
  <c r="CI156" i="3" s="1"/>
  <c r="BD103" i="3"/>
  <c r="CI103" i="3" s="1" a="1"/>
  <c r="CI103" i="3" s="1"/>
  <c r="BD109" i="3"/>
  <c r="CI109" i="3" s="1" a="1"/>
  <c r="CI109" i="3" s="1"/>
  <c r="BD141" i="3"/>
  <c r="CI141" i="3" s="1" a="1"/>
  <c r="CI141" i="3" s="1"/>
  <c r="BD130" i="3"/>
  <c r="CI130" i="3" s="1" a="1"/>
  <c r="CI130" i="3" s="1"/>
  <c r="BD147" i="3"/>
  <c r="CI147" i="3" s="1" a="1"/>
  <c r="CI147" i="3" s="1"/>
  <c r="BD159" i="3"/>
  <c r="CI159" i="3" s="1" a="1"/>
  <c r="CI159" i="3" s="1"/>
  <c r="BD209" i="3"/>
  <c r="CI209" i="3" s="1" a="1"/>
  <c r="CI209" i="3" s="1"/>
  <c r="BD210" i="3"/>
  <c r="CI210" i="3" s="1" a="1"/>
  <c r="CI210" i="3" s="1"/>
  <c r="BD168" i="3"/>
  <c r="CI168" i="3" s="1" a="1"/>
  <c r="CI168" i="3" s="1"/>
  <c r="BD174" i="3"/>
  <c r="CI174" i="3" s="1" a="1"/>
  <c r="CI174" i="3" s="1"/>
  <c r="BD180" i="3"/>
  <c r="CI180" i="3" s="1" a="1"/>
  <c r="CI180" i="3" s="1"/>
  <c r="BD186" i="3"/>
  <c r="CI186" i="3" s="1" a="1"/>
  <c r="CI186" i="3" s="1"/>
  <c r="BD192" i="3"/>
  <c r="CI192" i="3" s="1" a="1"/>
  <c r="CI192" i="3" s="1"/>
  <c r="BD198" i="3"/>
  <c r="CI198" i="3" s="1" a="1"/>
  <c r="CI198" i="3" s="1"/>
  <c r="BD202" i="3"/>
  <c r="CI202" i="3" s="1" a="1"/>
  <c r="CI202" i="3" s="1"/>
  <c r="BD220" i="3"/>
  <c r="CI220" i="3" s="1" a="1"/>
  <c r="CI220" i="3" s="1"/>
  <c r="BD280" i="3"/>
  <c r="CI280" i="3" s="1" a="1"/>
  <c r="CI280" i="3" s="1"/>
  <c r="BD239" i="3"/>
  <c r="CI239" i="3" s="1" a="1"/>
  <c r="CI239" i="3" s="1"/>
  <c r="BD245" i="3"/>
  <c r="CI245" i="3" s="1" a="1"/>
  <c r="CI245" i="3" s="1"/>
  <c r="BD257" i="3"/>
  <c r="CI257" i="3" s="1" a="1"/>
  <c r="CI257" i="3" s="1"/>
  <c r="BD263" i="3"/>
  <c r="CI263" i="3" s="1" a="1"/>
  <c r="CI263" i="3" s="1"/>
  <c r="BD269" i="3"/>
  <c r="CI269" i="3" s="1" a="1"/>
  <c r="CI269" i="3" s="1"/>
  <c r="BD275" i="3"/>
  <c r="CI275" i="3" s="1" a="1"/>
  <c r="CI275" i="3" s="1"/>
  <c r="BD284" i="3"/>
  <c r="CI284" i="3" s="1" a="1"/>
  <c r="CI284" i="3" s="1"/>
  <c r="BD293" i="3"/>
  <c r="CI293" i="3" s="1" a="1"/>
  <c r="CI293" i="3" s="1"/>
  <c r="BD299" i="3"/>
  <c r="CI299" i="3" s="1" a="1"/>
  <c r="CI299" i="3" s="1"/>
  <c r="BD305" i="3"/>
  <c r="CI305" i="3" s="1" a="1"/>
  <c r="CI305" i="3" s="1"/>
  <c r="BU18" i="3"/>
  <c r="BU24" i="3"/>
  <c r="BU30" i="3"/>
  <c r="BU36" i="3"/>
  <c r="BU42" i="3"/>
  <c r="BU48" i="3"/>
  <c r="BU54" i="3"/>
  <c r="BU60" i="3"/>
  <c r="BU72" i="3"/>
  <c r="BU78" i="3"/>
  <c r="BU84" i="3"/>
  <c r="BU90" i="3"/>
  <c r="BU100" i="3"/>
  <c r="BU101" i="3"/>
  <c r="BU107" i="3"/>
  <c r="BU113" i="3"/>
  <c r="BU119" i="3"/>
  <c r="BU125" i="3"/>
  <c r="BU131" i="3"/>
  <c r="BU137" i="3"/>
  <c r="BU143" i="3"/>
  <c r="BU149" i="3"/>
  <c r="BU155" i="3"/>
  <c r="BU161" i="3"/>
  <c r="BU167" i="3"/>
  <c r="BU173" i="3"/>
  <c r="BU185" i="3"/>
  <c r="BU191" i="3"/>
  <c r="BU197" i="3"/>
  <c r="BU203" i="3"/>
  <c r="BU209" i="3"/>
  <c r="BU215" i="3"/>
  <c r="BU221" i="3"/>
  <c r="BU227" i="3"/>
  <c r="BU233" i="3"/>
  <c r="BU239" i="3"/>
  <c r="BU245" i="3"/>
  <c r="BU251" i="3"/>
  <c r="BU257" i="3"/>
  <c r="BU263" i="3"/>
  <c r="BU269" i="3"/>
  <c r="BU275" i="3"/>
  <c r="BU281" i="3"/>
  <c r="BU287" i="3"/>
  <c r="BU293" i="3"/>
  <c r="BU305" i="3"/>
  <c r="CA15" i="3"/>
  <c r="CA21" i="3"/>
  <c r="CA27" i="3"/>
  <c r="CA33" i="3"/>
  <c r="CA39" i="3"/>
  <c r="CA45" i="3"/>
  <c r="CA51" i="3"/>
  <c r="CA57" i="3"/>
  <c r="CA63" i="3"/>
  <c r="CA69" i="3"/>
  <c r="CA75" i="3"/>
  <c r="CA81" i="3"/>
  <c r="CA87" i="3"/>
  <c r="CA104" i="3"/>
  <c r="CA103" i="3"/>
  <c r="CA93" i="3"/>
  <c r="CA110" i="3"/>
  <c r="CA122" i="3"/>
  <c r="CA128" i="3"/>
  <c r="CA134" i="3"/>
  <c r="CA140" i="3"/>
  <c r="CA146" i="3"/>
  <c r="CA152" i="3"/>
  <c r="CA158" i="3"/>
  <c r="CA164" i="3"/>
  <c r="CA170" i="3"/>
  <c r="CA176" i="3"/>
  <c r="CA182" i="3"/>
  <c r="CA188" i="3"/>
  <c r="CA194" i="3"/>
  <c r="CA200" i="3"/>
  <c r="CA206" i="3"/>
  <c r="CA212" i="3"/>
  <c r="CA218" i="3"/>
  <c r="CA224" i="3"/>
  <c r="CA230" i="3"/>
  <c r="CA236" i="3"/>
  <c r="CA242" i="3"/>
  <c r="CA254" i="3"/>
  <c r="CA260" i="3"/>
  <c r="CA266" i="3"/>
  <c r="CA272" i="3"/>
  <c r="CA278" i="3"/>
  <c r="CA284" i="3"/>
  <c r="CA290" i="3"/>
  <c r="CA296" i="3"/>
  <c r="CA302" i="3"/>
  <c r="CA308" i="3"/>
  <c r="BP11" i="3"/>
  <c r="BP17" i="3"/>
  <c r="BP23" i="3"/>
  <c r="BP29" i="3"/>
  <c r="BP35" i="3"/>
  <c r="BP41" i="3"/>
  <c r="BP47" i="3"/>
  <c r="BP53" i="3"/>
  <c r="BP59" i="3"/>
  <c r="BP65" i="3"/>
  <c r="BP71" i="3"/>
  <c r="BP77" i="3"/>
  <c r="BP83" i="3"/>
  <c r="BP89" i="3"/>
  <c r="BP94" i="3"/>
  <c r="BP199" i="3"/>
  <c r="BP146" i="3"/>
  <c r="BP158" i="3"/>
  <c r="BP98" i="3"/>
  <c r="BP104" i="3"/>
  <c r="BP110" i="3"/>
  <c r="BP116" i="3"/>
  <c r="BP122" i="3"/>
  <c r="BP128" i="3"/>
  <c r="BP211" i="3"/>
  <c r="BP138" i="3"/>
  <c r="BP151" i="3"/>
  <c r="BP163" i="3"/>
  <c r="BP226" i="3"/>
  <c r="BP212" i="3"/>
  <c r="BP169" i="3"/>
  <c r="BP175" i="3"/>
  <c r="BP181" i="3"/>
  <c r="BP187" i="3"/>
  <c r="BP225" i="3"/>
  <c r="BP204" i="3"/>
  <c r="BP222" i="3"/>
  <c r="BP279" i="3"/>
  <c r="BP238" i="3"/>
  <c r="BP244" i="3"/>
  <c r="BP250" i="3"/>
  <c r="BP256" i="3"/>
  <c r="BP262" i="3"/>
  <c r="BP268" i="3"/>
  <c r="BP283" i="3"/>
  <c r="BP293" i="3"/>
  <c r="BP299" i="3"/>
  <c r="BP305" i="3"/>
  <c r="BQ14" i="3"/>
  <c r="BQ20" i="3"/>
  <c r="BQ26" i="3"/>
  <c r="BQ32" i="3"/>
  <c r="BQ38" i="3"/>
  <c r="BQ44" i="3"/>
  <c r="BQ50" i="3"/>
  <c r="BQ56" i="3"/>
  <c r="BQ62" i="3"/>
  <c r="BQ68" i="3"/>
  <c r="BQ74" i="3"/>
  <c r="BQ80" i="3"/>
  <c r="BQ86" i="3"/>
  <c r="BQ237" i="3"/>
  <c r="BQ133" i="3"/>
  <c r="BQ230" i="3"/>
  <c r="BQ92" i="3"/>
  <c r="BQ98" i="3"/>
  <c r="BQ104" i="3"/>
  <c r="BQ110" i="3"/>
  <c r="BQ116" i="3"/>
  <c r="BQ122" i="3"/>
  <c r="BQ128" i="3"/>
  <c r="BQ211" i="3"/>
  <c r="BQ267" i="3"/>
  <c r="BQ214" i="3"/>
  <c r="BQ207" i="3"/>
  <c r="BQ236" i="3"/>
  <c r="BQ254" i="3"/>
  <c r="BQ272" i="3"/>
  <c r="BQ212" i="3"/>
  <c r="BQ142" i="3"/>
  <c r="BQ148" i="3"/>
  <c r="BQ154" i="3"/>
  <c r="BQ160" i="3"/>
  <c r="BQ166" i="3"/>
  <c r="BQ172" i="3"/>
  <c r="BQ178" i="3"/>
  <c r="BQ184" i="3"/>
  <c r="BQ190" i="3"/>
  <c r="BQ196" i="3"/>
  <c r="BQ231" i="3"/>
  <c r="BQ247" i="3"/>
  <c r="BQ265" i="3"/>
  <c r="BQ276" i="3"/>
  <c r="BQ282" i="3"/>
  <c r="BQ288" i="3"/>
  <c r="BQ294" i="3"/>
  <c r="BQ300" i="3"/>
  <c r="BL14" i="3"/>
  <c r="BL20" i="3"/>
  <c r="BL26" i="3"/>
  <c r="BL32" i="3"/>
  <c r="BL38" i="3"/>
  <c r="BL44" i="3"/>
  <c r="BL50" i="3"/>
  <c r="BL56" i="3"/>
  <c r="BL62" i="3"/>
  <c r="BL68" i="3"/>
  <c r="BL74" i="3"/>
  <c r="BL80" i="3"/>
  <c r="BL86" i="3"/>
  <c r="BL92" i="3"/>
  <c r="BL99" i="3"/>
  <c r="BL212" i="3"/>
  <c r="BL107" i="3"/>
  <c r="BL119" i="3"/>
  <c r="BL125" i="3"/>
  <c r="BL224" i="3"/>
  <c r="BL133" i="3"/>
  <c r="BL139" i="3"/>
  <c r="BL145" i="3"/>
  <c r="BL151" i="3"/>
  <c r="BL157" i="3"/>
  <c r="BL163" i="3"/>
  <c r="BL169" i="3"/>
  <c r="BL175" i="3"/>
  <c r="BL181" i="3"/>
  <c r="BL187" i="3"/>
  <c r="BL193" i="3"/>
  <c r="BL277" i="3"/>
  <c r="BL216" i="3"/>
  <c r="BL205" i="3"/>
  <c r="BL223" i="3"/>
  <c r="BL226" i="3"/>
  <c r="BL232" i="3"/>
  <c r="BL238" i="3"/>
  <c r="BL244" i="3"/>
  <c r="BL250" i="3"/>
  <c r="BL256" i="3"/>
  <c r="BL262" i="3"/>
  <c r="BL268" i="3"/>
  <c r="BL274" i="3"/>
  <c r="BL290" i="3"/>
  <c r="BL296" i="3"/>
  <c r="BL302" i="3"/>
  <c r="BL308" i="3"/>
  <c r="CB13" i="3"/>
  <c r="CB19" i="3"/>
  <c r="CB25" i="3"/>
  <c r="CB31" i="3"/>
  <c r="CB37" i="3"/>
  <c r="CB43" i="3"/>
  <c r="CB49" i="3"/>
  <c r="CB55" i="3"/>
  <c r="CB73" i="3"/>
  <c r="CB79" i="3"/>
  <c r="CB85" i="3"/>
  <c r="CB91" i="3"/>
  <c r="CB132" i="3"/>
  <c r="CB226" i="3"/>
  <c r="CB150" i="3"/>
  <c r="CB162" i="3"/>
  <c r="CB100" i="3"/>
  <c r="CB106" i="3"/>
  <c r="CB118" i="3"/>
  <c r="CB124" i="3"/>
  <c r="CB133" i="3"/>
  <c r="CB145" i="3"/>
  <c r="CB157" i="3"/>
  <c r="CB173" i="3"/>
  <c r="CB179" i="3"/>
  <c r="CB233" i="3"/>
  <c r="CB235" i="3"/>
  <c r="CB241" i="3"/>
  <c r="CB247" i="3"/>
  <c r="CB253" i="3"/>
  <c r="CB259" i="3"/>
  <c r="CB265" i="3"/>
  <c r="BW11" i="3"/>
  <c r="BW17" i="3"/>
  <c r="BW23" i="3"/>
  <c r="BW29" i="3"/>
  <c r="BW41" i="3"/>
  <c r="BW47" i="3"/>
  <c r="BW53" i="3"/>
  <c r="BW59" i="3"/>
  <c r="BW65" i="3"/>
  <c r="BW71" i="3"/>
  <c r="BW77" i="3"/>
  <c r="BW83" i="3"/>
  <c r="BW89" i="3"/>
  <c r="BW262" i="3"/>
  <c r="BW206" i="3"/>
  <c r="BW250" i="3"/>
  <c r="BW95" i="3"/>
  <c r="BW101" i="3"/>
  <c r="BW107" i="3"/>
  <c r="BW113" i="3"/>
  <c r="BW119" i="3"/>
  <c r="BW125" i="3"/>
  <c r="BW135" i="3"/>
  <c r="BW238" i="3"/>
  <c r="BW133" i="3"/>
  <c r="BW227" i="3"/>
  <c r="BW211" i="3"/>
  <c r="BW237" i="3"/>
  <c r="BW255" i="3"/>
  <c r="BW273" i="3"/>
  <c r="BW216" i="3"/>
  <c r="BW144" i="3"/>
  <c r="BW150" i="3"/>
  <c r="BW156" i="3"/>
  <c r="BW162" i="3"/>
  <c r="BW168" i="3"/>
  <c r="BW174" i="3"/>
  <c r="BW180" i="3"/>
  <c r="BW186" i="3"/>
  <c r="BW192" i="3"/>
  <c r="BW198" i="3"/>
  <c r="BW239" i="3"/>
  <c r="BW257" i="3"/>
  <c r="BW275" i="3"/>
  <c r="BW279" i="3"/>
  <c r="BW285" i="3"/>
  <c r="BW291" i="3"/>
  <c r="BW297" i="3"/>
  <c r="BW303" i="3"/>
  <c r="BW309" i="3"/>
  <c r="BR101" i="3"/>
  <c r="BR71" i="3"/>
  <c r="BR77" i="3"/>
  <c r="BR83" i="3"/>
  <c r="BR89" i="3"/>
  <c r="BR104" i="3"/>
  <c r="BR110" i="3"/>
  <c r="BR116" i="3"/>
  <c r="BR122" i="3"/>
  <c r="BR131" i="3"/>
  <c r="BR143" i="3"/>
  <c r="BR149" i="3"/>
  <c r="BR161" i="3"/>
  <c r="BR167" i="3"/>
  <c r="BR200" i="3"/>
  <c r="BR218" i="3"/>
  <c r="BR236" i="3"/>
  <c r="BR248" i="3"/>
  <c r="BR254" i="3"/>
  <c r="BR260" i="3"/>
  <c r="BR283" i="3"/>
  <c r="CC11" i="3"/>
  <c r="CC17" i="3"/>
  <c r="CC23" i="3"/>
  <c r="CC29" i="3"/>
  <c r="CC35" i="3"/>
  <c r="CC41" i="3"/>
  <c r="CC47" i="3"/>
  <c r="CC53" i="3"/>
  <c r="CC59" i="3"/>
  <c r="CC65" i="3"/>
  <c r="CC71" i="3"/>
  <c r="CC77" i="3"/>
  <c r="CC83" i="3"/>
  <c r="CC89" i="3"/>
  <c r="CC269" i="3"/>
  <c r="CC213" i="3"/>
  <c r="CC257" i="3"/>
  <c r="CC96" i="3"/>
  <c r="CC102" i="3"/>
  <c r="CC108" i="3"/>
  <c r="CC114" i="3"/>
  <c r="CC120" i="3"/>
  <c r="CC126" i="3"/>
  <c r="CC139" i="3"/>
  <c r="CC254" i="3"/>
  <c r="CC140" i="3"/>
  <c r="CC203" i="3"/>
  <c r="CC221" i="3"/>
  <c r="CC247" i="3"/>
  <c r="CC265" i="3"/>
  <c r="CC205" i="3"/>
  <c r="CC223" i="3"/>
  <c r="CC146" i="3"/>
  <c r="CC152" i="3"/>
  <c r="CC158" i="3"/>
  <c r="CC164" i="3"/>
  <c r="CC170" i="3"/>
  <c r="CC176" i="3"/>
  <c r="CC182" i="3"/>
  <c r="CC188" i="3"/>
  <c r="CC194" i="3"/>
  <c r="CC227" i="3"/>
  <c r="CC240" i="3"/>
  <c r="CC258" i="3"/>
  <c r="CC275" i="3"/>
  <c r="CC279" i="3"/>
  <c r="CC285" i="3"/>
  <c r="CC291" i="3"/>
  <c r="CC297" i="3"/>
  <c r="CC303" i="3"/>
  <c r="CC309" i="3"/>
  <c r="BX98" i="3"/>
  <c r="BX15" i="3"/>
  <c r="BX21" i="3"/>
  <c r="BX27" i="3"/>
  <c r="BX33" i="3"/>
  <c r="BX39" i="3"/>
  <c r="BX45" i="3"/>
  <c r="BX51" i="3"/>
  <c r="BX57" i="3"/>
  <c r="BX63" i="3"/>
  <c r="BX69" i="3"/>
  <c r="BX75" i="3"/>
  <c r="BX81" i="3"/>
  <c r="BX87" i="3"/>
  <c r="BX95" i="3"/>
  <c r="BX214" i="3"/>
  <c r="BX103" i="3"/>
  <c r="BX109" i="3"/>
  <c r="BX115" i="3"/>
  <c r="BX121" i="3"/>
  <c r="BX127" i="3"/>
  <c r="BX130" i="3"/>
  <c r="BX148" i="3"/>
  <c r="BX154" i="3"/>
  <c r="BX160" i="3"/>
  <c r="BX166" i="3"/>
  <c r="BX172" i="3"/>
  <c r="BX178" i="3"/>
  <c r="BX184" i="3"/>
  <c r="BX190" i="3"/>
  <c r="BX196" i="3"/>
  <c r="BX206" i="3"/>
  <c r="BX224" i="3"/>
  <c r="BX213" i="3"/>
  <c r="BX280" i="3"/>
  <c r="BX229" i="3"/>
  <c r="BX241" i="3"/>
  <c r="BX247" i="3"/>
  <c r="BX253" i="3"/>
  <c r="BX265" i="3"/>
  <c r="BX271" i="3"/>
  <c r="BX281" i="3"/>
  <c r="BX287" i="3"/>
  <c r="BX293" i="3"/>
  <c r="BX299" i="3"/>
  <c r="BX305" i="3"/>
  <c r="CD92" i="3"/>
  <c r="CD12" i="3"/>
  <c r="CD18" i="3"/>
  <c r="CD24" i="3"/>
  <c r="CD30" i="3"/>
  <c r="CD36" i="3"/>
  <c r="CD42" i="3"/>
  <c r="CD48" i="3"/>
  <c r="CD54" i="3"/>
  <c r="CD66" i="3"/>
  <c r="CD72" i="3"/>
  <c r="CD78" i="3"/>
  <c r="CD84" i="3"/>
  <c r="CD90" i="3"/>
  <c r="CD100" i="3"/>
  <c r="CD224" i="3"/>
  <c r="CD107" i="3"/>
  <c r="CD113" i="3"/>
  <c r="CD119" i="3"/>
  <c r="CD125" i="3"/>
  <c r="CD218" i="3"/>
  <c r="CD133" i="3"/>
  <c r="CD139" i="3"/>
  <c r="CD145" i="3"/>
  <c r="CD151" i="3"/>
  <c r="CD157" i="3"/>
  <c r="CD169" i="3"/>
  <c r="CD175" i="3"/>
  <c r="CD181" i="3"/>
  <c r="CD187" i="3"/>
  <c r="CD193" i="3"/>
  <c r="CD280" i="3"/>
  <c r="CD216" i="3"/>
  <c r="CD205" i="3"/>
  <c r="CD223" i="3"/>
  <c r="CD228" i="3"/>
  <c r="CD234" i="3"/>
  <c r="CD240" i="3"/>
  <c r="CD246" i="3"/>
  <c r="CD252" i="3"/>
  <c r="CD264" i="3"/>
  <c r="CD270" i="3"/>
  <c r="CD276" i="3"/>
  <c r="CD284" i="3"/>
  <c r="CD290" i="3"/>
  <c r="CD296" i="3"/>
  <c r="CD302" i="3"/>
  <c r="CD308" i="3"/>
  <c r="BJ14" i="3"/>
  <c r="BJ20" i="3"/>
  <c r="BJ26" i="3"/>
  <c r="BJ38" i="3"/>
  <c r="BJ44" i="3"/>
  <c r="BJ50" i="3"/>
  <c r="BJ56" i="3"/>
  <c r="BJ68" i="3"/>
  <c r="BJ74" i="3"/>
  <c r="BJ86" i="3"/>
  <c r="BJ92" i="3"/>
  <c r="BJ132" i="3"/>
  <c r="CK132" i="3" s="1" a="1"/>
  <c r="CK132" i="3" s="1"/>
  <c r="BJ219" i="3"/>
  <c r="BJ100" i="3"/>
  <c r="BJ106" i="3"/>
  <c r="BJ227" i="3"/>
  <c r="BJ172" i="3"/>
  <c r="BJ178" i="3"/>
  <c r="BJ190" i="3"/>
  <c r="BJ196" i="3"/>
  <c r="BJ232" i="3"/>
  <c r="BJ284" i="3"/>
  <c r="BJ246" i="3"/>
  <c r="BJ252" i="3"/>
  <c r="BJ258" i="3"/>
  <c r="BJ264" i="3"/>
  <c r="BJ276" i="3"/>
  <c r="BJ290" i="3"/>
  <c r="BE11" i="3"/>
  <c r="CL11" i="3" s="1" a="1"/>
  <c r="CL11" i="3" s="1"/>
  <c r="BE17" i="3"/>
  <c r="CL17" i="3" s="1" a="1"/>
  <c r="CL17" i="3" s="1"/>
  <c r="BE23" i="3"/>
  <c r="CL23" i="3" s="1" a="1"/>
  <c r="CL23" i="3" s="1"/>
  <c r="BE29" i="3"/>
  <c r="CL29" i="3" s="1" a="1"/>
  <c r="CL29" i="3" s="1"/>
  <c r="BE41" i="3"/>
  <c r="CL41" i="3" s="1" a="1"/>
  <c r="CL41" i="3" s="1"/>
  <c r="BE47" i="3"/>
  <c r="CL47" i="3" s="1" a="1"/>
  <c r="CL47" i="3" s="1"/>
  <c r="BE53" i="3"/>
  <c r="CL53" i="3" s="1" a="1"/>
  <c r="CL53" i="3" s="1"/>
  <c r="BE59" i="3"/>
  <c r="CL59" i="3" s="1" a="1"/>
  <c r="CL59" i="3" s="1"/>
  <c r="BE65" i="3"/>
  <c r="CL65" i="3" s="1" a="1"/>
  <c r="CL65" i="3" s="1"/>
  <c r="BE71" i="3"/>
  <c r="CL71" i="3" s="1" a="1"/>
  <c r="CL71" i="3" s="1"/>
  <c r="BE77" i="3"/>
  <c r="CL77" i="3" s="1" a="1"/>
  <c r="CL77" i="3" s="1"/>
  <c r="BE83" i="3"/>
  <c r="CL83" i="3" s="1" a="1"/>
  <c r="CL83" i="3" s="1"/>
  <c r="BE89" i="3"/>
  <c r="CL89" i="3" s="1" a="1"/>
  <c r="CL89" i="3" s="1"/>
  <c r="BE259" i="3"/>
  <c r="CL259" i="3" s="1" a="1"/>
  <c r="CL259" i="3" s="1"/>
  <c r="BE203" i="3"/>
  <c r="CL203" i="3" s="1" a="1"/>
  <c r="CL203" i="3" s="1"/>
  <c r="BE247" i="3"/>
  <c r="CL247" i="3" s="1" a="1"/>
  <c r="CL247" i="3" s="1"/>
  <c r="BE95" i="3"/>
  <c r="CL95" i="3" s="1" a="1"/>
  <c r="CL95" i="3" s="1"/>
  <c r="BE101" i="3"/>
  <c r="CL101" i="3" s="1" a="1"/>
  <c r="CL101" i="3" s="1"/>
  <c r="BE107" i="3"/>
  <c r="CL107" i="3" s="1" a="1"/>
  <c r="CL107" i="3" s="1"/>
  <c r="BE113" i="3"/>
  <c r="CL113" i="3" s="1" a="1"/>
  <c r="CL113" i="3" s="1"/>
  <c r="BE119" i="3"/>
  <c r="CL119" i="3" s="1" a="1"/>
  <c r="CL119" i="3" s="1"/>
  <c r="BE125" i="3"/>
  <c r="CL125" i="3" s="1" a="1"/>
  <c r="CL125" i="3" s="1"/>
  <c r="BE135" i="3"/>
  <c r="CL135" i="3" s="1" a="1"/>
  <c r="CL135" i="3" s="1"/>
  <c r="BE226" i="3"/>
  <c r="CL226" i="3" s="1" a="1"/>
  <c r="CL226" i="3" s="1"/>
  <c r="BE271" i="3"/>
  <c r="CL271" i="3" s="1" a="1"/>
  <c r="CL271" i="3" s="1"/>
  <c r="BE209" i="3"/>
  <c r="CL209" i="3" s="1" a="1"/>
  <c r="CL209" i="3" s="1"/>
  <c r="BE211" i="3"/>
  <c r="CL211" i="3" s="1" a="1"/>
  <c r="CL211" i="3" s="1"/>
  <c r="BE240" i="3"/>
  <c r="CL240" i="3" s="1" a="1"/>
  <c r="CL240" i="3" s="1"/>
  <c r="BE258" i="3"/>
  <c r="CL258" i="3" s="1" a="1"/>
  <c r="CL258" i="3" s="1"/>
  <c r="BE201" i="3"/>
  <c r="CL201" i="3" s="1" a="1"/>
  <c r="CL201" i="3" s="1"/>
  <c r="BE219" i="3"/>
  <c r="CL219" i="3" s="1" a="1"/>
  <c r="CL219" i="3" s="1"/>
  <c r="BE145" i="3"/>
  <c r="CL145" i="3" s="1" a="1"/>
  <c r="CL145" i="3" s="1"/>
  <c r="BE151" i="3"/>
  <c r="CL151" i="3" s="1" a="1"/>
  <c r="CL151" i="3" s="1"/>
  <c r="BE157" i="3"/>
  <c r="CL157" i="3" s="1" a="1"/>
  <c r="CL157" i="3" s="1"/>
  <c r="BE163" i="3"/>
  <c r="CL163" i="3" s="1" a="1"/>
  <c r="CL163" i="3" s="1"/>
  <c r="BE169" i="3"/>
  <c r="CL169" i="3" s="1" a="1"/>
  <c r="CL169" i="3" s="1"/>
  <c r="BE175" i="3"/>
  <c r="CL175" i="3" s="1" a="1"/>
  <c r="CL175" i="3" s="1"/>
  <c r="BE181" i="3"/>
  <c r="CL181" i="3" s="1" a="1"/>
  <c r="CL181" i="3" s="1"/>
  <c r="BE187" i="3"/>
  <c r="CL187" i="3" s="1" a="1"/>
  <c r="CL187" i="3" s="1"/>
  <c r="BE199" i="3"/>
  <c r="CL199" i="3" s="1" a="1"/>
  <c r="CL199" i="3" s="1"/>
  <c r="BE239" i="3"/>
  <c r="CL239" i="3" s="1" a="1"/>
  <c r="CL239" i="3" s="1"/>
  <c r="BE275" i="3"/>
  <c r="CL275" i="3" s="1" a="1"/>
  <c r="CL275" i="3" s="1"/>
  <c r="BE281" i="3"/>
  <c r="CL281" i="3" s="1" a="1"/>
  <c r="CL281" i="3" s="1"/>
  <c r="BE287" i="3"/>
  <c r="CL287" i="3" s="1" a="1"/>
  <c r="CL287" i="3" s="1"/>
  <c r="BE293" i="3"/>
  <c r="CL293" i="3" s="1" a="1"/>
  <c r="CL293" i="3" s="1"/>
  <c r="BE299" i="3"/>
  <c r="CL299" i="3" s="1" a="1"/>
  <c r="CL299" i="3" s="1"/>
  <c r="BE305" i="3"/>
  <c r="CL305" i="3" s="1" a="1"/>
  <c r="CL305" i="3" s="1"/>
  <c r="BK11" i="3"/>
  <c r="BK17" i="3"/>
  <c r="BK29" i="3"/>
  <c r="BK35" i="3"/>
  <c r="BK41" i="3"/>
  <c r="BK47" i="3"/>
  <c r="BK53" i="3"/>
  <c r="BK59" i="3"/>
  <c r="BK65" i="3"/>
  <c r="BK71" i="3"/>
  <c r="BK77" i="3"/>
  <c r="BK83" i="3"/>
  <c r="BK89" i="3"/>
  <c r="BK257" i="3"/>
  <c r="BK138" i="3"/>
  <c r="BK236" i="3"/>
  <c r="BK94" i="3"/>
  <c r="BK100" i="3"/>
  <c r="BK106" i="3"/>
  <c r="BK112" i="3"/>
  <c r="BK118" i="3"/>
  <c r="BK124" i="3"/>
  <c r="BK133" i="3"/>
  <c r="BK227" i="3"/>
  <c r="BK131" i="3"/>
  <c r="BK225" i="3"/>
  <c r="BK212" i="3"/>
  <c r="BK238" i="3"/>
  <c r="BK256" i="3"/>
  <c r="BK274" i="3"/>
  <c r="BK214" i="3"/>
  <c r="BK144" i="3"/>
  <c r="BK150" i="3"/>
  <c r="BK156" i="3"/>
  <c r="BK162" i="3"/>
  <c r="BK168" i="3"/>
  <c r="BK174" i="3"/>
  <c r="BK180" i="3"/>
  <c r="CV180" i="3" s="1" a="1"/>
  <c r="CV180" i="3" s="1"/>
  <c r="BK186" i="3"/>
  <c r="BK192" i="3"/>
  <c r="BK198" i="3"/>
  <c r="BK237" i="3"/>
  <c r="BK255" i="3"/>
  <c r="BK273" i="3"/>
  <c r="BK279" i="3"/>
  <c r="BK285" i="3"/>
  <c r="BK291" i="3"/>
  <c r="BK297" i="3"/>
  <c r="BK303" i="3"/>
  <c r="BK309" i="3"/>
  <c r="BF15" i="3"/>
  <c r="CN15" i="3" s="1" a="1"/>
  <c r="CN15" i="3" s="1"/>
  <c r="BF27" i="3"/>
  <c r="CN27" i="3" s="1" a="1"/>
  <c r="CN27" i="3" s="1"/>
  <c r="BF39" i="3"/>
  <c r="CN39" i="3" s="1" a="1"/>
  <c r="CN39" i="3" s="1"/>
  <c r="BF51" i="3"/>
  <c r="CN51" i="3" s="1" a="1"/>
  <c r="CN51" i="3" s="1"/>
  <c r="BF63" i="3"/>
  <c r="CN63" i="3" s="1" a="1"/>
  <c r="CN63" i="3" s="1"/>
  <c r="BF69" i="3"/>
  <c r="CN69" i="3" s="1" a="1"/>
  <c r="CN69" i="3" s="1"/>
  <c r="BF75" i="3"/>
  <c r="BF81" i="3"/>
  <c r="CN81" i="3" s="1" a="1"/>
  <c r="CN81" i="3" s="1"/>
  <c r="BF87" i="3"/>
  <c r="CN87" i="3" s="1" a="1"/>
  <c r="CN87" i="3" s="1"/>
  <c r="BF11" i="3"/>
  <c r="CN11" i="3" s="1" a="1"/>
  <c r="CN11" i="3" s="1"/>
  <c r="BF211" i="3"/>
  <c r="CN211" i="3" s="1" a="1"/>
  <c r="CN211" i="3" s="1"/>
  <c r="BF104" i="3"/>
  <c r="CN104" i="3" s="1" a="1"/>
  <c r="CN104" i="3" s="1"/>
  <c r="BF110" i="3"/>
  <c r="CN110" i="3" s="1" a="1"/>
  <c r="CN110" i="3" s="1"/>
  <c r="BF116" i="3"/>
  <c r="CN116" i="3" s="1" a="1"/>
  <c r="CN116" i="3" s="1"/>
  <c r="BF128" i="3"/>
  <c r="CN128" i="3" s="1" a="1"/>
  <c r="CN128" i="3" s="1"/>
  <c r="BF132" i="3"/>
  <c r="CN132" i="3" s="1" a="1"/>
  <c r="CN132" i="3" s="1"/>
  <c r="BF138" i="3"/>
  <c r="CN138" i="3" s="1" a="1"/>
  <c r="CN138" i="3" s="1"/>
  <c r="BF144" i="3"/>
  <c r="CN144" i="3" s="1" a="1"/>
  <c r="CN144" i="3" s="1"/>
  <c r="BF150" i="3"/>
  <c r="CN150" i="3" s="1" a="1"/>
  <c r="CN150" i="3" s="1"/>
  <c r="BF156" i="3"/>
  <c r="CN156" i="3" s="1" a="1"/>
  <c r="CN156" i="3" s="1"/>
  <c r="BF162" i="3"/>
  <c r="CN162" i="3" s="1" a="1"/>
  <c r="CN162" i="3" s="1"/>
  <c r="BF168" i="3"/>
  <c r="CN168" i="3" s="1" a="1"/>
  <c r="CN168" i="3" s="1"/>
  <c r="BF174" i="3"/>
  <c r="CN174" i="3" s="1" a="1"/>
  <c r="CN174" i="3" s="1"/>
  <c r="BF180" i="3"/>
  <c r="BF186" i="3"/>
  <c r="CN186" i="3" s="1" a="1"/>
  <c r="CN186" i="3" s="1"/>
  <c r="BF192" i="3"/>
  <c r="CN192" i="3" s="1" a="1"/>
  <c r="CN192" i="3" s="1"/>
  <c r="BF198" i="3"/>
  <c r="CN198" i="3" s="1" a="1"/>
  <c r="CN198" i="3" s="1"/>
  <c r="BF209" i="3"/>
  <c r="CN209" i="3" s="1" a="1"/>
  <c r="CN209" i="3" s="1"/>
  <c r="BF282" i="3"/>
  <c r="CN282" i="3" s="1" a="1"/>
  <c r="CN282" i="3" s="1"/>
  <c r="BF216" i="3"/>
  <c r="BF283" i="3"/>
  <c r="CN283" i="3" s="1" a="1"/>
  <c r="CN283" i="3" s="1"/>
  <c r="BF231" i="3"/>
  <c r="CN231" i="3" s="1" a="1"/>
  <c r="CN231" i="3" s="1"/>
  <c r="BF237" i="3"/>
  <c r="CN237" i="3" s="1" a="1"/>
  <c r="CN237" i="3" s="1"/>
  <c r="BF243" i="3"/>
  <c r="CN243" i="3" s="1" a="1"/>
  <c r="CN243" i="3" s="1"/>
  <c r="BF249" i="3"/>
  <c r="CN249" i="3" s="1" a="1"/>
  <c r="CN249" i="3" s="1"/>
  <c r="BF255" i="3"/>
  <c r="CN255" i="3" s="1" a="1"/>
  <c r="CN255" i="3" s="1"/>
  <c r="BF261" i="3"/>
  <c r="CN261" i="3" s="1" a="1"/>
  <c r="CN261" i="3" s="1"/>
  <c r="BF267" i="3"/>
  <c r="CN267" i="3" s="1" a="1"/>
  <c r="CN267" i="3" s="1"/>
  <c r="BF273" i="3"/>
  <c r="CN273" i="3" s="1" a="1"/>
  <c r="CN273" i="3" s="1"/>
  <c r="BF284" i="3"/>
  <c r="CN284" i="3" s="1" a="1"/>
  <c r="CN284" i="3" s="1"/>
  <c r="BF290" i="3"/>
  <c r="CN290" i="3" s="1" a="1"/>
  <c r="CN290" i="3" s="1"/>
  <c r="BF296" i="3"/>
  <c r="CN296" i="3" s="1" a="1"/>
  <c r="CN296" i="3" s="1"/>
  <c r="BF302" i="3"/>
  <c r="BF308" i="3"/>
  <c r="CN308" i="3" s="1" a="1"/>
  <c r="CN308" i="3" s="1"/>
  <c r="BS102" i="3"/>
  <c r="BS113" i="3"/>
  <c r="BS106" i="3"/>
  <c r="BS15" i="3"/>
  <c r="BS21" i="3"/>
  <c r="BS27" i="3"/>
  <c r="BS33" i="3"/>
  <c r="BS39" i="3"/>
  <c r="BS45" i="3"/>
  <c r="BS51" i="3"/>
  <c r="BS57" i="3"/>
  <c r="BS63" i="3"/>
  <c r="BS69" i="3"/>
  <c r="BS75" i="3"/>
  <c r="BS81" i="3"/>
  <c r="BS87" i="3"/>
  <c r="BS96" i="3"/>
  <c r="BS116" i="3"/>
  <c r="BS173" i="3"/>
  <c r="BS191" i="3"/>
  <c r="BS139" i="3"/>
  <c r="BS152" i="3"/>
  <c r="BS164" i="3"/>
  <c r="BS181" i="3"/>
  <c r="BS131" i="3"/>
  <c r="BS174" i="3"/>
  <c r="BS192" i="3"/>
  <c r="BS120" i="3"/>
  <c r="BS126" i="3"/>
  <c r="BS147" i="3"/>
  <c r="BS159" i="3"/>
  <c r="BS200" i="3"/>
  <c r="BS206" i="3"/>
  <c r="BS218" i="3"/>
  <c r="BS224" i="3"/>
  <c r="BS230" i="3"/>
  <c r="BS236" i="3"/>
  <c r="BS242" i="3"/>
  <c r="BS248" i="3"/>
  <c r="BS254" i="3"/>
  <c r="BS260" i="3"/>
  <c r="BS266" i="3"/>
  <c r="BS272" i="3"/>
  <c r="BS283" i="3"/>
  <c r="BS304" i="3"/>
  <c r="BS281" i="3"/>
  <c r="BS303" i="3"/>
  <c r="BS282" i="3"/>
  <c r="BS299" i="3"/>
  <c r="BY97" i="3"/>
  <c r="BY115" i="3"/>
  <c r="BY98" i="3"/>
  <c r="BY18" i="3"/>
  <c r="BY24" i="3"/>
  <c r="BY30" i="3"/>
  <c r="BY36" i="3"/>
  <c r="BY42" i="3"/>
  <c r="BY48" i="3"/>
  <c r="BY54" i="3"/>
  <c r="BY60" i="3"/>
  <c r="BY66" i="3"/>
  <c r="BY72" i="3"/>
  <c r="BY78" i="3"/>
  <c r="BY84" i="3"/>
  <c r="BY90" i="3"/>
  <c r="BY104" i="3"/>
  <c r="BY139" i="3"/>
  <c r="BY183" i="3"/>
  <c r="BY131" i="3"/>
  <c r="BY145" i="3"/>
  <c r="BY157" i="3"/>
  <c r="BY170" i="3"/>
  <c r="BY188" i="3"/>
  <c r="BY135" i="3"/>
  <c r="BY181" i="3"/>
  <c r="BY122" i="3"/>
  <c r="BY128" i="3"/>
  <c r="BY152" i="3"/>
  <c r="BY164" i="3"/>
  <c r="BY203" i="3"/>
  <c r="BY209" i="3"/>
  <c r="BY215" i="3"/>
  <c r="BY221" i="3"/>
  <c r="BY227" i="3"/>
  <c r="BY233" i="3"/>
  <c r="BY239" i="3"/>
  <c r="BY245" i="3"/>
  <c r="BY251" i="3"/>
  <c r="BY257" i="3"/>
  <c r="BY269" i="3"/>
  <c r="BY275" i="3"/>
  <c r="BY296" i="3"/>
  <c r="BY295" i="3"/>
  <c r="BY277" i="3"/>
  <c r="BY291" i="3"/>
  <c r="BY309" i="3"/>
  <c r="BT92" i="3"/>
  <c r="BT17" i="3"/>
  <c r="BT23" i="3"/>
  <c r="BT29" i="3"/>
  <c r="BT35" i="3"/>
  <c r="BT47" i="3"/>
  <c r="BT59" i="3"/>
  <c r="BT65" i="3"/>
  <c r="BT77" i="3"/>
  <c r="BT89" i="3"/>
  <c r="BT98" i="3"/>
  <c r="BT104" i="3"/>
  <c r="BT110" i="3"/>
  <c r="BT116" i="3"/>
  <c r="BT122" i="3"/>
  <c r="BT128" i="3"/>
  <c r="BT151" i="3"/>
  <c r="BT163" i="3"/>
  <c r="BT138" i="3"/>
  <c r="BT185" i="3"/>
  <c r="BT216" i="3"/>
  <c r="BT130" i="3"/>
  <c r="BT146" i="3"/>
  <c r="BT158" i="3"/>
  <c r="BT172" i="3"/>
  <c r="BT190" i="3"/>
  <c r="BT234" i="3"/>
  <c r="BT174" i="3"/>
  <c r="BT192" i="3"/>
  <c r="BT240" i="3"/>
  <c r="BT206" i="3"/>
  <c r="BT224" i="3"/>
  <c r="BT235" i="3"/>
  <c r="BT253" i="3"/>
  <c r="BT271" i="3"/>
  <c r="BT283" i="3"/>
  <c r="BT214" i="3"/>
  <c r="BT242" i="3"/>
  <c r="BT260" i="3"/>
  <c r="BT280" i="3"/>
  <c r="BT304" i="3"/>
  <c r="BT281" i="3"/>
  <c r="BT303" i="3"/>
  <c r="BT282" i="3"/>
  <c r="BT299" i="3"/>
  <c r="CE96" i="3"/>
  <c r="CE104" i="3"/>
  <c r="CE11" i="3"/>
  <c r="CE17" i="3"/>
  <c r="CE23" i="3"/>
  <c r="CE29" i="3"/>
  <c r="CE35" i="3"/>
  <c r="CE41" i="3"/>
  <c r="CE47" i="3"/>
  <c r="CE53" i="3"/>
  <c r="CE59" i="3"/>
  <c r="CE65" i="3"/>
  <c r="CE71" i="3"/>
  <c r="CE77" i="3"/>
  <c r="CE83" i="3"/>
  <c r="CE89" i="3"/>
  <c r="CE102" i="3"/>
  <c r="CE140" i="3"/>
  <c r="CE184" i="3"/>
  <c r="CE132" i="3"/>
  <c r="CE148" i="3"/>
  <c r="CE160" i="3"/>
  <c r="CE192" i="3"/>
  <c r="CE139" i="3"/>
  <c r="CE182" i="3"/>
  <c r="CE116" i="3"/>
  <c r="CE122" i="3"/>
  <c r="CE128" i="3"/>
  <c r="CE151" i="3"/>
  <c r="CE163" i="3"/>
  <c r="CE203" i="3"/>
  <c r="CE209" i="3"/>
  <c r="CE215" i="3"/>
  <c r="CE221" i="3"/>
  <c r="CE227" i="3"/>
  <c r="CE233" i="3"/>
  <c r="CE239" i="3"/>
  <c r="CE245" i="3"/>
  <c r="CE251" i="3"/>
  <c r="CE257" i="3"/>
  <c r="CE263" i="3"/>
  <c r="CE269" i="3"/>
  <c r="CE275" i="3"/>
  <c r="CE294" i="3"/>
  <c r="CE287" i="3"/>
  <c r="CE305" i="3"/>
  <c r="CE292" i="3"/>
  <c r="CE310" i="3"/>
  <c r="BZ93" i="3"/>
  <c r="BZ17" i="3"/>
  <c r="BZ29" i="3"/>
  <c r="BZ35" i="3"/>
  <c r="BZ41" i="3"/>
  <c r="BZ47" i="3"/>
  <c r="BZ53" i="3"/>
  <c r="BZ59" i="3"/>
  <c r="BZ65" i="3"/>
  <c r="BZ71" i="3"/>
  <c r="BZ83" i="3"/>
  <c r="BZ98" i="3"/>
  <c r="BZ104" i="3"/>
  <c r="BZ110" i="3"/>
  <c r="BZ116" i="3"/>
  <c r="BZ122" i="3"/>
  <c r="BZ128" i="3"/>
  <c r="BZ152" i="3"/>
  <c r="BZ164" i="3"/>
  <c r="BZ168" i="3"/>
  <c r="BZ186" i="3"/>
  <c r="BZ214" i="3"/>
  <c r="BZ271" i="3"/>
  <c r="BZ185" i="3"/>
  <c r="BZ208" i="3"/>
  <c r="BZ129" i="3"/>
  <c r="BZ247" i="3"/>
  <c r="BZ207" i="3"/>
  <c r="BZ226" i="3"/>
  <c r="BZ242" i="3"/>
  <c r="BZ225" i="3"/>
  <c r="BZ200" i="3"/>
  <c r="BZ243" i="3"/>
  <c r="BZ261" i="3"/>
  <c r="BZ287" i="3"/>
  <c r="BZ305" i="3"/>
  <c r="BZ282" i="3"/>
  <c r="BZ304" i="3"/>
  <c r="BZ284" i="3"/>
  <c r="BZ300" i="3"/>
  <c r="CF92" i="3"/>
  <c r="CF14" i="3"/>
  <c r="CF26" i="3"/>
  <c r="CF32" i="3"/>
  <c r="CF44" i="3"/>
  <c r="CF50" i="3"/>
  <c r="CF62" i="3"/>
  <c r="CF68" i="3"/>
  <c r="CF74" i="3"/>
  <c r="CF80" i="3"/>
  <c r="CF86" i="3"/>
  <c r="CF95" i="3"/>
  <c r="CF101" i="3"/>
  <c r="CF107" i="3"/>
  <c r="CF113" i="3"/>
  <c r="CF119" i="3"/>
  <c r="CF134" i="3"/>
  <c r="CF178" i="3"/>
  <c r="CF196" i="3"/>
  <c r="CF138" i="3"/>
  <c r="CF152" i="3"/>
  <c r="CF164" i="3"/>
  <c r="CF182" i="3"/>
  <c r="CF200" i="3"/>
  <c r="CF240" i="3"/>
  <c r="CF258" i="3"/>
  <c r="CF226" i="3"/>
  <c r="CF204" i="3"/>
  <c r="CF222" i="3"/>
  <c r="CF250" i="3"/>
  <c r="CF268" i="3"/>
  <c r="CF294" i="3"/>
  <c r="CF305" i="3"/>
  <c r="CF292" i="3"/>
  <c r="BG102" i="3"/>
  <c r="BG112" i="3"/>
  <c r="CJ112" i="3" s="1" a="1"/>
  <c r="CJ112" i="3" s="1"/>
  <c r="BG99" i="3"/>
  <c r="BG13" i="3"/>
  <c r="BG19" i="3"/>
  <c r="CJ19" i="3" s="1" a="1"/>
  <c r="CJ19" i="3" s="1"/>
  <c r="BG25" i="3"/>
  <c r="BG31" i="3"/>
  <c r="CJ31" i="3" s="1" a="1"/>
  <c r="CJ31" i="3" s="1"/>
  <c r="BG37" i="3"/>
  <c r="DK37" i="3" s="1" a="1"/>
  <c r="DK37" i="3" s="1"/>
  <c r="BG43" i="3"/>
  <c r="BG49" i="3"/>
  <c r="BG55" i="3"/>
  <c r="CJ55" i="3" s="1" a="1"/>
  <c r="CJ55" i="3" s="1"/>
  <c r="BG61" i="3"/>
  <c r="BG67" i="3"/>
  <c r="CJ67" i="3" s="1" a="1"/>
  <c r="CJ67" i="3" s="1"/>
  <c r="BG79" i="3"/>
  <c r="BG85" i="3"/>
  <c r="CJ85" i="3" s="1" a="1"/>
  <c r="CJ85" i="3" s="1"/>
  <c r="BG91" i="3"/>
  <c r="CJ91" i="3" s="1" a="1"/>
  <c r="CJ91" i="3" s="1"/>
  <c r="BG114" i="3"/>
  <c r="BG171" i="3"/>
  <c r="CJ171" i="3" s="1" a="1"/>
  <c r="CJ171" i="3" s="1"/>
  <c r="BG189" i="3"/>
  <c r="CJ189" i="3" s="1" a="1"/>
  <c r="CJ189" i="3" s="1"/>
  <c r="BG137" i="3"/>
  <c r="CJ137" i="3" s="1" a="1"/>
  <c r="CJ137" i="3" s="1"/>
  <c r="BG150" i="3"/>
  <c r="CJ150" i="3" s="1" a="1"/>
  <c r="CJ150" i="3" s="1"/>
  <c r="BG162" i="3"/>
  <c r="BG179" i="3"/>
  <c r="BG197" i="3"/>
  <c r="BG169" i="3"/>
  <c r="CJ169" i="3" s="1" a="1"/>
  <c r="CJ169" i="3" s="1"/>
  <c r="BG187" i="3"/>
  <c r="CJ187" i="3" s="1" a="1"/>
  <c r="CJ187" i="3" s="1"/>
  <c r="BG119" i="3"/>
  <c r="CJ119" i="3" s="1" a="1"/>
  <c r="CJ119" i="3" s="1"/>
  <c r="BG125" i="3"/>
  <c r="BG147" i="3"/>
  <c r="BG159" i="3"/>
  <c r="BG200" i="3"/>
  <c r="CJ200" i="3" s="1" a="1"/>
  <c r="CJ200" i="3" s="1"/>
  <c r="BG206" i="3"/>
  <c r="CJ206" i="3" s="1" a="1"/>
  <c r="CJ206" i="3" s="1"/>
  <c r="BG212" i="3"/>
  <c r="CJ212" i="3" s="1" a="1"/>
  <c r="CJ212" i="3" s="1"/>
  <c r="BG218" i="3"/>
  <c r="BG224" i="3"/>
  <c r="CJ224" i="3" s="1" a="1"/>
  <c r="CJ224" i="3" s="1"/>
  <c r="BG230" i="3"/>
  <c r="CJ230" i="3" s="1" a="1"/>
  <c r="CJ230" i="3" s="1"/>
  <c r="BG236" i="3"/>
  <c r="CJ236" i="3" s="1" a="1"/>
  <c r="CJ236" i="3" s="1"/>
  <c r="BG242" i="3"/>
  <c r="CJ242" i="3" s="1" a="1"/>
  <c r="CJ242" i="3" s="1"/>
  <c r="BG248" i="3"/>
  <c r="CJ248" i="3" s="1" a="1"/>
  <c r="CJ248" i="3" s="1"/>
  <c r="BG254" i="3"/>
  <c r="CJ254" i="3" s="1" a="1"/>
  <c r="CJ254" i="3" s="1"/>
  <c r="BG260" i="3"/>
  <c r="BG266" i="3"/>
  <c r="CJ266" i="3" s="1" a="1"/>
  <c r="CJ266" i="3" s="1"/>
  <c r="BG272" i="3"/>
  <c r="CJ272" i="3" s="1" a="1"/>
  <c r="CJ272" i="3" s="1"/>
  <c r="BG281" i="3"/>
  <c r="CJ281" i="3" s="1" a="1"/>
  <c r="CJ281" i="3" s="1"/>
  <c r="BG302" i="3"/>
  <c r="BG289" i="3"/>
  <c r="CJ289" i="3" s="1" a="1"/>
  <c r="CJ289" i="3" s="1"/>
  <c r="BG307" i="3"/>
  <c r="CJ307" i="3" s="1" a="1"/>
  <c r="CJ307" i="3" s="1"/>
  <c r="BG287" i="3"/>
  <c r="CJ287" i="3" s="1" a="1"/>
  <c r="CJ287" i="3" s="1"/>
  <c r="BG303" i="3"/>
  <c r="CJ303" i="3" s="1" a="1"/>
  <c r="CJ303" i="3" s="1"/>
  <c r="BM99" i="3"/>
  <c r="BM107" i="3"/>
  <c r="BM102" i="3"/>
  <c r="BM13" i="3"/>
  <c r="BM19" i="3"/>
  <c r="BM25" i="3"/>
  <c r="BM31" i="3"/>
  <c r="BM37" i="3"/>
  <c r="BM43" i="3"/>
  <c r="BM49" i="3"/>
  <c r="BM55" i="3"/>
  <c r="BM61" i="3"/>
  <c r="BM67" i="3"/>
  <c r="BM73" i="3"/>
  <c r="BM79" i="3"/>
  <c r="BM85" i="3"/>
  <c r="BM91" i="3"/>
  <c r="BM115" i="3"/>
  <c r="BM172" i="3"/>
  <c r="BM190" i="3"/>
  <c r="BM138" i="3"/>
  <c r="BM151" i="3"/>
  <c r="BM163" i="3"/>
  <c r="BM177" i="3"/>
  <c r="BM195" i="3"/>
  <c r="BM170" i="3"/>
  <c r="BM119" i="3"/>
  <c r="BM125" i="3"/>
  <c r="BM146" i="3"/>
  <c r="BM158" i="3"/>
  <c r="BM200" i="3"/>
  <c r="BM206" i="3"/>
  <c r="BM212" i="3"/>
  <c r="BM218" i="3"/>
  <c r="BM224" i="3"/>
  <c r="BM230" i="3"/>
  <c r="BM236" i="3"/>
  <c r="BM242" i="3"/>
  <c r="BM254" i="3"/>
  <c r="BM260" i="3"/>
  <c r="BM266" i="3"/>
  <c r="BM272" i="3"/>
  <c r="BM282" i="3"/>
  <c r="BM303" i="3"/>
  <c r="BM280" i="3"/>
  <c r="BM302" i="3"/>
  <c r="BM284" i="3"/>
  <c r="BM301" i="3"/>
  <c r="BH93" i="3"/>
  <c r="CM93" i="3" s="1" a="1"/>
  <c r="CM93" i="3" s="1"/>
  <c r="BH26" i="3"/>
  <c r="CM26" i="3" s="1" a="1"/>
  <c r="CM26" i="3" s="1"/>
  <c r="BH32" i="3"/>
  <c r="CM32" i="3" s="1" a="1"/>
  <c r="CM32" i="3" s="1"/>
  <c r="BH38" i="3"/>
  <c r="CM38" i="3" s="1" a="1"/>
  <c r="CM38" i="3" s="1"/>
  <c r="BH44" i="3"/>
  <c r="CM44" i="3" s="1" a="1"/>
  <c r="CM44" i="3" s="1"/>
  <c r="BH50" i="3"/>
  <c r="BH56" i="3"/>
  <c r="CM56" i="3" s="1" a="1"/>
  <c r="CM56" i="3" s="1"/>
  <c r="BH62" i="3"/>
  <c r="CM62" i="3" s="1" a="1"/>
  <c r="CM62" i="3" s="1"/>
  <c r="BH68" i="3"/>
  <c r="CM68" i="3" s="1" a="1"/>
  <c r="CM68" i="3" s="1"/>
  <c r="BH74" i="3"/>
  <c r="CM74" i="3" s="1" a="1"/>
  <c r="CM74" i="3" s="1"/>
  <c r="BH80" i="3"/>
  <c r="CM80" i="3" s="1" a="1"/>
  <c r="CM80" i="3" s="1"/>
  <c r="BH86" i="3"/>
  <c r="BH101" i="3"/>
  <c r="CM101" i="3" s="1" a="1"/>
  <c r="CM101" i="3" s="1"/>
  <c r="BH107" i="3"/>
  <c r="CM107" i="3" s="1" a="1"/>
  <c r="CM107" i="3" s="1"/>
  <c r="BH113" i="3"/>
  <c r="CM113" i="3" s="1" a="1"/>
  <c r="CM113" i="3" s="1"/>
  <c r="BH119" i="3"/>
  <c r="CM119" i="3" s="1" a="1"/>
  <c r="CM119" i="3" s="1"/>
  <c r="BH125" i="3"/>
  <c r="CM125" i="3" s="1" a="1"/>
  <c r="CM125" i="3" s="1"/>
  <c r="BH147" i="3"/>
  <c r="CM147" i="3" s="1" a="1"/>
  <c r="CM147" i="3" s="1"/>
  <c r="BH159" i="3"/>
  <c r="CM159" i="3" s="1" a="1"/>
  <c r="CM159" i="3" s="1"/>
  <c r="BH177" i="3"/>
  <c r="CM177" i="3" s="1" a="1"/>
  <c r="CM177" i="3" s="1"/>
  <c r="BH195" i="3"/>
  <c r="CM195" i="3" s="1" a="1"/>
  <c r="CM195" i="3" s="1"/>
  <c r="BH250" i="3"/>
  <c r="CM250" i="3" s="1" a="1"/>
  <c r="CM250" i="3" s="1"/>
  <c r="BH137" i="3"/>
  <c r="BH150" i="3"/>
  <c r="CM150" i="3" s="1" a="1"/>
  <c r="CM150" i="3" s="1"/>
  <c r="BH162" i="3"/>
  <c r="CM162" i="3" s="1" a="1"/>
  <c r="CM162" i="3" s="1"/>
  <c r="BH179" i="3"/>
  <c r="CM179" i="3" s="1" a="1"/>
  <c r="CM179" i="3" s="1"/>
  <c r="BH197" i="3"/>
  <c r="CM197" i="3" s="1" a="1"/>
  <c r="CM197" i="3" s="1"/>
  <c r="BH256" i="3"/>
  <c r="CM256" i="3" s="1" a="1"/>
  <c r="CM256" i="3" s="1"/>
  <c r="BH132" i="3"/>
  <c r="CM132" i="3" s="1" a="1"/>
  <c r="CM132" i="3" s="1"/>
  <c r="BH253" i="3"/>
  <c r="BH260" i="3"/>
  <c r="CM260" i="3" s="1" a="1"/>
  <c r="CM260" i="3" s="1"/>
  <c r="BH200" i="3"/>
  <c r="BH218" i="3"/>
  <c r="CM218" i="3" s="1" a="1"/>
  <c r="CM218" i="3" s="1"/>
  <c r="BH246" i="3"/>
  <c r="CM246" i="3" s="1" a="1"/>
  <c r="CM246" i="3" s="1"/>
  <c r="BH264" i="3"/>
  <c r="CM264" i="3" s="1" a="1"/>
  <c r="CM264" i="3" s="1"/>
  <c r="BH293" i="3"/>
  <c r="CM293" i="3" s="1" a="1"/>
  <c r="CM293" i="3" s="1"/>
  <c r="BH298" i="3"/>
  <c r="CM298" i="3" s="1" a="1"/>
  <c r="CM298" i="3" s="1"/>
  <c r="BH280" i="3"/>
  <c r="CM280" i="3" s="1" a="1"/>
  <c r="CM280" i="3" s="1"/>
  <c r="BH294" i="3"/>
  <c r="CM294" i="3" s="1" a="1"/>
  <c r="CM294" i="3" s="1"/>
  <c r="BN19" i="3"/>
  <c r="BN21" i="3"/>
  <c r="BN57" i="3"/>
  <c r="BN46" i="3"/>
  <c r="BN88" i="3"/>
  <c r="BN63" i="3"/>
  <c r="BN69" i="3"/>
  <c r="BN81" i="3"/>
  <c r="BN93" i="3"/>
  <c r="BN134" i="3"/>
  <c r="BN146" i="3"/>
  <c r="BN158" i="3"/>
  <c r="BN200" i="3"/>
  <c r="BN179" i="3"/>
  <c r="BN185" i="3"/>
  <c r="BN197" i="3"/>
  <c r="BN208" i="3"/>
  <c r="BN227" i="3"/>
  <c r="BN240" i="3"/>
  <c r="BN264" i="3"/>
  <c r="BN239" i="3"/>
  <c r="BN258" i="3"/>
  <c r="BN219" i="3"/>
  <c r="BN232" i="3"/>
  <c r="BN247" i="3"/>
  <c r="BN281" i="3"/>
  <c r="BN292" i="3"/>
  <c r="BN308" i="3"/>
  <c r="BO50" i="3"/>
  <c r="BO74" i="3"/>
  <c r="BO106" i="3"/>
  <c r="BO21" i="3"/>
  <c r="BO39" i="3"/>
  <c r="BO57" i="3"/>
  <c r="BO81" i="3"/>
  <c r="BO71" i="3"/>
  <c r="BO97" i="3"/>
  <c r="BO102" i="3"/>
  <c r="BO170" i="3"/>
  <c r="BO118" i="3"/>
  <c r="BO124" i="3"/>
  <c r="BO130" i="3"/>
  <c r="BO136" i="3"/>
  <c r="BO142" i="3"/>
  <c r="BO148" i="3"/>
  <c r="BO154" i="3"/>
  <c r="BO160" i="3"/>
  <c r="BO166" i="3"/>
  <c r="BO199" i="3"/>
  <c r="BO236" i="3"/>
  <c r="BO211" i="3"/>
  <c r="BO217" i="3"/>
  <c r="BO224" i="3"/>
  <c r="BO223" i="3"/>
  <c r="BO289" i="3"/>
  <c r="BO290" i="3"/>
  <c r="BO298" i="3"/>
  <c r="BO304" i="3"/>
  <c r="BO310" i="3"/>
  <c r="BJ76" i="3"/>
  <c r="BJ85" i="3"/>
  <c r="BJ112" i="3"/>
  <c r="BJ118" i="3"/>
  <c r="BJ142" i="3"/>
  <c r="BJ154" i="3"/>
  <c r="BJ166" i="3"/>
  <c r="BJ195" i="3"/>
  <c r="BJ277" i="3"/>
  <c r="BJ212" i="3"/>
  <c r="BJ240" i="3"/>
  <c r="BJ308" i="3"/>
  <c r="CB68" i="3"/>
  <c r="CB27" i="3"/>
  <c r="CB45" i="3"/>
  <c r="CB67" i="3"/>
  <c r="CB72" i="3"/>
  <c r="CB112" i="3"/>
  <c r="CB125" i="3"/>
  <c r="CB143" i="3"/>
  <c r="CB161" i="3"/>
  <c r="CB210" i="3"/>
  <c r="CB234" i="3"/>
  <c r="CB296" i="3"/>
  <c r="BV165" i="3"/>
  <c r="BV205" i="3"/>
  <c r="BV273" i="3"/>
  <c r="BV250" i="3"/>
  <c r="BV277" i="3"/>
  <c r="BR128" i="3"/>
  <c r="BR73" i="3"/>
  <c r="BR91" i="3"/>
  <c r="BR109" i="3"/>
  <c r="BR151" i="3"/>
  <c r="BR211" i="3"/>
  <c r="BR224" i="3"/>
  <c r="BR282" i="3"/>
  <c r="BR250" i="3"/>
  <c r="BR267" i="3"/>
  <c r="CF97" i="3"/>
  <c r="CF115" i="3"/>
  <c r="CF201" i="3"/>
  <c r="CF183" i="3"/>
  <c r="CF206" i="3"/>
  <c r="CF228" i="3"/>
  <c r="CF214" i="3"/>
  <c r="CF248" i="3"/>
  <c r="BD97" i="3"/>
  <c r="CI97" i="3" s="1" a="1"/>
  <c r="CI97" i="3" s="1"/>
  <c r="BD15" i="3"/>
  <c r="CI15" i="3" s="1" a="1"/>
  <c r="CI15" i="3" s="1"/>
  <c r="BD33" i="3"/>
  <c r="CI33" i="3" s="1" a="1"/>
  <c r="CI33" i="3" s="1"/>
  <c r="BD51" i="3"/>
  <c r="CI51" i="3" s="1" a="1"/>
  <c r="CI51" i="3" s="1"/>
  <c r="BD115" i="3"/>
  <c r="CI115" i="3" s="1" a="1"/>
  <c r="CI115" i="3" s="1"/>
  <c r="BD151" i="3"/>
  <c r="CI151" i="3" s="1" a="1"/>
  <c r="CI151" i="3" s="1"/>
  <c r="BD307" i="3"/>
  <c r="CI307" i="3" s="1" a="1"/>
  <c r="CI307" i="3" s="1"/>
  <c r="BH115" i="3"/>
  <c r="CM115" i="3" s="1" a="1"/>
  <c r="CM115" i="3" s="1"/>
  <c r="BH181" i="3"/>
  <c r="CM181" i="3" s="1" a="1"/>
  <c r="CM181" i="3" s="1"/>
  <c r="BH249" i="3"/>
  <c r="CM249" i="3" s="1" a="1"/>
  <c r="CM249" i="3" s="1"/>
  <c r="BH267" i="3"/>
  <c r="CM267" i="3" s="1" a="1"/>
  <c r="CM267" i="3" s="1"/>
  <c r="BH299" i="3"/>
  <c r="CM299" i="3" s="1" a="1"/>
  <c r="CM299" i="3" s="1"/>
  <c r="BZ12" i="3"/>
  <c r="BZ84" i="3"/>
  <c r="BZ103" i="3"/>
  <c r="BZ229" i="3"/>
  <c r="BZ218" i="3"/>
  <c r="BT18" i="3"/>
  <c r="BT88" i="3"/>
  <c r="BT161" i="3"/>
  <c r="BT249" i="3"/>
  <c r="BU98" i="3"/>
  <c r="BU121" i="3"/>
  <c r="BU252" i="3"/>
  <c r="BU299" i="3"/>
  <c r="BP25" i="3"/>
  <c r="BP72" i="3"/>
  <c r="BP160" i="3"/>
  <c r="BI81" i="3"/>
  <c r="BI156" i="3"/>
  <c r="BI302" i="3"/>
  <c r="CK302" i="3" s="1" a="1"/>
  <c r="CK302" i="3" s="1"/>
  <c r="BF68" i="3"/>
  <c r="CN68" i="3" s="1" a="1"/>
  <c r="CN68" i="3" s="1"/>
  <c r="BF109" i="3"/>
  <c r="CN109" i="3" s="1" a="1"/>
  <c r="CN109" i="3" s="1"/>
  <c r="BF230" i="3"/>
  <c r="CN230" i="3" s="1" a="1"/>
  <c r="CN230" i="3" s="1"/>
  <c r="BX83" i="3"/>
  <c r="BX217" i="3"/>
  <c r="CA76" i="3"/>
  <c r="CA141" i="3"/>
  <c r="CA248" i="3"/>
  <c r="BL55" i="3"/>
  <c r="BL168" i="3"/>
  <c r="BL273" i="3"/>
  <c r="CD301" i="3"/>
  <c r="BD96" i="3"/>
  <c r="CI96" i="3" s="1" a="1"/>
  <c r="CI96" i="3" s="1"/>
  <c r="BD16" i="3"/>
  <c r="CI16" i="3" s="1" a="1"/>
  <c r="CI16" i="3" s="1"/>
  <c r="BD22" i="3"/>
  <c r="CI22" i="3" s="1" a="1"/>
  <c r="CI22" i="3" s="1"/>
  <c r="BD28" i="3"/>
  <c r="CI28" i="3" s="1" a="1"/>
  <c r="CI28" i="3" s="1"/>
  <c r="BD34" i="3"/>
  <c r="CI34" i="3" s="1" a="1"/>
  <c r="CI34" i="3" s="1"/>
  <c r="BD40" i="3"/>
  <c r="CI40" i="3" s="1" a="1"/>
  <c r="CI40" i="3" s="1"/>
  <c r="BD46" i="3"/>
  <c r="CI46" i="3" s="1" a="1"/>
  <c r="CI46" i="3" s="1"/>
  <c r="BD52" i="3"/>
  <c r="CI52" i="3" s="1" a="1"/>
  <c r="CI52" i="3" s="1"/>
  <c r="BD58" i="3"/>
  <c r="CI58" i="3" s="1" a="1"/>
  <c r="CI58" i="3" s="1"/>
  <c r="BD70" i="3"/>
  <c r="CI70" i="3" s="1" a="1"/>
  <c r="CI70" i="3" s="1"/>
  <c r="BD76" i="3"/>
  <c r="CI76" i="3" s="1" a="1"/>
  <c r="CI76" i="3" s="1"/>
  <c r="BD82" i="3"/>
  <c r="CI82" i="3" s="1" a="1"/>
  <c r="CI82" i="3" s="1"/>
  <c r="BD88" i="3"/>
  <c r="CI88" i="3" s="1" a="1"/>
  <c r="CI88" i="3" s="1"/>
  <c r="BD94" i="3"/>
  <c r="CI94" i="3" s="1" a="1"/>
  <c r="CI94" i="3" s="1"/>
  <c r="BD212" i="3"/>
  <c r="CI212" i="3" s="1" a="1"/>
  <c r="CI212" i="3" s="1"/>
  <c r="BD146" i="3"/>
  <c r="CI146" i="3" s="1" a="1"/>
  <c r="CI146" i="3" s="1"/>
  <c r="BD158" i="3"/>
  <c r="CI158" i="3" s="1" a="1"/>
  <c r="CI158" i="3" s="1"/>
  <c r="BD98" i="3"/>
  <c r="CI98" i="3" s="1" a="1"/>
  <c r="CI98" i="3" s="1"/>
  <c r="BD110" i="3"/>
  <c r="CI110" i="3" s="1" a="1"/>
  <c r="CI110" i="3" s="1"/>
  <c r="BD116" i="3"/>
  <c r="CI116" i="3" s="1" a="1"/>
  <c r="CI116" i="3" s="1"/>
  <c r="BD122" i="3"/>
  <c r="CI122" i="3" s="1" a="1"/>
  <c r="CI122" i="3" s="1"/>
  <c r="BD128" i="3"/>
  <c r="CI128" i="3" s="1" a="1"/>
  <c r="CI128" i="3" s="1"/>
  <c r="BD149" i="3"/>
  <c r="CI149" i="3" s="1" a="1"/>
  <c r="CI149" i="3" s="1"/>
  <c r="BD161" i="3"/>
  <c r="CI161" i="3" s="1" a="1"/>
  <c r="CI161" i="3" s="1"/>
  <c r="BD213" i="3"/>
  <c r="CI213" i="3" s="1" a="1"/>
  <c r="CI213" i="3" s="1"/>
  <c r="BD175" i="3"/>
  <c r="CI175" i="3" s="1" a="1"/>
  <c r="CI175" i="3" s="1"/>
  <c r="BD187" i="3"/>
  <c r="CI187" i="3" s="1" a="1"/>
  <c r="CI187" i="3" s="1"/>
  <c r="BD193" i="3"/>
  <c r="CI193" i="3" s="1" a="1"/>
  <c r="CI193" i="3" s="1"/>
  <c r="BD199" i="3"/>
  <c r="CI199" i="3" s="1" a="1"/>
  <c r="CI199" i="3" s="1"/>
  <c r="BD283" i="3"/>
  <c r="CI283" i="3" s="1" a="1"/>
  <c r="CI283" i="3" s="1"/>
  <c r="BD240" i="3"/>
  <c r="CI240" i="3" s="1" a="1"/>
  <c r="CI240" i="3" s="1"/>
  <c r="BD246" i="3"/>
  <c r="CI246" i="3" s="1" a="1"/>
  <c r="CI246" i="3" s="1"/>
  <c r="BD252" i="3"/>
  <c r="CI252" i="3" s="1" a="1"/>
  <c r="CI252" i="3" s="1"/>
  <c r="BD258" i="3"/>
  <c r="CI258" i="3" s="1" a="1"/>
  <c r="CI258" i="3" s="1"/>
  <c r="BD264" i="3"/>
  <c r="CI264" i="3" s="1" a="1"/>
  <c r="CI264" i="3" s="1"/>
  <c r="BD270" i="3"/>
  <c r="CI270" i="3" s="1" a="1"/>
  <c r="CI270" i="3" s="1"/>
  <c r="BD276" i="3"/>
  <c r="CI276" i="3" s="1" a="1"/>
  <c r="CI276" i="3" s="1"/>
  <c r="BD288" i="3"/>
  <c r="CI288" i="3" s="1" a="1"/>
  <c r="CI288" i="3" s="1"/>
  <c r="BD294" i="3"/>
  <c r="CI294" i="3" s="1" a="1"/>
  <c r="CI294" i="3" s="1"/>
  <c r="BD300" i="3"/>
  <c r="CI300" i="3" s="1" a="1"/>
  <c r="CI300" i="3" s="1"/>
  <c r="BD306" i="3"/>
  <c r="CI306" i="3" s="1" a="1"/>
  <c r="CI306" i="3" s="1"/>
  <c r="BU13" i="3"/>
  <c r="BU19" i="3"/>
  <c r="BU31" i="3"/>
  <c r="BU37" i="3"/>
  <c r="BU49" i="3"/>
  <c r="BU55" i="3"/>
  <c r="BU61" i="3"/>
  <c r="BU67" i="3"/>
  <c r="BU73" i="3"/>
  <c r="BU79" i="3"/>
  <c r="BU102" i="3"/>
  <c r="BU104" i="3"/>
  <c r="BU108" i="3"/>
  <c r="BU120" i="3"/>
  <c r="BU126" i="3"/>
  <c r="BU132" i="3"/>
  <c r="BU138" i="3"/>
  <c r="BU144" i="3"/>
  <c r="BU156" i="3"/>
  <c r="BU162" i="3"/>
  <c r="BU168" i="3"/>
  <c r="BU174" i="3"/>
  <c r="BU180" i="3"/>
  <c r="BU186" i="3"/>
  <c r="BU192" i="3"/>
  <c r="BU198" i="3"/>
  <c r="BU210" i="3"/>
  <c r="BU216" i="3"/>
  <c r="BU222" i="3"/>
  <c r="BU228" i="3"/>
  <c r="BU240" i="3"/>
  <c r="BU246" i="3"/>
  <c r="BU258" i="3"/>
  <c r="BU264" i="3"/>
  <c r="BU270" i="3"/>
  <c r="BU276" i="3"/>
  <c r="BU288" i="3"/>
  <c r="BU294" i="3"/>
  <c r="BU300" i="3"/>
  <c r="CA16" i="3"/>
  <c r="CA22" i="3"/>
  <c r="CA28" i="3"/>
  <c r="CA34" i="3"/>
  <c r="CA40" i="3"/>
  <c r="CA46" i="3"/>
  <c r="CA58" i="3"/>
  <c r="CA70" i="3"/>
  <c r="CA82" i="3"/>
  <c r="CA88" i="3"/>
  <c r="CA105" i="3"/>
  <c r="CA111" i="3"/>
  <c r="CA117" i="3"/>
  <c r="CA129" i="3"/>
  <c r="CA135" i="3"/>
  <c r="CA147" i="3"/>
  <c r="CA153" i="3"/>
  <c r="CA165" i="3"/>
  <c r="CA171" i="3"/>
  <c r="CA177" i="3"/>
  <c r="CA183" i="3"/>
  <c r="CA189" i="3"/>
  <c r="CA195" i="3"/>
  <c r="CA201" i="3"/>
  <c r="CA207" i="3"/>
  <c r="CA213" i="3"/>
  <c r="CA219" i="3"/>
  <c r="CA225" i="3"/>
  <c r="CA231" i="3"/>
  <c r="CA237" i="3"/>
  <c r="CA243" i="3"/>
  <c r="CA249" i="3"/>
  <c r="CA255" i="3"/>
  <c r="CA261" i="3"/>
  <c r="CA267" i="3"/>
  <c r="CA273" i="3"/>
  <c r="CA279" i="3"/>
  <c r="CA291" i="3"/>
  <c r="CA297" i="3"/>
  <c r="CA303" i="3"/>
  <c r="CA309" i="3"/>
  <c r="BP12" i="3"/>
  <c r="BP24" i="3"/>
  <c r="BP30" i="3"/>
  <c r="BP36" i="3"/>
  <c r="BP42" i="3"/>
  <c r="BP48" i="3"/>
  <c r="BP54" i="3"/>
  <c r="BP60" i="3"/>
  <c r="BP66" i="3"/>
  <c r="BP78" i="3"/>
  <c r="BP84" i="3"/>
  <c r="BP90" i="3"/>
  <c r="BP208" i="3"/>
  <c r="BP99" i="3"/>
  <c r="BP105" i="3"/>
  <c r="BP111" i="3"/>
  <c r="BP117" i="3"/>
  <c r="BP123" i="3"/>
  <c r="BP131" i="3"/>
  <c r="BP220" i="3"/>
  <c r="BP141" i="3"/>
  <c r="BP153" i="3"/>
  <c r="BP165" i="3"/>
  <c r="BP232" i="3"/>
  <c r="BP215" i="3"/>
  <c r="BP170" i="3"/>
  <c r="BP176" i="3"/>
  <c r="BP182" i="3"/>
  <c r="BP188" i="3"/>
  <c r="BP194" i="3"/>
  <c r="BP227" i="3"/>
  <c r="BP207" i="3"/>
  <c r="BP278" i="3"/>
  <c r="BP282" i="3"/>
  <c r="BP239" i="3"/>
  <c r="BP245" i="3"/>
  <c r="BP257" i="3"/>
  <c r="BP269" i="3"/>
  <c r="BP275" i="3"/>
  <c r="BP288" i="3"/>
  <c r="BP294" i="3"/>
  <c r="BP300" i="3"/>
  <c r="BP306" i="3"/>
  <c r="BQ15" i="3"/>
  <c r="BQ21" i="3"/>
  <c r="BQ27" i="3"/>
  <c r="BQ33" i="3"/>
  <c r="BQ39" i="3"/>
  <c r="BQ45" i="3"/>
  <c r="BQ51" i="3"/>
  <c r="BQ57" i="3"/>
  <c r="BQ63" i="3"/>
  <c r="BQ69" i="3"/>
  <c r="BQ75" i="3"/>
  <c r="BQ81" i="3"/>
  <c r="BQ87" i="3"/>
  <c r="BQ246" i="3"/>
  <c r="BQ136" i="3"/>
  <c r="BQ234" i="3"/>
  <c r="BQ93" i="3"/>
  <c r="BQ99" i="3"/>
  <c r="BQ105" i="3"/>
  <c r="BQ111" i="3"/>
  <c r="BQ117" i="3"/>
  <c r="BQ123" i="3"/>
  <c r="BQ131" i="3"/>
  <c r="BQ220" i="3"/>
  <c r="BQ129" i="3"/>
  <c r="BQ223" i="3"/>
  <c r="BQ210" i="3"/>
  <c r="BQ239" i="3"/>
  <c r="BQ257" i="3"/>
  <c r="BQ275" i="3"/>
  <c r="BQ215" i="3"/>
  <c r="BQ143" i="3"/>
  <c r="BQ149" i="3"/>
  <c r="BQ155" i="3"/>
  <c r="BQ161" i="3"/>
  <c r="BQ167" i="3"/>
  <c r="BQ173" i="3"/>
  <c r="BQ179" i="3"/>
  <c r="BQ185" i="3"/>
  <c r="BQ191" i="3"/>
  <c r="BQ197" i="3"/>
  <c r="BQ233" i="3"/>
  <c r="BQ250" i="3"/>
  <c r="BQ268" i="3"/>
  <c r="BQ277" i="3"/>
  <c r="BQ283" i="3"/>
  <c r="BQ289" i="3"/>
  <c r="BQ295" i="3"/>
  <c r="BQ301" i="3"/>
  <c r="BQ307" i="3"/>
  <c r="BL98" i="3"/>
  <c r="BL15" i="3"/>
  <c r="BL21" i="3"/>
  <c r="BL27" i="3"/>
  <c r="BL33" i="3"/>
  <c r="BL39" i="3"/>
  <c r="BL45" i="3"/>
  <c r="BL51" i="3"/>
  <c r="BL57" i="3"/>
  <c r="BL63" i="3"/>
  <c r="BL69" i="3"/>
  <c r="BL75" i="3"/>
  <c r="BL81" i="3"/>
  <c r="BL87" i="3"/>
  <c r="BL93" i="3"/>
  <c r="BL101" i="3"/>
  <c r="BL221" i="3"/>
  <c r="BL108" i="3"/>
  <c r="BL114" i="3"/>
  <c r="BL120" i="3"/>
  <c r="BL126" i="3"/>
  <c r="BL283" i="3"/>
  <c r="BL134" i="3"/>
  <c r="BL140" i="3"/>
  <c r="BL146" i="3"/>
  <c r="BL152" i="3"/>
  <c r="BL158" i="3"/>
  <c r="BL164" i="3"/>
  <c r="BL170" i="3"/>
  <c r="BL176" i="3"/>
  <c r="BL182" i="3"/>
  <c r="BL188" i="3"/>
  <c r="BL194" i="3"/>
  <c r="BL201" i="3"/>
  <c r="BL219" i="3"/>
  <c r="BL208" i="3"/>
  <c r="BL233" i="3"/>
  <c r="BL239" i="3"/>
  <c r="BL245" i="3"/>
  <c r="BL251" i="3"/>
  <c r="BL257" i="3"/>
  <c r="BL263" i="3"/>
  <c r="BL269" i="3"/>
  <c r="BL275" i="3"/>
  <c r="BL285" i="3"/>
  <c r="BL291" i="3"/>
  <c r="BL297" i="3"/>
  <c r="BL303" i="3"/>
  <c r="BL309" i="3"/>
  <c r="CB14" i="3"/>
  <c r="CB20" i="3"/>
  <c r="CB26" i="3"/>
  <c r="CB32" i="3"/>
  <c r="CB38" i="3"/>
  <c r="CB44" i="3"/>
  <c r="CB50" i="3"/>
  <c r="CB56" i="3"/>
  <c r="CB74" i="3"/>
  <c r="CB80" i="3"/>
  <c r="CB86" i="3"/>
  <c r="CB135" i="3"/>
  <c r="CB232" i="3"/>
  <c r="CB101" i="3"/>
  <c r="CB107" i="3"/>
  <c r="CB113" i="3"/>
  <c r="CB136" i="3"/>
  <c r="CB147" i="3"/>
  <c r="CB159" i="3"/>
  <c r="CB219" i="3"/>
  <c r="CB211" i="3"/>
  <c r="CB168" i="3"/>
  <c r="CB180" i="3"/>
  <c r="CB186" i="3"/>
  <c r="CB198" i="3"/>
  <c r="CB200" i="3"/>
  <c r="CB218" i="3"/>
  <c r="CB284" i="3"/>
  <c r="CB236" i="3"/>
  <c r="CB242" i="3"/>
  <c r="CB266" i="3"/>
  <c r="CB272" i="3"/>
  <c r="CB297" i="3"/>
  <c r="CB303" i="3"/>
  <c r="CB309" i="3"/>
  <c r="BW12" i="3"/>
  <c r="BW18" i="3"/>
  <c r="BW24" i="3"/>
  <c r="BW30" i="3"/>
  <c r="BW36" i="3"/>
  <c r="BW42" i="3"/>
  <c r="BW48" i="3"/>
  <c r="BW54" i="3"/>
  <c r="BW60" i="3"/>
  <c r="BW66" i="3"/>
  <c r="BW72" i="3"/>
  <c r="BW78" i="3"/>
  <c r="BW84" i="3"/>
  <c r="BW90" i="3"/>
  <c r="BW271" i="3"/>
  <c r="BW215" i="3"/>
  <c r="BW259" i="3"/>
  <c r="BW96" i="3"/>
  <c r="BW102" i="3"/>
  <c r="BW108" i="3"/>
  <c r="BW114" i="3"/>
  <c r="BW120" i="3"/>
  <c r="BW126" i="3"/>
  <c r="BW138" i="3"/>
  <c r="BW247" i="3"/>
  <c r="BW136" i="3"/>
  <c r="BW233" i="3"/>
  <c r="BW214" i="3"/>
  <c r="BW240" i="3"/>
  <c r="BW258" i="3"/>
  <c r="BW201" i="3"/>
  <c r="BW219" i="3"/>
  <c r="BW145" i="3"/>
  <c r="BW151" i="3"/>
  <c r="BW157" i="3"/>
  <c r="BW163" i="3"/>
  <c r="BW169" i="3"/>
  <c r="BW175" i="3"/>
  <c r="BW181" i="3"/>
  <c r="BW187" i="3"/>
  <c r="BW193" i="3"/>
  <c r="BW226" i="3"/>
  <c r="BW242" i="3"/>
  <c r="BW260" i="3"/>
  <c r="BW280" i="3"/>
  <c r="BW286" i="3"/>
  <c r="BW292" i="3"/>
  <c r="BW298" i="3"/>
  <c r="BW304" i="3"/>
  <c r="BW310" i="3"/>
  <c r="BR12" i="3"/>
  <c r="BR18" i="3"/>
  <c r="BR24" i="3"/>
  <c r="BR30" i="3"/>
  <c r="BR36" i="3"/>
  <c r="BR42" i="3"/>
  <c r="BR48" i="3"/>
  <c r="BR54" i="3"/>
  <c r="BR60" i="3"/>
  <c r="BR66" i="3"/>
  <c r="BR72" i="3"/>
  <c r="BR78" i="3"/>
  <c r="BR84" i="3"/>
  <c r="BR90" i="3"/>
  <c r="BR95" i="3"/>
  <c r="BR105" i="3"/>
  <c r="BR111" i="3"/>
  <c r="BR117" i="3"/>
  <c r="BR123" i="3"/>
  <c r="BR132" i="3"/>
  <c r="BR150" i="3"/>
  <c r="BR156" i="3"/>
  <c r="BR162" i="3"/>
  <c r="BR174" i="3"/>
  <c r="BR180" i="3"/>
  <c r="BR186" i="3"/>
  <c r="BR192" i="3"/>
  <c r="BR198" i="3"/>
  <c r="BR214" i="3"/>
  <c r="BR203" i="3"/>
  <c r="BR221" i="3"/>
  <c r="BR225" i="3"/>
  <c r="BR231" i="3"/>
  <c r="BR237" i="3"/>
  <c r="BR249" i="3"/>
  <c r="BR255" i="3"/>
  <c r="BR261" i="3"/>
  <c r="BR273" i="3"/>
  <c r="BR288" i="3"/>
  <c r="BR294" i="3"/>
  <c r="BR300" i="3"/>
  <c r="BR306" i="3"/>
  <c r="CC12" i="3"/>
  <c r="CC18" i="3"/>
  <c r="CC24" i="3"/>
  <c r="CC30" i="3"/>
  <c r="CC36" i="3"/>
  <c r="CC42" i="3"/>
  <c r="CC48" i="3"/>
  <c r="CC54" i="3"/>
  <c r="CC60" i="3"/>
  <c r="CC66" i="3"/>
  <c r="CC72" i="3"/>
  <c r="CC78" i="3"/>
  <c r="CC84" i="3"/>
  <c r="CC90" i="3"/>
  <c r="CC129" i="3"/>
  <c r="CC222" i="3"/>
  <c r="CC266" i="3"/>
  <c r="CC97" i="3"/>
  <c r="CC103" i="3"/>
  <c r="CC109" i="3"/>
  <c r="CC115" i="3"/>
  <c r="CC121" i="3"/>
  <c r="CC127" i="3"/>
  <c r="CC207" i="3"/>
  <c r="CC263" i="3"/>
  <c r="CC201" i="3"/>
  <c r="CC206" i="3"/>
  <c r="CC224" i="3"/>
  <c r="CC250" i="3"/>
  <c r="CC268" i="3"/>
  <c r="CC208" i="3"/>
  <c r="CC141" i="3"/>
  <c r="CC147" i="3"/>
  <c r="CC153" i="3"/>
  <c r="CC159" i="3"/>
  <c r="CC165" i="3"/>
  <c r="CC171" i="3"/>
  <c r="CC177" i="3"/>
  <c r="CC183" i="3"/>
  <c r="CC189" i="3"/>
  <c r="CC195" i="3"/>
  <c r="CC229" i="3"/>
  <c r="CC243" i="3"/>
  <c r="CC261" i="3"/>
  <c r="CC280" i="3"/>
  <c r="CC286" i="3"/>
  <c r="CC292" i="3"/>
  <c r="CC298" i="3"/>
  <c r="CC304" i="3"/>
  <c r="CC310" i="3"/>
  <c r="BX100" i="3"/>
  <c r="BX16" i="3"/>
  <c r="BX22" i="3"/>
  <c r="BX28" i="3"/>
  <c r="BX34" i="3"/>
  <c r="BX40" i="3"/>
  <c r="BX46" i="3"/>
  <c r="BX52" i="3"/>
  <c r="BX58" i="3"/>
  <c r="BX64" i="3"/>
  <c r="BX70" i="3"/>
  <c r="BX76" i="3"/>
  <c r="BX82" i="3"/>
  <c r="BX88" i="3"/>
  <c r="BX11" i="3"/>
  <c r="BX223" i="3"/>
  <c r="BX104" i="3"/>
  <c r="BX110" i="3"/>
  <c r="BX116" i="3"/>
  <c r="BX122" i="3"/>
  <c r="BX128" i="3"/>
  <c r="BX137" i="3"/>
  <c r="BX143" i="3"/>
  <c r="BX149" i="3"/>
  <c r="BX155" i="3"/>
  <c r="BX161" i="3"/>
  <c r="BX167" i="3"/>
  <c r="BX173" i="3"/>
  <c r="BX179" i="3"/>
  <c r="BX185" i="3"/>
  <c r="BX191" i="3"/>
  <c r="BX197" i="3"/>
  <c r="BX209" i="3"/>
  <c r="BX276" i="3"/>
  <c r="BX216" i="3"/>
  <c r="BX230" i="3"/>
  <c r="BX236" i="3"/>
  <c r="BX242" i="3"/>
  <c r="BX248" i="3"/>
  <c r="BX254" i="3"/>
  <c r="BX260" i="3"/>
  <c r="BX272" i="3"/>
  <c r="BX288" i="3"/>
  <c r="BX294" i="3"/>
  <c r="BX300" i="3"/>
  <c r="CD93" i="3"/>
  <c r="CD13" i="3"/>
  <c r="CD19" i="3"/>
  <c r="CD25" i="3"/>
  <c r="CD31" i="3"/>
  <c r="CD37" i="3"/>
  <c r="CD43" i="3"/>
  <c r="CD49" i="3"/>
  <c r="CD55" i="3"/>
  <c r="CD67" i="3"/>
  <c r="CD73" i="3"/>
  <c r="CD79" i="3"/>
  <c r="CD85" i="3"/>
  <c r="CD91" i="3"/>
  <c r="CD203" i="3"/>
  <c r="CD102" i="3"/>
  <c r="CD108" i="3"/>
  <c r="CD114" i="3"/>
  <c r="CD120" i="3"/>
  <c r="CD126" i="3"/>
  <c r="CD277" i="3"/>
  <c r="CD134" i="3"/>
  <c r="CD140" i="3"/>
  <c r="CD146" i="3"/>
  <c r="CD152" i="3"/>
  <c r="CD158" i="3"/>
  <c r="CD164" i="3"/>
  <c r="CD170" i="3"/>
  <c r="CD176" i="3"/>
  <c r="CD182" i="3"/>
  <c r="CD188" i="3"/>
  <c r="CD194" i="3"/>
  <c r="CD201" i="3"/>
  <c r="CD208" i="3"/>
  <c r="CD278" i="3"/>
  <c r="CD229" i="3"/>
  <c r="CD235" i="3"/>
  <c r="CD247" i="3"/>
  <c r="CD253" i="3"/>
  <c r="CD259" i="3"/>
  <c r="CD265" i="3"/>
  <c r="CD271" i="3"/>
  <c r="CD279" i="3"/>
  <c r="CD285" i="3"/>
  <c r="CD291" i="3"/>
  <c r="CD297" i="3"/>
  <c r="CD303" i="3"/>
  <c r="CD309" i="3"/>
  <c r="BJ69" i="3"/>
  <c r="BJ81" i="3"/>
  <c r="BJ93" i="3"/>
  <c r="BJ135" i="3"/>
  <c r="BJ153" i="3"/>
  <c r="BJ165" i="3"/>
  <c r="BJ233" i="3"/>
  <c r="BJ144" i="3"/>
  <c r="BJ156" i="3"/>
  <c r="BJ207" i="3"/>
  <c r="BJ223" i="3"/>
  <c r="BJ173" i="3"/>
  <c r="BJ191" i="3"/>
  <c r="BJ283" i="3"/>
  <c r="BJ265" i="3"/>
  <c r="BJ286" i="3"/>
  <c r="BJ291" i="3"/>
  <c r="BJ297" i="3"/>
  <c r="BJ303" i="3"/>
  <c r="BJ309" i="3"/>
  <c r="BE24" i="3"/>
  <c r="CL24" i="3" s="1" a="1"/>
  <c r="CL24" i="3" s="1"/>
  <c r="BE30" i="3"/>
  <c r="CL30" i="3" s="1" a="1"/>
  <c r="CL30" i="3" s="1"/>
  <c r="BE36" i="3"/>
  <c r="CL36" i="3" s="1" a="1"/>
  <c r="CL36" i="3" s="1"/>
  <c r="BE42" i="3"/>
  <c r="CL42" i="3" s="1" a="1"/>
  <c r="CL42" i="3" s="1"/>
  <c r="BE48" i="3"/>
  <c r="CL48" i="3" s="1" a="1"/>
  <c r="CL48" i="3" s="1"/>
  <c r="BE54" i="3"/>
  <c r="CL54" i="3" s="1" a="1"/>
  <c r="CL54" i="3" s="1"/>
  <c r="BE60" i="3"/>
  <c r="CL60" i="3" s="1" a="1"/>
  <c r="CL60" i="3" s="1"/>
  <c r="BE66" i="3"/>
  <c r="CL66" i="3" s="1" a="1"/>
  <c r="CL66" i="3" s="1"/>
  <c r="BE72" i="3"/>
  <c r="CL72" i="3" s="1" a="1"/>
  <c r="CL72" i="3" s="1"/>
  <c r="BE78" i="3"/>
  <c r="CL78" i="3" s="1" a="1"/>
  <c r="CL78" i="3" s="1"/>
  <c r="BE84" i="3"/>
  <c r="CL84" i="3" s="1" a="1"/>
  <c r="CL84" i="3" s="1"/>
  <c r="BE268" i="3"/>
  <c r="CL268" i="3" s="1" a="1"/>
  <c r="CL268" i="3" s="1"/>
  <c r="BE212" i="3"/>
  <c r="CL212" i="3" s="1" a="1"/>
  <c r="CL212" i="3" s="1"/>
  <c r="BE256" i="3"/>
  <c r="CL256" i="3" s="1" a="1"/>
  <c r="CL256" i="3" s="1"/>
  <c r="BE96" i="3"/>
  <c r="CL96" i="3" s="1" a="1"/>
  <c r="CL96" i="3" s="1"/>
  <c r="BE102" i="3"/>
  <c r="CL102" i="3" s="1" a="1"/>
  <c r="CL102" i="3" s="1"/>
  <c r="BE108" i="3"/>
  <c r="CL108" i="3" s="1" a="1"/>
  <c r="CL108" i="3" s="1"/>
  <c r="BE114" i="3"/>
  <c r="CL114" i="3" s="1" a="1"/>
  <c r="CL114" i="3" s="1"/>
  <c r="BE120" i="3"/>
  <c r="CL120" i="3" s="1" a="1"/>
  <c r="CL120" i="3" s="1"/>
  <c r="BE126" i="3"/>
  <c r="CL126" i="3" s="1" a="1"/>
  <c r="CL126" i="3" s="1"/>
  <c r="BE138" i="3"/>
  <c r="CL138" i="3" s="1" a="1"/>
  <c r="CL138" i="3" s="1"/>
  <c r="BE232" i="3"/>
  <c r="CL232" i="3" s="1" a="1"/>
  <c r="CL232" i="3" s="1"/>
  <c r="BE130" i="3"/>
  <c r="CL130" i="3" s="1" a="1"/>
  <c r="CL130" i="3" s="1"/>
  <c r="BE218" i="3"/>
  <c r="CL218" i="3" s="1" a="1"/>
  <c r="CL218" i="3" s="1"/>
  <c r="BE214" i="3"/>
  <c r="CL214" i="3" s="1" a="1"/>
  <c r="CL214" i="3" s="1"/>
  <c r="BE243" i="3"/>
  <c r="CL243" i="3" s="1" a="1"/>
  <c r="CL243" i="3" s="1"/>
  <c r="BE261" i="3"/>
  <c r="CL261" i="3" s="1" a="1"/>
  <c r="CL261" i="3" s="1"/>
  <c r="BE204" i="3"/>
  <c r="CL204" i="3" s="1" a="1"/>
  <c r="CL204" i="3" s="1"/>
  <c r="BE222" i="3"/>
  <c r="CL222" i="3" s="1" a="1"/>
  <c r="CL222" i="3" s="1"/>
  <c r="BE146" i="3"/>
  <c r="CL146" i="3" s="1" a="1"/>
  <c r="CL146" i="3" s="1"/>
  <c r="BE152" i="3"/>
  <c r="CL152" i="3" s="1" a="1"/>
  <c r="CL152" i="3" s="1"/>
  <c r="BE158" i="3"/>
  <c r="CL158" i="3" s="1" a="1"/>
  <c r="CL158" i="3" s="1"/>
  <c r="BE164" i="3"/>
  <c r="CL164" i="3" s="1" a="1"/>
  <c r="CL164" i="3" s="1"/>
  <c r="BE170" i="3"/>
  <c r="CL170" i="3" s="1" a="1"/>
  <c r="CL170" i="3" s="1"/>
  <c r="BE176" i="3"/>
  <c r="CL176" i="3" s="1" a="1"/>
  <c r="CL176" i="3" s="1"/>
  <c r="BE182" i="3"/>
  <c r="CL182" i="3" s="1" a="1"/>
  <c r="CL182" i="3" s="1"/>
  <c r="BE194" i="3"/>
  <c r="CL194" i="3" s="1" a="1"/>
  <c r="CL194" i="3" s="1"/>
  <c r="BE227" i="3"/>
  <c r="CL227" i="3" s="1" a="1"/>
  <c r="CL227" i="3" s="1"/>
  <c r="BE242" i="3"/>
  <c r="CL242" i="3" s="1" a="1"/>
  <c r="CL242" i="3" s="1"/>
  <c r="BE260" i="3"/>
  <c r="CL260" i="3" s="1" a="1"/>
  <c r="CL260" i="3" s="1"/>
  <c r="BE276" i="3"/>
  <c r="CL276" i="3" s="1" a="1"/>
  <c r="CL276" i="3" s="1"/>
  <c r="BE282" i="3"/>
  <c r="CL282" i="3" s="1" a="1"/>
  <c r="CL282" i="3" s="1"/>
  <c r="BE288" i="3"/>
  <c r="CL288" i="3" s="1" a="1"/>
  <c r="CL288" i="3" s="1"/>
  <c r="BE294" i="3"/>
  <c r="CL294" i="3" s="1" a="1"/>
  <c r="CL294" i="3" s="1"/>
  <c r="BE300" i="3"/>
  <c r="CL300" i="3" s="1" a="1"/>
  <c r="CL300" i="3" s="1"/>
  <c r="BE306" i="3"/>
  <c r="CL306" i="3" s="1" a="1"/>
  <c r="CL306" i="3" s="1"/>
  <c r="BK12" i="3"/>
  <c r="BK18" i="3"/>
  <c r="BK24" i="3"/>
  <c r="BK30" i="3"/>
  <c r="BK36" i="3"/>
  <c r="BK42" i="3"/>
  <c r="BK48" i="3"/>
  <c r="BK54" i="3"/>
  <c r="BK60" i="3"/>
  <c r="BK66" i="3"/>
  <c r="BK72" i="3"/>
  <c r="BK78" i="3"/>
  <c r="BK84" i="3"/>
  <c r="BK90" i="3"/>
  <c r="BK266" i="3"/>
  <c r="BK141" i="3"/>
  <c r="BK245" i="3"/>
  <c r="BK95" i="3"/>
  <c r="BK101" i="3"/>
  <c r="BK107" i="3"/>
  <c r="BK113" i="3"/>
  <c r="BK119" i="3"/>
  <c r="BK125" i="3"/>
  <c r="DI125" i="3" s="1" a="1"/>
  <c r="DI125" i="3" s="1"/>
  <c r="BK136" i="3"/>
  <c r="DH136" i="3" s="1" a="1"/>
  <c r="DH136" i="3" s="1"/>
  <c r="BK233" i="3"/>
  <c r="BK134" i="3"/>
  <c r="BK231" i="3"/>
  <c r="BK215" i="3"/>
  <c r="BK241" i="3"/>
  <c r="BK259" i="3"/>
  <c r="BK199" i="3"/>
  <c r="BK217" i="3"/>
  <c r="BK145" i="3"/>
  <c r="BK157" i="3"/>
  <c r="BK163" i="3"/>
  <c r="BK169" i="3"/>
  <c r="BK175" i="3"/>
  <c r="BK181" i="3"/>
  <c r="BK187" i="3"/>
  <c r="BK193" i="3"/>
  <c r="BK226" i="3"/>
  <c r="BK240" i="3"/>
  <c r="BK258" i="3"/>
  <c r="BK276" i="3"/>
  <c r="BK280" i="3"/>
  <c r="BK286" i="3"/>
  <c r="BK292" i="3"/>
  <c r="BK298" i="3"/>
  <c r="BK304" i="3"/>
  <c r="BK310" i="3"/>
  <c r="BF99" i="3"/>
  <c r="BF16" i="3"/>
  <c r="CN16" i="3" s="1" a="1"/>
  <c r="CN16" i="3" s="1"/>
  <c r="BF22" i="3"/>
  <c r="CN22" i="3" s="1" a="1"/>
  <c r="CN22" i="3" s="1"/>
  <c r="BF28" i="3"/>
  <c r="CN28" i="3" s="1" a="1"/>
  <c r="CN28" i="3" s="1"/>
  <c r="BF34" i="3"/>
  <c r="CN34" i="3" s="1" a="1"/>
  <c r="CN34" i="3" s="1"/>
  <c r="BF40" i="3"/>
  <c r="CN40" i="3" s="1" a="1"/>
  <c r="CN40" i="3" s="1"/>
  <c r="BF46" i="3"/>
  <c r="CN46" i="3" s="1" a="1"/>
  <c r="CN46" i="3" s="1"/>
  <c r="BF52" i="3"/>
  <c r="CN52" i="3" s="1" a="1"/>
  <c r="CN52" i="3" s="1"/>
  <c r="BF58" i="3"/>
  <c r="CN58" i="3" s="1" a="1"/>
  <c r="CN58" i="3" s="1"/>
  <c r="BF64" i="3"/>
  <c r="CN64" i="3" s="1" a="1"/>
  <c r="CN64" i="3" s="1"/>
  <c r="BF70" i="3"/>
  <c r="BF76" i="3"/>
  <c r="CN76" i="3" s="1" a="1"/>
  <c r="CN76" i="3" s="1"/>
  <c r="BF82" i="3"/>
  <c r="CN82" i="3" s="1" a="1"/>
  <c r="CN82" i="3" s="1"/>
  <c r="BF88" i="3"/>
  <c r="CN88" i="3" s="1" a="1"/>
  <c r="CN88" i="3" s="1"/>
  <c r="BF93" i="3"/>
  <c r="CN93" i="3" s="1" a="1"/>
  <c r="CN93" i="3" s="1"/>
  <c r="BF105" i="3"/>
  <c r="BF117" i="3"/>
  <c r="CN117" i="3" s="1" a="1"/>
  <c r="CN117" i="3" s="1"/>
  <c r="BF123" i="3"/>
  <c r="CN123" i="3" s="1" a="1"/>
  <c r="CN123" i="3" s="1"/>
  <c r="BF208" i="3"/>
  <c r="CN208" i="3" s="1" a="1"/>
  <c r="CN208" i="3" s="1"/>
  <c r="BF133" i="3"/>
  <c r="CN133" i="3" s="1" a="1"/>
  <c r="CN133" i="3" s="1"/>
  <c r="BF139" i="3"/>
  <c r="CN139" i="3" s="1" a="1"/>
  <c r="CN139" i="3" s="1"/>
  <c r="BF145" i="3"/>
  <c r="CN145" i="3" s="1" a="1"/>
  <c r="CN145" i="3" s="1"/>
  <c r="BF151" i="3"/>
  <c r="CN151" i="3" s="1" a="1"/>
  <c r="CN151" i="3" s="1"/>
  <c r="BF157" i="3"/>
  <c r="CN157" i="3" s="1" a="1"/>
  <c r="CN157" i="3" s="1"/>
  <c r="BF163" i="3"/>
  <c r="CN163" i="3" s="1" a="1"/>
  <c r="CN163" i="3" s="1"/>
  <c r="BF169" i="3"/>
  <c r="CN169" i="3" s="1" a="1"/>
  <c r="CN169" i="3" s="1"/>
  <c r="BF175" i="3"/>
  <c r="CN175" i="3" s="1" a="1"/>
  <c r="CN175" i="3" s="1"/>
  <c r="BF187" i="3"/>
  <c r="CN187" i="3" s="1" a="1"/>
  <c r="CN187" i="3" s="1"/>
  <c r="BF199" i="3"/>
  <c r="CN199" i="3" s="1" a="1"/>
  <c r="CN199" i="3" s="1"/>
  <c r="BF212" i="3"/>
  <c r="CN212" i="3" s="1" a="1"/>
  <c r="CN212" i="3" s="1"/>
  <c r="BF201" i="3"/>
  <c r="CN201" i="3" s="1" a="1"/>
  <c r="CN201" i="3" s="1"/>
  <c r="BF219" i="3"/>
  <c r="CN219" i="3" s="1" a="1"/>
  <c r="CN219" i="3" s="1"/>
  <c r="BF226" i="3"/>
  <c r="CN226" i="3" s="1" a="1"/>
  <c r="CN226" i="3" s="1"/>
  <c r="BF232" i="3"/>
  <c r="CN232" i="3" s="1" a="1"/>
  <c r="CN232" i="3" s="1"/>
  <c r="BF238" i="3"/>
  <c r="CN238" i="3" s="1" a="1"/>
  <c r="CN238" i="3" s="1"/>
  <c r="BF244" i="3"/>
  <c r="CN244" i="3" s="1" a="1"/>
  <c r="CN244" i="3" s="1"/>
  <c r="BF250" i="3"/>
  <c r="CN250" i="3" s="1" a="1"/>
  <c r="CN250" i="3" s="1"/>
  <c r="BF262" i="3"/>
  <c r="CN262" i="3" s="1" a="1"/>
  <c r="CN262" i="3" s="1"/>
  <c r="BF268" i="3"/>
  <c r="CN268" i="3" s="1" a="1"/>
  <c r="CN268" i="3" s="1"/>
  <c r="BF274" i="3"/>
  <c r="CN274" i="3" s="1" a="1"/>
  <c r="CN274" i="3" s="1"/>
  <c r="BF285" i="3"/>
  <c r="CN285" i="3" s="1" a="1"/>
  <c r="CN285" i="3" s="1"/>
  <c r="BF291" i="3"/>
  <c r="CN291" i="3" s="1" a="1"/>
  <c r="CN291" i="3" s="1"/>
  <c r="BF297" i="3"/>
  <c r="CN297" i="3" s="1" a="1"/>
  <c r="CN297" i="3" s="1"/>
  <c r="BF303" i="3"/>
  <c r="CN303" i="3" s="1" a="1"/>
  <c r="CN303" i="3" s="1"/>
  <c r="BF309" i="3"/>
  <c r="CN309" i="3" s="1" a="1"/>
  <c r="CN309" i="3" s="1"/>
  <c r="BS109" i="3"/>
  <c r="BS92" i="3"/>
  <c r="BS112" i="3"/>
  <c r="BS16" i="3"/>
  <c r="BS22" i="3"/>
  <c r="BS28" i="3"/>
  <c r="BS34" i="3"/>
  <c r="BS40" i="3"/>
  <c r="BS46" i="3"/>
  <c r="BS52" i="3"/>
  <c r="BS58" i="3"/>
  <c r="BS64" i="3"/>
  <c r="BS70" i="3"/>
  <c r="BS76" i="3"/>
  <c r="BS82" i="3"/>
  <c r="BS88" i="3"/>
  <c r="BS105" i="3"/>
  <c r="BS129" i="3"/>
  <c r="BS176" i="3"/>
  <c r="BS194" i="3"/>
  <c r="BS142" i="3"/>
  <c r="BS154" i="3"/>
  <c r="BS166" i="3"/>
  <c r="BS184" i="3"/>
  <c r="BS134" i="3"/>
  <c r="BS177" i="3"/>
  <c r="BS195" i="3"/>
  <c r="BS121" i="3"/>
  <c r="BS127" i="3"/>
  <c r="BS149" i="3"/>
  <c r="BS161" i="3"/>
  <c r="BS201" i="3"/>
  <c r="BS207" i="3"/>
  <c r="BS213" i="3"/>
  <c r="BS219" i="3"/>
  <c r="BS225" i="3"/>
  <c r="BS231" i="3"/>
  <c r="BS237" i="3"/>
  <c r="BS243" i="3"/>
  <c r="BS249" i="3"/>
  <c r="BS255" i="3"/>
  <c r="BS261" i="3"/>
  <c r="BS267" i="3"/>
  <c r="BS273" i="3"/>
  <c r="BS289" i="3"/>
  <c r="BS307" i="3"/>
  <c r="BS288" i="3"/>
  <c r="BS306" i="3"/>
  <c r="BS285" i="3"/>
  <c r="BS302" i="3"/>
  <c r="BY99" i="3"/>
  <c r="BY92" i="3"/>
  <c r="BY100" i="3"/>
  <c r="BY13" i="3"/>
  <c r="BY19" i="3"/>
  <c r="BY25" i="3"/>
  <c r="BY31" i="3"/>
  <c r="BY37" i="3"/>
  <c r="BY43" i="3"/>
  <c r="BY49" i="3"/>
  <c r="BY55" i="3"/>
  <c r="BY61" i="3"/>
  <c r="BY67" i="3"/>
  <c r="BY73" i="3"/>
  <c r="BY79" i="3"/>
  <c r="BY85" i="3"/>
  <c r="BY91" i="3"/>
  <c r="BY105" i="3"/>
  <c r="BY186" i="3"/>
  <c r="BY134" i="3"/>
  <c r="BY147" i="3"/>
  <c r="BY159" i="3"/>
  <c r="BY173" i="3"/>
  <c r="BY191" i="3"/>
  <c r="BY138" i="3"/>
  <c r="BY184" i="3"/>
  <c r="BY117" i="3"/>
  <c r="BY123" i="3"/>
  <c r="BY142" i="3"/>
  <c r="BY166" i="3"/>
  <c r="BY204" i="3"/>
  <c r="BY210" i="3"/>
  <c r="BY216" i="3"/>
  <c r="BY222" i="3"/>
  <c r="BY228" i="3"/>
  <c r="BY234" i="3"/>
  <c r="BY240" i="3"/>
  <c r="BY246" i="3"/>
  <c r="BY252" i="3"/>
  <c r="BY258" i="3"/>
  <c r="BY264" i="3"/>
  <c r="BY270" i="3"/>
  <c r="BY278" i="3"/>
  <c r="BY299" i="3"/>
  <c r="BY276" i="3"/>
  <c r="BY298" i="3"/>
  <c r="BY280" i="3"/>
  <c r="BY294" i="3"/>
  <c r="BT24" i="3"/>
  <c r="BT30" i="3"/>
  <c r="BT42" i="3"/>
  <c r="BT48" i="3"/>
  <c r="BT72" i="3"/>
  <c r="BT78" i="3"/>
  <c r="BT84" i="3"/>
  <c r="BT90" i="3"/>
  <c r="BT99" i="3"/>
  <c r="BT105" i="3"/>
  <c r="BT111" i="3"/>
  <c r="BT117" i="3"/>
  <c r="BT123" i="3"/>
  <c r="BT141" i="3"/>
  <c r="BT165" i="3"/>
  <c r="BT237" i="3"/>
  <c r="BT133" i="3"/>
  <c r="BT148" i="3"/>
  <c r="BT175" i="3"/>
  <c r="BT243" i="3"/>
  <c r="BT134" i="3"/>
  <c r="BT177" i="3"/>
  <c r="BT209" i="3"/>
  <c r="BT225" i="3"/>
  <c r="BT238" i="3"/>
  <c r="BT256" i="3"/>
  <c r="BT217" i="3"/>
  <c r="BT245" i="3"/>
  <c r="BT263" i="3"/>
  <c r="BT289" i="3"/>
  <c r="BT307" i="3"/>
  <c r="BT288" i="3"/>
  <c r="BT306" i="3"/>
  <c r="BT302" i="3"/>
  <c r="CE98" i="3"/>
  <c r="CE110" i="3"/>
  <c r="CE99" i="3"/>
  <c r="CE12" i="3"/>
  <c r="CE18" i="3"/>
  <c r="CE24" i="3"/>
  <c r="CE30" i="3"/>
  <c r="CE36" i="3"/>
  <c r="CE42" i="3"/>
  <c r="CE48" i="3"/>
  <c r="CE54" i="3"/>
  <c r="CE60" i="3"/>
  <c r="CE66" i="3"/>
  <c r="CE72" i="3"/>
  <c r="CE78" i="3"/>
  <c r="CE84" i="3"/>
  <c r="CE90" i="3"/>
  <c r="CE106" i="3"/>
  <c r="CE169" i="3"/>
  <c r="CE187" i="3"/>
  <c r="CE135" i="3"/>
  <c r="CE150" i="3"/>
  <c r="CE162" i="3"/>
  <c r="CE177" i="3"/>
  <c r="CE195" i="3"/>
  <c r="CE167" i="3"/>
  <c r="CE185" i="3"/>
  <c r="CE117" i="3"/>
  <c r="CE141" i="3"/>
  <c r="CE153" i="3"/>
  <c r="CE165" i="3"/>
  <c r="CE204" i="3"/>
  <c r="CE210" i="3"/>
  <c r="CE216" i="3"/>
  <c r="CE222" i="3"/>
  <c r="CE228" i="3"/>
  <c r="CE234" i="3"/>
  <c r="CE240" i="3"/>
  <c r="CE246" i="3"/>
  <c r="CE252" i="3"/>
  <c r="CE258" i="3"/>
  <c r="CE264" i="3"/>
  <c r="CE270" i="3"/>
  <c r="CE276" i="3"/>
  <c r="CE297" i="3"/>
  <c r="CE284" i="3"/>
  <c r="CE290" i="3"/>
  <c r="CE308" i="3"/>
  <c r="CE295" i="3"/>
  <c r="BZ24" i="3"/>
  <c r="BZ30" i="3"/>
  <c r="BZ36" i="3"/>
  <c r="BZ42" i="3"/>
  <c r="BZ48" i="3"/>
  <c r="BZ54" i="3"/>
  <c r="BZ60" i="3"/>
  <c r="BZ66" i="3"/>
  <c r="BZ78" i="3"/>
  <c r="BZ90" i="3"/>
  <c r="BZ99" i="3"/>
  <c r="BZ105" i="3"/>
  <c r="BZ111" i="3"/>
  <c r="BZ117" i="3"/>
  <c r="BZ123" i="3"/>
  <c r="BZ142" i="3"/>
  <c r="BZ154" i="3"/>
  <c r="BZ166" i="3"/>
  <c r="BZ171" i="3"/>
  <c r="BZ189" i="3"/>
  <c r="BZ223" i="3"/>
  <c r="BZ145" i="3"/>
  <c r="BZ157" i="3"/>
  <c r="BZ170" i="3"/>
  <c r="BZ188" i="3"/>
  <c r="BZ217" i="3"/>
  <c r="BZ132" i="3"/>
  <c r="BZ178" i="3"/>
  <c r="BZ196" i="3"/>
  <c r="BZ256" i="3"/>
  <c r="BZ210" i="3"/>
  <c r="BZ245" i="3"/>
  <c r="BZ263" i="3"/>
  <c r="BZ227" i="3"/>
  <c r="BZ203" i="3"/>
  <c r="BZ221" i="3"/>
  <c r="BZ246" i="3"/>
  <c r="BZ264" i="3"/>
  <c r="BZ289" i="3"/>
  <c r="BZ307" i="3"/>
  <c r="BZ303" i="3"/>
  <c r="CF15" i="3"/>
  <c r="CF27" i="3"/>
  <c r="CF33" i="3"/>
  <c r="CF45" i="3"/>
  <c r="CF51" i="3"/>
  <c r="CF69" i="3"/>
  <c r="CF75" i="3"/>
  <c r="CF81" i="3"/>
  <c r="CF87" i="3"/>
  <c r="CF102" i="3"/>
  <c r="CF108" i="3"/>
  <c r="CF114" i="3"/>
  <c r="CF120" i="3"/>
  <c r="CF126" i="3"/>
  <c r="CF147" i="3"/>
  <c r="CF159" i="3"/>
  <c r="CF137" i="3"/>
  <c r="CF181" i="3"/>
  <c r="CF203" i="3"/>
  <c r="CF266" i="3"/>
  <c r="CF167" i="3"/>
  <c r="CF185" i="3"/>
  <c r="CF272" i="3"/>
  <c r="CF243" i="3"/>
  <c r="CF261" i="3"/>
  <c r="CF207" i="3"/>
  <c r="CF253" i="3"/>
  <c r="CF271" i="3"/>
  <c r="CF297" i="3"/>
  <c r="CF284" i="3"/>
  <c r="CF290" i="3"/>
  <c r="CF308" i="3"/>
  <c r="CF295" i="3"/>
  <c r="BG107" i="3"/>
  <c r="CJ107" i="3" s="1" a="1"/>
  <c r="CJ107" i="3" s="1"/>
  <c r="BG95" i="3"/>
  <c r="BG101" i="3"/>
  <c r="CJ101" i="3" s="1" a="1"/>
  <c r="CJ101" i="3" s="1"/>
  <c r="BG14" i="3"/>
  <c r="BG26" i="3"/>
  <c r="CJ26" i="3" s="1" a="1"/>
  <c r="CJ26" i="3" s="1"/>
  <c r="BG32" i="3"/>
  <c r="CJ32" i="3" s="1" a="1"/>
  <c r="CJ32" i="3" s="1"/>
  <c r="BG38" i="3"/>
  <c r="BG44" i="3"/>
  <c r="CJ44" i="3" s="1" a="1"/>
  <c r="CJ44" i="3" s="1"/>
  <c r="BG50" i="3"/>
  <c r="CJ50" i="3" s="1" a="1"/>
  <c r="CJ50" i="3" s="1"/>
  <c r="BG56" i="3"/>
  <c r="CJ56" i="3" s="1" a="1"/>
  <c r="CJ56" i="3" s="1"/>
  <c r="BG62" i="3"/>
  <c r="BG68" i="3"/>
  <c r="CJ68" i="3" s="1" a="1"/>
  <c r="CJ68" i="3" s="1"/>
  <c r="BG74" i="3"/>
  <c r="BG80" i="3"/>
  <c r="CJ80" i="3" s="1" a="1"/>
  <c r="CJ80" i="3" s="1"/>
  <c r="BG86" i="3"/>
  <c r="CJ86" i="3" s="1" a="1"/>
  <c r="CJ86" i="3" s="1"/>
  <c r="BG92" i="3"/>
  <c r="CJ92" i="3" s="1" a="1"/>
  <c r="CJ92" i="3" s="1"/>
  <c r="BG130" i="3"/>
  <c r="CJ130" i="3" s="1" a="1"/>
  <c r="CJ130" i="3" s="1"/>
  <c r="BG174" i="3"/>
  <c r="CJ174" i="3" s="1" a="1"/>
  <c r="CJ174" i="3" s="1"/>
  <c r="BG192" i="3"/>
  <c r="CJ192" i="3" s="1" a="1"/>
  <c r="CJ192" i="3" s="1"/>
  <c r="BG140" i="3"/>
  <c r="BG152" i="3"/>
  <c r="BG164" i="3"/>
  <c r="CJ164" i="3" s="1" a="1"/>
  <c r="CJ164" i="3" s="1"/>
  <c r="BG182" i="3"/>
  <c r="CJ182" i="3" s="1" a="1"/>
  <c r="CJ182" i="3" s="1"/>
  <c r="BG129" i="3"/>
  <c r="CJ129" i="3" s="1" a="1"/>
  <c r="CJ129" i="3" s="1"/>
  <c r="BG172" i="3"/>
  <c r="CJ172" i="3" s="1" a="1"/>
  <c r="CJ172" i="3" s="1"/>
  <c r="BG190" i="3"/>
  <c r="CJ190" i="3" s="1" a="1"/>
  <c r="CJ190" i="3" s="1"/>
  <c r="BG120" i="3"/>
  <c r="BG126" i="3"/>
  <c r="BG149" i="3"/>
  <c r="BG161" i="3"/>
  <c r="BG201" i="3"/>
  <c r="CJ201" i="3" s="1" a="1"/>
  <c r="CJ201" i="3" s="1"/>
  <c r="BG207" i="3"/>
  <c r="CJ207" i="3" s="1" a="1"/>
  <c r="CJ207" i="3" s="1"/>
  <c r="BG213" i="3"/>
  <c r="BG219" i="3"/>
  <c r="CJ219" i="3" s="1" a="1"/>
  <c r="CJ219" i="3" s="1"/>
  <c r="BG225" i="3"/>
  <c r="CJ225" i="3" s="1" a="1"/>
  <c r="CJ225" i="3" s="1"/>
  <c r="BG231" i="3"/>
  <c r="CJ231" i="3" s="1" a="1"/>
  <c r="CJ231" i="3" s="1"/>
  <c r="BG237" i="3"/>
  <c r="CJ237" i="3" s="1" a="1"/>
  <c r="CJ237" i="3" s="1"/>
  <c r="BG243" i="3"/>
  <c r="CJ243" i="3" s="1" a="1"/>
  <c r="CJ243" i="3" s="1"/>
  <c r="BG249" i="3"/>
  <c r="BG255" i="3"/>
  <c r="CJ255" i="3" s="1" a="1"/>
  <c r="CJ255" i="3" s="1"/>
  <c r="BG261" i="3"/>
  <c r="BG267" i="3"/>
  <c r="CJ267" i="3" s="1" a="1"/>
  <c r="CJ267" i="3" s="1"/>
  <c r="BG273" i="3"/>
  <c r="BG284" i="3"/>
  <c r="CJ284" i="3" s="1" a="1"/>
  <c r="CJ284" i="3" s="1"/>
  <c r="BG305" i="3"/>
  <c r="CJ305" i="3" s="1" a="1"/>
  <c r="CJ305" i="3" s="1"/>
  <c r="BG310" i="3"/>
  <c r="CJ310" i="3" s="1" a="1"/>
  <c r="CJ310" i="3" s="1"/>
  <c r="BG288" i="3"/>
  <c r="CJ288" i="3" s="1" a="1"/>
  <c r="CJ288" i="3" s="1"/>
  <c r="BG306" i="3"/>
  <c r="CJ306" i="3" s="1" a="1"/>
  <c r="CJ306" i="3" s="1"/>
  <c r="BM101" i="3"/>
  <c r="BM113" i="3"/>
  <c r="BM103" i="3"/>
  <c r="BM14" i="3"/>
  <c r="BM20" i="3"/>
  <c r="BM26" i="3"/>
  <c r="BM32" i="3"/>
  <c r="BM38" i="3"/>
  <c r="BM44" i="3"/>
  <c r="BM50" i="3"/>
  <c r="BM56" i="3"/>
  <c r="BM62" i="3"/>
  <c r="BM68" i="3"/>
  <c r="BM74" i="3"/>
  <c r="BM80" i="3"/>
  <c r="BM86" i="3"/>
  <c r="BM92" i="3"/>
  <c r="BM131" i="3"/>
  <c r="BM175" i="3"/>
  <c r="BM193" i="3"/>
  <c r="BM141" i="3"/>
  <c r="BM153" i="3"/>
  <c r="BM165" i="3"/>
  <c r="BM180" i="3"/>
  <c r="BM198" i="3"/>
  <c r="BM173" i="3"/>
  <c r="BM191" i="3"/>
  <c r="BM120" i="3"/>
  <c r="BM126" i="3"/>
  <c r="BM148" i="3"/>
  <c r="BM160" i="3"/>
  <c r="BM201" i="3"/>
  <c r="BM207" i="3"/>
  <c r="BM219" i="3"/>
  <c r="BM225" i="3"/>
  <c r="BM231" i="3"/>
  <c r="BM237" i="3"/>
  <c r="BM243" i="3"/>
  <c r="BM249" i="3"/>
  <c r="BM261" i="3"/>
  <c r="BM267" i="3"/>
  <c r="BM273" i="3"/>
  <c r="BM283" i="3"/>
  <c r="BM305" i="3"/>
  <c r="BM286" i="3"/>
  <c r="BM304" i="3"/>
  <c r="BH94" i="3"/>
  <c r="CM94" i="3" s="1" a="1"/>
  <c r="CM94" i="3" s="1"/>
  <c r="BH27" i="3"/>
  <c r="CM27" i="3" s="1" a="1"/>
  <c r="CM27" i="3" s="1"/>
  <c r="BH33" i="3"/>
  <c r="CM33" i="3" s="1" a="1"/>
  <c r="CM33" i="3" s="1"/>
  <c r="BH39" i="3"/>
  <c r="CM39" i="3" s="1" a="1"/>
  <c r="CM39" i="3" s="1"/>
  <c r="BH45" i="3"/>
  <c r="CM45" i="3" s="1" a="1"/>
  <c r="CM45" i="3" s="1"/>
  <c r="BH51" i="3"/>
  <c r="BH57" i="3"/>
  <c r="CM57" i="3" s="1" a="1"/>
  <c r="CM57" i="3" s="1"/>
  <c r="BH63" i="3"/>
  <c r="CM63" i="3" s="1" a="1"/>
  <c r="CM63" i="3" s="1"/>
  <c r="BH69" i="3"/>
  <c r="CM69" i="3" s="1" a="1"/>
  <c r="CM69" i="3" s="1"/>
  <c r="BH75" i="3"/>
  <c r="CM75" i="3" s="1" a="1"/>
  <c r="CM75" i="3" s="1"/>
  <c r="BH81" i="3"/>
  <c r="CM81" i="3" s="1" a="1"/>
  <c r="CM81" i="3" s="1"/>
  <c r="BH87" i="3"/>
  <c r="CM87" i="3" s="1" a="1"/>
  <c r="CM87" i="3" s="1"/>
  <c r="BH96" i="3"/>
  <c r="CM96" i="3" s="1" a="1"/>
  <c r="CM96" i="3" s="1"/>
  <c r="BH102" i="3"/>
  <c r="CM102" i="3" s="1" a="1"/>
  <c r="CM102" i="3" s="1"/>
  <c r="BH108" i="3"/>
  <c r="CM108" i="3" s="1" a="1"/>
  <c r="CM108" i="3" s="1"/>
  <c r="BH114" i="3"/>
  <c r="CM114" i="3" s="1" a="1"/>
  <c r="CM114" i="3" s="1"/>
  <c r="BH120" i="3"/>
  <c r="CM120" i="3" s="1" a="1"/>
  <c r="CM120" i="3" s="1"/>
  <c r="BH126" i="3"/>
  <c r="CM126" i="3" s="1" a="1"/>
  <c r="CM126" i="3" s="1"/>
  <c r="BH149" i="3"/>
  <c r="CM149" i="3" s="1" a="1"/>
  <c r="CM149" i="3" s="1"/>
  <c r="BH161" i="3"/>
  <c r="CM161" i="3" s="1" a="1"/>
  <c r="CM161" i="3" s="1"/>
  <c r="BH136" i="3"/>
  <c r="CM136" i="3" s="1" a="1"/>
  <c r="CM136" i="3" s="1"/>
  <c r="BH180" i="3"/>
  <c r="BH198" i="3"/>
  <c r="CM198" i="3" s="1" a="1"/>
  <c r="CM198" i="3" s="1"/>
  <c r="BH259" i="3"/>
  <c r="CM259" i="3" s="1" a="1"/>
  <c r="CM259" i="3" s="1"/>
  <c r="BH140" i="3"/>
  <c r="CM140" i="3" s="1" a="1"/>
  <c r="CM140" i="3" s="1"/>
  <c r="BH152" i="3"/>
  <c r="CM152" i="3" s="1" a="1"/>
  <c r="CM152" i="3" s="1"/>
  <c r="BH164" i="3"/>
  <c r="CM164" i="3" s="1" a="1"/>
  <c r="CM164" i="3" s="1"/>
  <c r="BH182" i="3"/>
  <c r="CM182" i="3" s="1" a="1"/>
  <c r="CM182" i="3" s="1"/>
  <c r="BH205" i="3"/>
  <c r="CM205" i="3" s="1" a="1"/>
  <c r="CM205" i="3" s="1"/>
  <c r="BH265" i="3"/>
  <c r="CM265" i="3" s="1" a="1"/>
  <c r="CM265" i="3" s="1"/>
  <c r="BH135" i="3"/>
  <c r="CM135" i="3" s="1" a="1"/>
  <c r="CM135" i="3" s="1"/>
  <c r="BH178" i="3"/>
  <c r="CM178" i="3" s="1" a="1"/>
  <c r="CM178" i="3" s="1"/>
  <c r="BH196" i="3"/>
  <c r="CM196" i="3" s="1" a="1"/>
  <c r="CM196" i="3" s="1"/>
  <c r="BH262" i="3"/>
  <c r="CM262" i="3" s="1" a="1"/>
  <c r="CM262" i="3" s="1"/>
  <c r="BH213" i="3"/>
  <c r="CM213" i="3" s="1" a="1"/>
  <c r="CM213" i="3" s="1"/>
  <c r="BH229" i="3"/>
  <c r="CM229" i="3" s="1" a="1"/>
  <c r="CM229" i="3" s="1"/>
  <c r="BH245" i="3"/>
  <c r="CM245" i="3" s="1" a="1"/>
  <c r="CM245" i="3" s="1"/>
  <c r="BH263" i="3"/>
  <c r="CM263" i="3" s="1" a="1"/>
  <c r="CM263" i="3" s="1"/>
  <c r="BH228" i="3"/>
  <c r="CM228" i="3" s="1" a="1"/>
  <c r="CM228" i="3" s="1"/>
  <c r="BH203" i="3"/>
  <c r="CM203" i="3" s="1" a="1"/>
  <c r="CM203" i="3" s="1"/>
  <c r="BH221" i="3"/>
  <c r="CM221" i="3" s="1" a="1"/>
  <c r="CM221" i="3" s="1"/>
  <c r="BH296" i="3"/>
  <c r="CM296" i="3" s="1" a="1"/>
  <c r="CM296" i="3" s="1"/>
  <c r="BH279" i="3"/>
  <c r="CM279" i="3" s="1" a="1"/>
  <c r="CM279" i="3" s="1"/>
  <c r="BH283" i="3"/>
  <c r="CM283" i="3" s="1" a="1"/>
  <c r="CM283" i="3" s="1"/>
  <c r="BH297" i="3"/>
  <c r="CM297" i="3" s="1" a="1"/>
  <c r="CM297" i="3" s="1"/>
  <c r="BN22" i="3"/>
  <c r="BN14" i="3"/>
  <c r="BN32" i="3"/>
  <c r="BN50" i="3"/>
  <c r="BN37" i="3"/>
  <c r="BN13" i="3"/>
  <c r="BN52" i="3"/>
  <c r="BN64" i="3"/>
  <c r="BN94" i="3"/>
  <c r="BN100" i="3"/>
  <c r="BN106" i="3"/>
  <c r="BN112" i="3"/>
  <c r="BN135" i="3"/>
  <c r="BN141" i="3"/>
  <c r="BN147" i="3"/>
  <c r="BN153" i="3"/>
  <c r="BN159" i="3"/>
  <c r="BN165" i="3"/>
  <c r="BN199" i="3"/>
  <c r="BN174" i="3"/>
  <c r="BN180" i="3"/>
  <c r="BN192" i="3"/>
  <c r="BN198" i="3"/>
  <c r="BN210" i="3"/>
  <c r="BN228" i="3"/>
  <c r="BN214" i="3"/>
  <c r="BN243" i="3"/>
  <c r="BN249" i="3"/>
  <c r="BN261" i="3"/>
  <c r="BN265" i="3"/>
  <c r="BN274" i="3"/>
  <c r="BN289" i="3"/>
  <c r="BN309" i="3"/>
  <c r="BN293" i="3"/>
  <c r="BO86" i="3"/>
  <c r="BO11" i="3"/>
  <c r="BO75" i="3"/>
  <c r="BO103" i="3"/>
  <c r="BO105" i="3"/>
  <c r="BO62" i="3"/>
  <c r="BO68" i="3"/>
  <c r="BO242" i="3"/>
  <c r="BO212" i="3"/>
  <c r="BO218" i="3"/>
  <c r="BO229" i="3"/>
  <c r="BO235" i="3"/>
  <c r="BO283" i="3"/>
  <c r="BO277" i="3"/>
  <c r="BO278" i="3"/>
  <c r="BO292" i="3"/>
  <c r="BJ63" i="3"/>
  <c r="BJ19" i="3"/>
  <c r="BJ31" i="3"/>
  <c r="BJ43" i="3"/>
  <c r="BJ55" i="3"/>
  <c r="BJ80" i="3"/>
  <c r="BJ107" i="3"/>
  <c r="BJ87" i="3"/>
  <c r="BJ179" i="3"/>
  <c r="BJ119" i="3"/>
  <c r="BJ131" i="3"/>
  <c r="BJ143" i="3"/>
  <c r="BJ155" i="3"/>
  <c r="BJ167" i="3"/>
  <c r="BJ198" i="3"/>
  <c r="BJ202" i="3"/>
  <c r="BJ215" i="3"/>
  <c r="BJ229" i="3"/>
  <c r="BJ241" i="3"/>
  <c r="BJ245" i="3"/>
  <c r="BJ259" i="3"/>
  <c r="CB60" i="3"/>
  <c r="CB12" i="3"/>
  <c r="CB30" i="3"/>
  <c r="CB48" i="3"/>
  <c r="CB78" i="3"/>
  <c r="CB191" i="3"/>
  <c r="CB164" i="3"/>
  <c r="CB175" i="3"/>
  <c r="CB205" i="3"/>
  <c r="CB280" i="3"/>
  <c r="CB237" i="3"/>
  <c r="CB248" i="3"/>
  <c r="CB291" i="3"/>
  <c r="BV168" i="3"/>
  <c r="BV192" i="3"/>
  <c r="BV268" i="3"/>
  <c r="BV305" i="3"/>
  <c r="BR17" i="3"/>
  <c r="BR35" i="3"/>
  <c r="BR53" i="3"/>
  <c r="BR137" i="3"/>
  <c r="BR76" i="3"/>
  <c r="BR94" i="3"/>
  <c r="BR112" i="3"/>
  <c r="BR160" i="3"/>
  <c r="BR185" i="3"/>
  <c r="BR232" i="3"/>
  <c r="BR213" i="3"/>
  <c r="BR253" i="3"/>
  <c r="BR272" i="3"/>
  <c r="BR293" i="3"/>
  <c r="CF19" i="3"/>
  <c r="CF56" i="3"/>
  <c r="CF39" i="3"/>
  <c r="CF100" i="3"/>
  <c r="CF118" i="3"/>
  <c r="CF136" i="3"/>
  <c r="CF154" i="3"/>
  <c r="CF186" i="3"/>
  <c r="CF209" i="3"/>
  <c r="CF217" i="3"/>
  <c r="CF254" i="3"/>
  <c r="CF273" i="3"/>
  <c r="CF300" i="3"/>
  <c r="BD75" i="3"/>
  <c r="CI75" i="3" s="1" a="1"/>
  <c r="CI75" i="3" s="1"/>
  <c r="BD205" i="3"/>
  <c r="CI205" i="3" s="1" a="1"/>
  <c r="CI205" i="3" s="1"/>
  <c r="BD121" i="3"/>
  <c r="CI121" i="3" s="1" a="1"/>
  <c r="CI121" i="3" s="1"/>
  <c r="BD157" i="3"/>
  <c r="CI157" i="3" s="1" a="1"/>
  <c r="CI157" i="3" s="1"/>
  <c r="BH121" i="3"/>
  <c r="BH157" i="3"/>
  <c r="CM157" i="3" s="1" a="1"/>
  <c r="CM157" i="3" s="1"/>
  <c r="BH227" i="3"/>
  <c r="CM227" i="3" s="1" a="1"/>
  <c r="CM227" i="3" s="1"/>
  <c r="BZ61" i="3"/>
  <c r="BZ109" i="3"/>
  <c r="BZ143" i="3"/>
  <c r="BZ175" i="3"/>
  <c r="BZ240" i="3"/>
  <c r="BZ286" i="3"/>
  <c r="BT36" i="3"/>
  <c r="BT71" i="3"/>
  <c r="BT131" i="3"/>
  <c r="BT167" i="3"/>
  <c r="BT212" i="3"/>
  <c r="BU85" i="3"/>
  <c r="BU91" i="3"/>
  <c r="BU172" i="3"/>
  <c r="BU234" i="3"/>
  <c r="BU306" i="3"/>
  <c r="BP95" i="3"/>
  <c r="BI27" i="3"/>
  <c r="CK27" i="3" s="1" a="1"/>
  <c r="CK27" i="3" s="1"/>
  <c r="BI168" i="3"/>
  <c r="CK168" i="3" s="1" a="1"/>
  <c r="CK168" i="3" s="1"/>
  <c r="BF131" i="3"/>
  <c r="CN131" i="3" s="1" a="1"/>
  <c r="CN131" i="3" s="1"/>
  <c r="BF220" i="3"/>
  <c r="CN220" i="3" s="1" a="1"/>
  <c r="CN220" i="3" s="1"/>
  <c r="BX26" i="3"/>
  <c r="BX266" i="3"/>
  <c r="CA32" i="3"/>
  <c r="CA159" i="3"/>
  <c r="CA285" i="3"/>
  <c r="BL186" i="3"/>
  <c r="BL295" i="3"/>
  <c r="CD163" i="3"/>
  <c r="CD204" i="3"/>
  <c r="G11" i="3"/>
  <c r="H12" i="3"/>
  <c r="G12" i="3"/>
  <c r="AB4" i="3"/>
  <c r="AD5" i="3"/>
  <c r="AB3" i="3"/>
  <c r="DK25" i="3" l="1" a="1"/>
  <c r="DK25" i="3" s="1"/>
  <c r="AD3" i="3"/>
  <c r="CP235" i="3" a="1"/>
  <c r="CP235" i="3" s="1"/>
  <c r="DC184" i="3" a="1"/>
  <c r="DC184" i="3" s="1"/>
  <c r="DH102" i="3" a="1"/>
  <c r="DH102" i="3" s="1"/>
  <c r="O27" i="3"/>
  <c r="H27" i="3"/>
  <c r="BH21" i="3"/>
  <c r="CM21" i="3" s="1" a="1"/>
  <c r="CM21" i="3" s="1"/>
  <c r="DE25" i="3" a="1"/>
  <c r="DE25" i="3" s="1"/>
  <c r="DL161" i="3" a="1"/>
  <c r="DL161" i="3" s="1"/>
  <c r="O25" i="3"/>
  <c r="H25" i="3"/>
  <c r="CV12" i="4"/>
  <c r="CQ12" i="4" s="1"/>
  <c r="CF12" i="4"/>
  <c r="CA12" i="4" s="1"/>
  <c r="CE12" i="4"/>
  <c r="BZ12" i="4" s="1"/>
  <c r="CW12" i="4"/>
  <c r="CR12" i="4" s="1"/>
  <c r="O170" i="3"/>
  <c r="H170" i="3"/>
  <c r="H246" i="3"/>
  <c r="O246" i="3"/>
  <c r="H265" i="3"/>
  <c r="O265" i="3"/>
  <c r="H162" i="3"/>
  <c r="O162" i="3"/>
  <c r="H288" i="3"/>
  <c r="O288" i="3"/>
  <c r="O30" i="3"/>
  <c r="H30" i="3"/>
  <c r="O168" i="3"/>
  <c r="H168" i="3"/>
  <c r="Z5" i="3"/>
  <c r="AQ14" i="2" s="1" a="1"/>
  <c r="AQ14" i="2" s="1"/>
  <c r="DH105" i="3" a="1"/>
  <c r="DH105" i="3" s="1"/>
  <c r="BI22" i="3"/>
  <c r="CK22" i="3" s="1" a="1"/>
  <c r="CK22" i="3" s="1"/>
  <c r="BF13" i="3"/>
  <c r="CN13" i="3" s="1" a="1"/>
  <c r="CN13" i="3" s="1"/>
  <c r="Z16" i="2" s="1"/>
  <c r="H47" i="3"/>
  <c r="H308" i="3"/>
  <c r="O308" i="3"/>
  <c r="O188" i="3"/>
  <c r="H188" i="3"/>
  <c r="H245" i="3"/>
  <c r="O245" i="3"/>
  <c r="H49" i="3"/>
  <c r="O49" i="3"/>
  <c r="AB5" i="3"/>
  <c r="AA3" i="3"/>
  <c r="AA5" i="3"/>
  <c r="AQ16" i="2" s="1" a="1"/>
  <c r="AQ16" i="2" s="1"/>
  <c r="AD4" i="3"/>
  <c r="BH15" i="3"/>
  <c r="CM15" i="3" s="1" a="1"/>
  <c r="CM15" i="3" s="1"/>
  <c r="BG20" i="3"/>
  <c r="BI122" i="3"/>
  <c r="CK122" i="3" s="1" a="1"/>
  <c r="CK122" i="3" s="1"/>
  <c r="DK185" i="3" a="1"/>
  <c r="DK185" i="3" s="1"/>
  <c r="CQ180" i="3" a="1"/>
  <c r="CQ180" i="3" s="1"/>
  <c r="DF70" i="3" a="1"/>
  <c r="DF70" i="3" s="1"/>
  <c r="DL279" i="3" a="1"/>
  <c r="DL279" i="3" s="1"/>
  <c r="CT216" i="3" a="1"/>
  <c r="CT216" i="3" s="1"/>
  <c r="DI105" i="3" a="1"/>
  <c r="DI105" i="3" s="1"/>
  <c r="H92" i="3"/>
  <c r="O92" i="3"/>
  <c r="O169" i="3"/>
  <c r="H169" i="3"/>
  <c r="O29" i="3"/>
  <c r="H29" i="3"/>
  <c r="O148" i="3"/>
  <c r="H148" i="3"/>
  <c r="H111" i="3"/>
  <c r="O111" i="3"/>
  <c r="BH12" i="3"/>
  <c r="CM12" i="3" s="1" a="1"/>
  <c r="CM12" i="3" s="1"/>
  <c r="O232" i="3"/>
  <c r="H232" i="3"/>
  <c r="H226" i="3"/>
  <c r="O226" i="3"/>
  <c r="H117" i="3"/>
  <c r="O117" i="3"/>
  <c r="O194" i="3"/>
  <c r="H194" i="3"/>
  <c r="H142" i="3"/>
  <c r="O142" i="3"/>
  <c r="O171" i="3"/>
  <c r="H171" i="3"/>
  <c r="H32" i="3"/>
  <c r="O32" i="3"/>
  <c r="BH23" i="3"/>
  <c r="CM23" i="3" s="1" a="1"/>
  <c r="CM23" i="3" s="1"/>
  <c r="AA4" i="3"/>
  <c r="AR16" i="2" s="1" a="1"/>
  <c r="AR16" i="2" s="1"/>
  <c r="O257" i="3"/>
  <c r="H257" i="3"/>
  <c r="H160" i="3"/>
  <c r="O160" i="3"/>
  <c r="O26" i="3"/>
  <c r="H26" i="3"/>
  <c r="O195" i="3"/>
  <c r="H195" i="3"/>
  <c r="H107" i="3"/>
  <c r="O107" i="3"/>
  <c r="O307" i="3"/>
  <c r="H307" i="3"/>
  <c r="O91" i="3"/>
  <c r="H91" i="3"/>
  <c r="BI16" i="3"/>
  <c r="CK16" i="3" s="1" a="1"/>
  <c r="CK16" i="3" s="1"/>
  <c r="BF19" i="3"/>
  <c r="CN19" i="3" s="1" a="1"/>
  <c r="CN19" i="3" s="1"/>
  <c r="BD11" i="3"/>
  <c r="CI11" i="3" s="1" a="1"/>
  <c r="CI11" i="3" s="1"/>
  <c r="O12" i="3"/>
  <c r="BE18" i="3"/>
  <c r="CL18" i="3" s="1" a="1"/>
  <c r="CL18" i="3" s="1"/>
  <c r="BI24" i="3"/>
  <c r="G22" i="3"/>
  <c r="CM144" i="3" a="1"/>
  <c r="CM144" i="3" s="1"/>
  <c r="CJ251" i="3" a="1"/>
  <c r="CJ251" i="3" s="1"/>
  <c r="DG251" i="3" a="1"/>
  <c r="DG251" i="3" s="1"/>
  <c r="DA251" i="3" a="1"/>
  <c r="DA251" i="3" s="1"/>
  <c r="CS251" i="3" a="1"/>
  <c r="CS251" i="3" s="1"/>
  <c r="CW251" i="3" a="1"/>
  <c r="CW251" i="3" s="1"/>
  <c r="CP251" i="3" a="1"/>
  <c r="CP251" i="3" s="1"/>
  <c r="DD251" i="3" a="1"/>
  <c r="DD251" i="3" s="1"/>
  <c r="CT251" i="3" a="1"/>
  <c r="CT251" i="3" s="1"/>
  <c r="DH251" i="3" a="1"/>
  <c r="DH251" i="3" s="1"/>
  <c r="CX251" i="3" a="1"/>
  <c r="CX251" i="3" s="1"/>
  <c r="CV251" i="3" a="1"/>
  <c r="CV251" i="3" s="1"/>
  <c r="CU251" i="3" a="1"/>
  <c r="CU251" i="3" s="1"/>
  <c r="CR251" i="3" a="1"/>
  <c r="CR251" i="3" s="1"/>
  <c r="DL251" i="3" a="1"/>
  <c r="DL251" i="3" s="1"/>
  <c r="DK251" i="3" a="1"/>
  <c r="DK251" i="3" s="1"/>
  <c r="DI251" i="3" a="1"/>
  <c r="DI251" i="3" s="1"/>
  <c r="DB251" i="3" a="1"/>
  <c r="DB251" i="3" s="1"/>
  <c r="DE251" i="3" a="1"/>
  <c r="DE251" i="3" s="1"/>
  <c r="DF251" i="3" a="1"/>
  <c r="DF251" i="3" s="1"/>
  <c r="CZ251" i="3" a="1"/>
  <c r="CZ251" i="3" s="1"/>
  <c r="DJ251" i="3" a="1"/>
  <c r="DJ251" i="3" s="1"/>
  <c r="CQ251" i="3" a="1"/>
  <c r="CQ251" i="3" s="1"/>
  <c r="CO13" i="3" a="1"/>
  <c r="CO13" i="3" s="1"/>
  <c r="Y5" i="3"/>
  <c r="AQ11" i="2" s="1" a="1"/>
  <c r="AQ11" i="2" s="1"/>
  <c r="CE9" i="4" s="1"/>
  <c r="CD9" i="4" s="1"/>
  <c r="CD10" i="4" s="1"/>
  <c r="CM121" i="3" a="1"/>
  <c r="CM121" i="3" s="1"/>
  <c r="CJ120" i="3" a="1"/>
  <c r="CJ120" i="3" s="1"/>
  <c r="CJ14" i="3" a="1"/>
  <c r="CJ14" i="3" s="1"/>
  <c r="CN105" i="3" a="1"/>
  <c r="CN105" i="3" s="1"/>
  <c r="CO105" i="3" a="1"/>
  <c r="CO105" i="3" s="1"/>
  <c r="AC4" i="3"/>
  <c r="AR15" i="2" s="1" a="1"/>
  <c r="AR15" i="2" s="1"/>
  <c r="Y4" i="3"/>
  <c r="AR11" i="2" s="1" a="1"/>
  <c r="AR11" i="2" s="1"/>
  <c r="CV9" i="4" s="1"/>
  <c r="CQ9" i="4" s="1"/>
  <c r="BD235" i="3"/>
  <c r="CI235" i="3" s="1" a="1"/>
  <c r="CI235" i="3" s="1"/>
  <c r="CJ273" i="3" a="1"/>
  <c r="CJ273" i="3" s="1"/>
  <c r="CJ74" i="3" a="1"/>
  <c r="CJ74" i="3" s="1"/>
  <c r="CJ38" i="3" a="1"/>
  <c r="CJ38" i="3" s="1"/>
  <c r="CJ95" i="3" a="1"/>
  <c r="CJ95" i="3" s="1"/>
  <c r="BE12" i="3"/>
  <c r="CL12" i="3" s="1" a="1"/>
  <c r="CL12" i="3" s="1"/>
  <c r="Z14" i="2" s="1"/>
  <c r="CJ218" i="3" a="1"/>
  <c r="CJ218" i="3" s="1"/>
  <c r="CJ125" i="3" a="1"/>
  <c r="CJ125" i="3" s="1"/>
  <c r="CT125" i="3" a="1"/>
  <c r="CT125" i="3" s="1"/>
  <c r="DD125" i="3" a="1"/>
  <c r="DD125" i="3" s="1"/>
  <c r="CP125" i="3" a="1"/>
  <c r="CP125" i="3" s="1"/>
  <c r="DG125" i="3" a="1"/>
  <c r="DG125" i="3" s="1"/>
  <c r="CY125" i="3" a="1"/>
  <c r="CY125" i="3" s="1"/>
  <c r="CQ125" i="3" a="1"/>
  <c r="CQ125" i="3" s="1"/>
  <c r="DH125" i="3" a="1"/>
  <c r="DH125" i="3" s="1"/>
  <c r="DL125" i="3" a="1"/>
  <c r="DL125" i="3" s="1"/>
  <c r="CS125" i="3" a="1"/>
  <c r="CS125" i="3" s="1"/>
  <c r="DB125" i="3" a="1"/>
  <c r="DB125" i="3" s="1"/>
  <c r="CV125" i="3" a="1"/>
  <c r="CV125" i="3" s="1"/>
  <c r="DF125" i="3" a="1"/>
  <c r="DF125" i="3" s="1"/>
  <c r="DJ125" i="3" a="1"/>
  <c r="DJ125" i="3" s="1"/>
  <c r="DA125" i="3" a="1"/>
  <c r="DA125" i="3" s="1"/>
  <c r="CU125" i="3" a="1"/>
  <c r="CU125" i="3" s="1"/>
  <c r="CZ125" i="3" a="1"/>
  <c r="CZ125" i="3" s="1"/>
  <c r="CX125" i="3" a="1"/>
  <c r="CX125" i="3" s="1"/>
  <c r="DE125" i="3" a="1"/>
  <c r="DE125" i="3" s="1"/>
  <c r="DC125" i="3" a="1"/>
  <c r="DC125" i="3" s="1"/>
  <c r="CW125" i="3" a="1"/>
  <c r="CW125" i="3" s="1"/>
  <c r="CJ162" i="3" a="1"/>
  <c r="CJ162" i="3" s="1"/>
  <c r="BE35" i="3"/>
  <c r="CL35" i="3" s="1" a="1"/>
  <c r="CL35" i="3" s="1"/>
  <c r="CK290" i="3" a="1"/>
  <c r="CK290" i="3" s="1"/>
  <c r="CK212" i="3" a="1"/>
  <c r="CK212" i="3" s="1"/>
  <c r="CK133" i="3" a="1"/>
  <c r="CK133" i="3" s="1"/>
  <c r="CM133" i="3" a="1"/>
  <c r="CM133" i="3" s="1"/>
  <c r="CK103" i="3" a="1"/>
  <c r="CK103" i="3" s="1"/>
  <c r="CM103" i="3" a="1"/>
  <c r="CM103" i="3" s="1"/>
  <c r="CM175" i="3" a="1"/>
  <c r="CM175" i="3" s="1"/>
  <c r="CM290" i="3" a="1"/>
  <c r="CM290" i="3" s="1"/>
  <c r="CJ282" i="3" a="1"/>
  <c r="CJ282" i="3" s="1"/>
  <c r="CJ253" i="3" a="1"/>
  <c r="CJ253" i="3" s="1"/>
  <c r="CJ124" i="3" a="1"/>
  <c r="CJ124" i="3" s="1"/>
  <c r="DK124" i="3" a="1"/>
  <c r="DK124" i="3" s="1"/>
  <c r="CX124" i="3" a="1"/>
  <c r="CX124" i="3" s="1"/>
  <c r="DH124" i="3" a="1"/>
  <c r="DH124" i="3" s="1"/>
  <c r="DB124" i="3" a="1"/>
  <c r="DB124" i="3" s="1"/>
  <c r="DE124" i="3" a="1"/>
  <c r="DE124" i="3" s="1"/>
  <c r="CR124" i="3" a="1"/>
  <c r="CR124" i="3" s="1"/>
  <c r="CV124" i="3" a="1"/>
  <c r="CV124" i="3" s="1"/>
  <c r="CP124" i="3" a="1"/>
  <c r="CP124" i="3" s="1"/>
  <c r="CY124" i="3" a="1"/>
  <c r="CY124" i="3" s="1"/>
  <c r="CS124" i="3" a="1"/>
  <c r="CS124" i="3" s="1"/>
  <c r="DC124" i="3" a="1"/>
  <c r="DC124" i="3" s="1"/>
  <c r="CU124" i="3" a="1"/>
  <c r="CU124" i="3" s="1"/>
  <c r="CZ124" i="3" a="1"/>
  <c r="CZ124" i="3" s="1"/>
  <c r="DD124" i="3" a="1"/>
  <c r="DD124" i="3" s="1"/>
  <c r="CQ124" i="3" a="1"/>
  <c r="CQ124" i="3" s="1"/>
  <c r="CT124" i="3" a="1"/>
  <c r="CT124" i="3" s="1"/>
  <c r="DL124" i="3" a="1"/>
  <c r="DL124" i="3" s="1"/>
  <c r="DF124" i="3" a="1"/>
  <c r="DF124" i="3" s="1"/>
  <c r="DA124" i="3" a="1"/>
  <c r="DA124" i="3" s="1"/>
  <c r="DJ124" i="3" a="1"/>
  <c r="DJ124" i="3" s="1"/>
  <c r="DI124" i="3" a="1"/>
  <c r="DI124" i="3" s="1"/>
  <c r="DG124" i="3" a="1"/>
  <c r="DG124" i="3" s="1"/>
  <c r="CN185" i="3" a="1"/>
  <c r="CN185" i="3" s="1"/>
  <c r="CO185" i="3" a="1"/>
  <c r="CO185" i="3" s="1"/>
  <c r="CK295" i="3" a="1"/>
  <c r="CK295" i="3" s="1"/>
  <c r="CK259" i="3" a="1"/>
  <c r="CK259" i="3" s="1"/>
  <c r="CK223" i="3" a="1"/>
  <c r="CK223" i="3" s="1"/>
  <c r="CK186" i="3" a="1"/>
  <c r="CK186" i="3" s="1"/>
  <c r="CK92" i="3" a="1"/>
  <c r="CK92" i="3" s="1"/>
  <c r="CK56" i="3" a="1"/>
  <c r="CK56" i="3" s="1"/>
  <c r="CK20" i="3" a="1"/>
  <c r="CK20" i="3" s="1"/>
  <c r="CM193" i="3" a="1"/>
  <c r="CM193" i="3" s="1"/>
  <c r="CM248" i="3" a="1"/>
  <c r="CM248" i="3" s="1"/>
  <c r="CJ309" i="3" a="1"/>
  <c r="CJ309" i="3" s="1"/>
  <c r="CJ202" i="3" a="1"/>
  <c r="CJ202" i="3" s="1"/>
  <c r="CJ175" i="3" a="1"/>
  <c r="CJ175" i="3" s="1"/>
  <c r="CJ195" i="3" a="1"/>
  <c r="CJ195" i="3" s="1"/>
  <c r="CJ75" i="3" a="1"/>
  <c r="CJ75" i="3" s="1"/>
  <c r="DI75" i="3" a="1"/>
  <c r="DI75" i="3" s="1"/>
  <c r="CT75" i="3" a="1"/>
  <c r="CT75" i="3" s="1"/>
  <c r="CS75" i="3" a="1"/>
  <c r="CS75" i="3" s="1"/>
  <c r="DD75" i="3" a="1"/>
  <c r="DD75" i="3" s="1"/>
  <c r="DB75" i="3" a="1"/>
  <c r="DB75" i="3" s="1"/>
  <c r="DH75" i="3" a="1"/>
  <c r="DH75" i="3" s="1"/>
  <c r="DG75" i="3" a="1"/>
  <c r="DG75" i="3" s="1"/>
  <c r="CV75" i="3" a="1"/>
  <c r="CV75" i="3" s="1"/>
  <c r="CQ75" i="3" a="1"/>
  <c r="CQ75" i="3" s="1"/>
  <c r="CW75" i="3" a="1"/>
  <c r="CW75" i="3" s="1"/>
  <c r="CY75" i="3" a="1"/>
  <c r="CY75" i="3" s="1"/>
  <c r="CZ75" i="3" a="1"/>
  <c r="CZ75" i="3" s="1"/>
  <c r="DC75" i="3" a="1"/>
  <c r="DC75" i="3" s="1"/>
  <c r="CU75" i="3" a="1"/>
  <c r="CU75" i="3" s="1"/>
  <c r="DF75" i="3" a="1"/>
  <c r="DF75" i="3" s="1"/>
  <c r="DE75" i="3" a="1"/>
  <c r="DE75" i="3" s="1"/>
  <c r="CR75" i="3" a="1"/>
  <c r="CR75" i="3" s="1"/>
  <c r="CX75" i="3" a="1"/>
  <c r="CX75" i="3" s="1"/>
  <c r="DL75" i="3" a="1"/>
  <c r="DL75" i="3" s="1"/>
  <c r="CP75" i="3" a="1"/>
  <c r="CP75" i="3" s="1"/>
  <c r="DJ75" i="3" a="1"/>
  <c r="DJ75" i="3" s="1"/>
  <c r="CJ39" i="3" a="1"/>
  <c r="CJ39" i="3" s="1"/>
  <c r="CJ96" i="3" a="1"/>
  <c r="CJ96" i="3" s="1"/>
  <c r="CK120" i="3" a="1"/>
  <c r="CK120" i="3" s="1"/>
  <c r="CM302" i="3" a="1"/>
  <c r="CM302" i="3" s="1"/>
  <c r="CM156" i="3" a="1"/>
  <c r="CM156" i="3" s="1"/>
  <c r="CM104" i="3" a="1"/>
  <c r="CM104" i="3" s="1"/>
  <c r="CJ298" i="3" a="1"/>
  <c r="CJ298" i="3" s="1"/>
  <c r="CJ257" i="3" a="1"/>
  <c r="CJ257" i="3" s="1"/>
  <c r="CJ221" i="3" a="1"/>
  <c r="CJ221" i="3" s="1"/>
  <c r="CJ128" i="3" a="1"/>
  <c r="CJ128" i="3" s="1"/>
  <c r="CJ115" i="3" a="1"/>
  <c r="CJ115" i="3" s="1"/>
  <c r="CJ22" i="3" a="1"/>
  <c r="CJ22" i="3" s="1"/>
  <c r="CN234" i="3" a="1"/>
  <c r="CN234" i="3" s="1"/>
  <c r="CO234" i="3" a="1"/>
  <c r="CO234" i="3" s="1"/>
  <c r="CN125" i="3" a="1"/>
  <c r="CN125" i="3" s="1"/>
  <c r="CO125" i="3" a="1"/>
  <c r="CO125" i="3" s="1"/>
  <c r="DL235" i="3" a="1"/>
  <c r="DL235" i="3" s="1"/>
  <c r="DK75" i="3" a="1"/>
  <c r="DK75" i="3" s="1"/>
  <c r="CJ302" i="3" a="1"/>
  <c r="CJ302" i="3" s="1"/>
  <c r="CZ302" i="3" a="1"/>
  <c r="CZ302" i="3" s="1"/>
  <c r="DK302" i="3" a="1"/>
  <c r="DK302" i="3" s="1"/>
  <c r="DF302" i="3" a="1"/>
  <c r="DF302" i="3" s="1"/>
  <c r="DL302" i="3" a="1"/>
  <c r="DL302" i="3" s="1"/>
  <c r="CQ302" i="3" a="1"/>
  <c r="CQ302" i="3" s="1"/>
  <c r="CP302" i="3" a="1"/>
  <c r="CP302" i="3" s="1"/>
  <c r="CU302" i="3" a="1"/>
  <c r="CU302" i="3" s="1"/>
  <c r="DC302" i="3" a="1"/>
  <c r="DC302" i="3" s="1"/>
  <c r="DD302" i="3" a="1"/>
  <c r="DD302" i="3" s="1"/>
  <c r="DJ302" i="3" a="1"/>
  <c r="DJ302" i="3" s="1"/>
  <c r="DH302" i="3" a="1"/>
  <c r="DH302" i="3" s="1"/>
  <c r="CT302" i="3" a="1"/>
  <c r="CT302" i="3" s="1"/>
  <c r="CV302" i="3" a="1"/>
  <c r="CV302" i="3" s="1"/>
  <c r="DA302" i="3" a="1"/>
  <c r="DA302" i="3" s="1"/>
  <c r="CR302" i="3" a="1"/>
  <c r="CR302" i="3" s="1"/>
  <c r="DE302" i="3" a="1"/>
  <c r="DE302" i="3" s="1"/>
  <c r="CS302" i="3" a="1"/>
  <c r="CS302" i="3" s="1"/>
  <c r="CW302" i="3" a="1"/>
  <c r="CW302" i="3" s="1"/>
  <c r="CX302" i="3" a="1"/>
  <c r="CX302" i="3" s="1"/>
  <c r="CJ49" i="3" a="1"/>
  <c r="CJ49" i="3" s="1"/>
  <c r="DD49" i="3" a="1"/>
  <c r="DD49" i="3" s="1"/>
  <c r="CP49" i="3" a="1"/>
  <c r="CP49" i="3" s="1"/>
  <c r="CS49" i="3" a="1"/>
  <c r="CS49" i="3" s="1"/>
  <c r="CZ49" i="3" a="1"/>
  <c r="CZ49" i="3" s="1"/>
  <c r="DL49" i="3" a="1"/>
  <c r="DL49" i="3" s="1"/>
  <c r="DJ49" i="3" a="1"/>
  <c r="DJ49" i="3" s="1"/>
  <c r="CW49" i="3" a="1"/>
  <c r="CW49" i="3" s="1"/>
  <c r="CU49" i="3" a="1"/>
  <c r="CU49" i="3" s="1"/>
  <c r="DC49" i="3" a="1"/>
  <c r="DC49" i="3" s="1"/>
  <c r="DA49" i="3" a="1"/>
  <c r="DA49" i="3" s="1"/>
  <c r="DF49" i="3" a="1"/>
  <c r="DF49" i="3" s="1"/>
  <c r="DI49" i="3" a="1"/>
  <c r="DI49" i="3" s="1"/>
  <c r="DB49" i="3" a="1"/>
  <c r="DB49" i="3" s="1"/>
  <c r="CQ49" i="3" a="1"/>
  <c r="CQ49" i="3" s="1"/>
  <c r="CR49" i="3" a="1"/>
  <c r="CR49" i="3" s="1"/>
  <c r="DH49" i="3" a="1"/>
  <c r="DH49" i="3" s="1"/>
  <c r="DG49" i="3" a="1"/>
  <c r="DG49" i="3" s="1"/>
  <c r="CY49" i="3" a="1"/>
  <c r="CY49" i="3" s="1"/>
  <c r="CX49" i="3" a="1"/>
  <c r="CX49" i="3" s="1"/>
  <c r="CV49" i="3" a="1"/>
  <c r="CV49" i="3" s="1"/>
  <c r="DK49" i="3" a="1"/>
  <c r="DK49" i="3" s="1"/>
  <c r="DE49" i="3" a="1"/>
  <c r="DE49" i="3" s="1"/>
  <c r="CT49" i="3" a="1"/>
  <c r="CT49" i="3" s="1"/>
  <c r="G20" i="3"/>
  <c r="H20" i="3"/>
  <c r="O23" i="3"/>
  <c r="O20" i="3"/>
  <c r="O19" i="3"/>
  <c r="O22" i="3"/>
  <c r="O14" i="3"/>
  <c r="O21" i="3"/>
  <c r="O16" i="3"/>
  <c r="O15" i="3"/>
  <c r="O17" i="3"/>
  <c r="O18" i="3"/>
  <c r="O24" i="3"/>
  <c r="F12" i="2"/>
  <c r="O13" i="3"/>
  <c r="H35" i="3"/>
  <c r="O35" i="3"/>
  <c r="Z3" i="3"/>
  <c r="Y3" i="3"/>
  <c r="AC5" i="3"/>
  <c r="AQ15" i="2" s="1" a="1"/>
  <c r="AQ15" i="2" s="1"/>
  <c r="O11" i="3"/>
  <c r="CJ261" i="3" a="1"/>
  <c r="CJ261" i="3" s="1"/>
  <c r="CJ149" i="3" a="1"/>
  <c r="CJ149" i="3" s="1"/>
  <c r="DG149" i="3" a="1"/>
  <c r="DG149" i="3" s="1"/>
  <c r="CZ149" i="3" a="1"/>
  <c r="CZ149" i="3" s="1"/>
  <c r="DD149" i="3" a="1"/>
  <c r="DD149" i="3" s="1"/>
  <c r="DJ149" i="3" a="1"/>
  <c r="DJ149" i="3" s="1"/>
  <c r="DA149" i="3" a="1"/>
  <c r="DA149" i="3" s="1"/>
  <c r="CT149" i="3" a="1"/>
  <c r="CT149" i="3" s="1"/>
  <c r="CR149" i="3" a="1"/>
  <c r="CR149" i="3" s="1"/>
  <c r="CX149" i="3" a="1"/>
  <c r="CX149" i="3" s="1"/>
  <c r="CU149" i="3" a="1"/>
  <c r="CU149" i="3" s="1"/>
  <c r="DK149" i="3" a="1"/>
  <c r="DK149" i="3" s="1"/>
  <c r="DC149" i="3" a="1"/>
  <c r="DC149" i="3" s="1"/>
  <c r="CW149" i="3" a="1"/>
  <c r="CW149" i="3" s="1"/>
  <c r="DE149" i="3" a="1"/>
  <c r="DE149" i="3" s="1"/>
  <c r="CQ149" i="3" a="1"/>
  <c r="CQ149" i="3" s="1"/>
  <c r="CV149" i="3" a="1"/>
  <c r="CV149" i="3" s="1"/>
  <c r="DF149" i="3" a="1"/>
  <c r="DF149" i="3" s="1"/>
  <c r="CS149" i="3" a="1"/>
  <c r="CS149" i="3" s="1"/>
  <c r="CP149" i="3" a="1"/>
  <c r="CP149" i="3" s="1"/>
  <c r="DI149" i="3" a="1"/>
  <c r="DI149" i="3" s="1"/>
  <c r="DL149" i="3" a="1"/>
  <c r="DL149" i="3" s="1"/>
  <c r="CY149" i="3" a="1"/>
  <c r="CY149" i="3" s="1"/>
  <c r="DH149" i="3" a="1"/>
  <c r="DH149" i="3" s="1"/>
  <c r="CJ62" i="3" a="1"/>
  <c r="CJ62" i="3" s="1"/>
  <c r="DE62" i="3" a="1"/>
  <c r="DE62" i="3" s="1"/>
  <c r="CQ62" i="3" a="1"/>
  <c r="CQ62" i="3" s="1"/>
  <c r="DK62" i="3" a="1"/>
  <c r="DK62" i="3" s="1"/>
  <c r="CX62" i="3" a="1"/>
  <c r="CX62" i="3" s="1"/>
  <c r="DA62" i="3" a="1"/>
  <c r="DA62" i="3" s="1"/>
  <c r="DD62" i="3" a="1"/>
  <c r="DD62" i="3" s="1"/>
  <c r="DB62" i="3" a="1"/>
  <c r="DB62" i="3" s="1"/>
  <c r="DG62" i="3" a="1"/>
  <c r="DG62" i="3" s="1"/>
  <c r="CV62" i="3" a="1"/>
  <c r="CV62" i="3" s="1"/>
  <c r="CU62" i="3" a="1"/>
  <c r="CU62" i="3" s="1"/>
  <c r="CS62" i="3" a="1"/>
  <c r="CS62" i="3" s="1"/>
  <c r="DJ62" i="3" a="1"/>
  <c r="DJ62" i="3" s="1"/>
  <c r="CT62" i="3" a="1"/>
  <c r="CT62" i="3" s="1"/>
  <c r="CR62" i="3" a="1"/>
  <c r="CR62" i="3" s="1"/>
  <c r="DH62" i="3" a="1"/>
  <c r="DH62" i="3" s="1"/>
  <c r="DI62" i="3" a="1"/>
  <c r="DI62" i="3" s="1"/>
  <c r="CY62" i="3" a="1"/>
  <c r="CY62" i="3" s="1"/>
  <c r="CZ62" i="3" a="1"/>
  <c r="CZ62" i="3" s="1"/>
  <c r="CP62" i="3" a="1"/>
  <c r="CP62" i="3" s="1"/>
  <c r="CW62" i="3" a="1"/>
  <c r="CW62" i="3" s="1"/>
  <c r="DC62" i="3" a="1"/>
  <c r="DC62" i="3" s="1"/>
  <c r="DF62" i="3" a="1"/>
  <c r="DF62" i="3" s="1"/>
  <c r="DL62" i="3" a="1"/>
  <c r="DL62" i="3" s="1"/>
  <c r="CM200" i="3" a="1"/>
  <c r="CM200" i="3" s="1"/>
  <c r="CJ79" i="3" a="1"/>
  <c r="CJ79" i="3" s="1"/>
  <c r="CJ43" i="3" a="1"/>
  <c r="CJ43" i="3" s="1"/>
  <c r="CJ99" i="3" a="1"/>
  <c r="CJ99" i="3" s="1"/>
  <c r="CT99" i="3" a="1"/>
  <c r="CT99" i="3" s="1"/>
  <c r="DD99" i="3" a="1"/>
  <c r="DD99" i="3" s="1"/>
  <c r="CP99" i="3" a="1"/>
  <c r="CP99" i="3" s="1"/>
  <c r="CU99" i="3" a="1"/>
  <c r="CU99" i="3" s="1"/>
  <c r="DK99" i="3" a="1"/>
  <c r="DK99" i="3" s="1"/>
  <c r="CX99" i="3" a="1"/>
  <c r="CX99" i="3" s="1"/>
  <c r="DA99" i="3" a="1"/>
  <c r="DA99" i="3" s="1"/>
  <c r="DG99" i="3" a="1"/>
  <c r="DG99" i="3" s="1"/>
  <c r="DE99" i="3" a="1"/>
  <c r="DE99" i="3" s="1"/>
  <c r="CR99" i="3" a="1"/>
  <c r="CR99" i="3" s="1"/>
  <c r="CV99" i="3" a="1"/>
  <c r="CV99" i="3" s="1"/>
  <c r="CZ99" i="3" a="1"/>
  <c r="CZ99" i="3" s="1"/>
  <c r="DB99" i="3" a="1"/>
  <c r="DB99" i="3" s="1"/>
  <c r="CY99" i="3" a="1"/>
  <c r="CY99" i="3" s="1"/>
  <c r="DI99" i="3" a="1"/>
  <c r="DI99" i="3" s="1"/>
  <c r="CS99" i="3" a="1"/>
  <c r="CS99" i="3" s="1"/>
  <c r="CW99" i="3" a="1"/>
  <c r="CW99" i="3" s="1"/>
  <c r="DJ99" i="3" a="1"/>
  <c r="DJ99" i="3" s="1"/>
  <c r="DH99" i="3" a="1"/>
  <c r="DH99" i="3" s="1"/>
  <c r="DF99" i="3" a="1"/>
  <c r="DF99" i="3" s="1"/>
  <c r="CQ99" i="3" a="1"/>
  <c r="CQ99" i="3" s="1"/>
  <c r="DL99" i="3" a="1"/>
  <c r="DL99" i="3" s="1"/>
  <c r="CK236" i="3" a="1"/>
  <c r="CK236" i="3" s="1"/>
  <c r="CK87" i="3" a="1"/>
  <c r="CK87" i="3" s="1"/>
  <c r="CJ241" i="3" a="1"/>
  <c r="CJ241" i="3" s="1"/>
  <c r="CJ205" i="3" a="1"/>
  <c r="CJ205" i="3" s="1"/>
  <c r="CT205" i="3" a="1"/>
  <c r="CT205" i="3" s="1"/>
  <c r="DD205" i="3" a="1"/>
  <c r="DD205" i="3" s="1"/>
  <c r="CZ205" i="3" a="1"/>
  <c r="CZ205" i="3" s="1"/>
  <c r="CY205" i="3" a="1"/>
  <c r="CY205" i="3" s="1"/>
  <c r="DI205" i="3" a="1"/>
  <c r="DI205" i="3" s="1"/>
  <c r="CW205" i="3" a="1"/>
  <c r="CW205" i="3" s="1"/>
  <c r="CU205" i="3" a="1"/>
  <c r="CU205" i="3" s="1"/>
  <c r="DH205" i="3" a="1"/>
  <c r="DH205" i="3" s="1"/>
  <c r="DE205" i="3" a="1"/>
  <c r="DE205" i="3" s="1"/>
  <c r="CQ205" i="3" a="1"/>
  <c r="CQ205" i="3" s="1"/>
  <c r="CR205" i="3" a="1"/>
  <c r="CR205" i="3" s="1"/>
  <c r="CV205" i="3" a="1"/>
  <c r="CV205" i="3" s="1"/>
  <c r="CX205" i="3" a="1"/>
  <c r="CX205" i="3" s="1"/>
  <c r="DG205" i="3" a="1"/>
  <c r="DG205" i="3" s="1"/>
  <c r="DA205" i="3" a="1"/>
  <c r="DA205" i="3" s="1"/>
  <c r="DC205" i="3" a="1"/>
  <c r="DC205" i="3" s="1"/>
  <c r="CS205" i="3" a="1"/>
  <c r="CS205" i="3" s="1"/>
  <c r="CP205" i="3" a="1"/>
  <c r="CP205" i="3" s="1"/>
  <c r="DJ205" i="3" a="1"/>
  <c r="DJ205" i="3" s="1"/>
  <c r="DL205" i="3" a="1"/>
  <c r="DL205" i="3" s="1"/>
  <c r="DF205" i="3" a="1"/>
  <c r="DF205" i="3" s="1"/>
  <c r="DB205" i="3" a="1"/>
  <c r="DB205" i="3" s="1"/>
  <c r="DK205" i="3" a="1"/>
  <c r="DK205" i="3" s="1"/>
  <c r="CJ184" i="3" a="1"/>
  <c r="CJ184" i="3" s="1"/>
  <c r="CP184" i="3" a="1"/>
  <c r="CP184" i="3" s="1"/>
  <c r="CZ184" i="3" a="1"/>
  <c r="CZ184" i="3" s="1"/>
  <c r="CX184" i="3" a="1"/>
  <c r="CX184" i="3" s="1"/>
  <c r="DF184" i="3" a="1"/>
  <c r="DF184" i="3" s="1"/>
  <c r="DL184" i="3" a="1"/>
  <c r="DL184" i="3" s="1"/>
  <c r="DB184" i="3" a="1"/>
  <c r="DB184" i="3" s="1"/>
  <c r="CW184" i="3" a="1"/>
  <c r="CW184" i="3" s="1"/>
  <c r="DE184" i="3" a="1"/>
  <c r="DE184" i="3" s="1"/>
  <c r="CV184" i="3" a="1"/>
  <c r="CV184" i="3" s="1"/>
  <c r="DA184" i="3" a="1"/>
  <c r="DA184" i="3" s="1"/>
  <c r="CR184" i="3" a="1"/>
  <c r="CR184" i="3" s="1"/>
  <c r="CU184" i="3" a="1"/>
  <c r="CU184" i="3" s="1"/>
  <c r="DH184" i="3" a="1"/>
  <c r="DH184" i="3" s="1"/>
  <c r="CT184" i="3" a="1"/>
  <c r="CT184" i="3" s="1"/>
  <c r="DK184" i="3" a="1"/>
  <c r="DK184" i="3" s="1"/>
  <c r="DJ184" i="3" a="1"/>
  <c r="DJ184" i="3" s="1"/>
  <c r="CY184" i="3" a="1"/>
  <c r="CY184" i="3" s="1"/>
  <c r="CS184" i="3" a="1"/>
  <c r="CS184" i="3" s="1"/>
  <c r="DD184" i="3" a="1"/>
  <c r="DD184" i="3" s="1"/>
  <c r="CJ134" i="3" a="1"/>
  <c r="CJ134" i="3" s="1"/>
  <c r="CK283" i="3" a="1"/>
  <c r="CK283" i="3" s="1"/>
  <c r="CK80" i="3" a="1"/>
  <c r="CK80" i="3" s="1"/>
  <c r="CK44" i="3" a="1"/>
  <c r="CK44" i="3" s="1"/>
  <c r="CM271" i="3" a="1"/>
  <c r="CM271" i="3" s="1"/>
  <c r="CJ277" i="3" a="1"/>
  <c r="CJ277" i="3" s="1"/>
  <c r="CJ262" i="3" a="1"/>
  <c r="CJ262" i="3" s="1"/>
  <c r="CJ151" i="3" a="1"/>
  <c r="CJ151" i="3" s="1"/>
  <c r="CJ185" i="3" a="1"/>
  <c r="CJ185" i="3" s="1"/>
  <c r="CR185" i="3" a="1"/>
  <c r="CR185" i="3" s="1"/>
  <c r="DE185" i="3" a="1"/>
  <c r="DE185" i="3" s="1"/>
  <c r="DI185" i="3" a="1"/>
  <c r="DI185" i="3" s="1"/>
  <c r="DG185" i="3" a="1"/>
  <c r="DG185" i="3" s="1"/>
  <c r="DD185" i="3" a="1"/>
  <c r="DD185" i="3" s="1"/>
  <c r="CX185" i="3" a="1"/>
  <c r="CX185" i="3" s="1"/>
  <c r="DB185" i="3" a="1"/>
  <c r="DB185" i="3" s="1"/>
  <c r="DA185" i="3" a="1"/>
  <c r="DA185" i="3" s="1"/>
  <c r="CU185" i="3" a="1"/>
  <c r="CU185" i="3" s="1"/>
  <c r="CQ185" i="3" a="1"/>
  <c r="CQ185" i="3" s="1"/>
  <c r="CV185" i="3" a="1"/>
  <c r="CV185" i="3" s="1"/>
  <c r="CZ185" i="3" a="1"/>
  <c r="CZ185" i="3" s="1"/>
  <c r="CW185" i="3" a="1"/>
  <c r="CW185" i="3" s="1"/>
  <c r="CP185" i="3" a="1"/>
  <c r="CP185" i="3" s="1"/>
  <c r="DL185" i="3" a="1"/>
  <c r="DL185" i="3" s="1"/>
  <c r="CY185" i="3" a="1"/>
  <c r="CY185" i="3" s="1"/>
  <c r="CT185" i="3" a="1"/>
  <c r="CT185" i="3" s="1"/>
  <c r="CS185" i="3" a="1"/>
  <c r="CS185" i="3" s="1"/>
  <c r="DH185" i="3" a="1"/>
  <c r="DH185" i="3" s="1"/>
  <c r="DF185" i="3" a="1"/>
  <c r="DF185" i="3" s="1"/>
  <c r="DC185" i="3" a="1"/>
  <c r="DC185" i="3" s="1"/>
  <c r="DJ185" i="3" a="1"/>
  <c r="DJ185" i="3" s="1"/>
  <c r="CJ63" i="3" a="1"/>
  <c r="CJ63" i="3" s="1"/>
  <c r="CJ27" i="3" a="1"/>
  <c r="CJ27" i="3" s="1"/>
  <c r="CN292" i="3" a="1"/>
  <c r="CN292" i="3" s="1"/>
  <c r="CO292" i="3" a="1"/>
  <c r="CO292" i="3" s="1"/>
  <c r="CN251" i="3" a="1"/>
  <c r="CN251" i="3" s="1"/>
  <c r="CO251" i="3" a="1"/>
  <c r="CO251" i="3" s="1"/>
  <c r="CM128" i="3" a="1"/>
  <c r="CM128" i="3" s="1"/>
  <c r="CJ293" i="3" a="1"/>
  <c r="CJ293" i="3" s="1"/>
  <c r="CJ245" i="3" a="1"/>
  <c r="CJ245" i="3" s="1"/>
  <c r="CJ196" i="3" a="1"/>
  <c r="CJ196" i="3" s="1"/>
  <c r="CJ144" i="3" a="1"/>
  <c r="CJ144" i="3" s="1"/>
  <c r="CK246" i="3" a="1"/>
  <c r="CK246" i="3" s="1"/>
  <c r="CK91" i="3" a="1"/>
  <c r="CK91" i="3" s="1"/>
  <c r="CK166" i="3" a="1"/>
  <c r="CK166" i="3" s="1"/>
  <c r="CK291" i="3" a="1"/>
  <c r="CK291" i="3" s="1"/>
  <c r="CK219" i="3" a="1"/>
  <c r="CK219" i="3" s="1"/>
  <c r="CK146" i="3" a="1"/>
  <c r="CK146" i="3" s="1"/>
  <c r="CK111" i="3" a="1"/>
  <c r="CK111" i="3" s="1"/>
  <c r="CK76" i="3" a="1"/>
  <c r="CK76" i="3" s="1"/>
  <c r="CK40" i="3" a="1"/>
  <c r="CK40" i="3" s="1"/>
  <c r="CM40" i="3" a="1"/>
  <c r="CM40" i="3" s="1"/>
  <c r="CK252" i="3" a="1"/>
  <c r="CK252" i="3" s="1"/>
  <c r="CK143" i="3" a="1"/>
  <c r="CK143" i="3" s="1"/>
  <c r="CK55" i="3" a="1"/>
  <c r="CK55" i="3" s="1"/>
  <c r="CK178" i="3" a="1"/>
  <c r="CK178" i="3" s="1"/>
  <c r="CM240" i="3" a="1"/>
  <c r="CM240" i="3" s="1"/>
  <c r="CM30" i="3" a="1"/>
  <c r="CM30" i="3" s="1"/>
  <c r="CJ297" i="3" a="1"/>
  <c r="CJ297" i="3" s="1"/>
  <c r="CJ270" i="3" a="1"/>
  <c r="CJ270" i="3" s="1"/>
  <c r="CJ234" i="3" a="1"/>
  <c r="CJ234" i="3" s="1"/>
  <c r="DJ234" i="3" a="1"/>
  <c r="DJ234" i="3" s="1"/>
  <c r="DL234" i="3" a="1"/>
  <c r="DL234" i="3" s="1"/>
  <c r="CS234" i="3" a="1"/>
  <c r="CS234" i="3" s="1"/>
  <c r="DI234" i="3" a="1"/>
  <c r="DI234" i="3" s="1"/>
  <c r="DD234" i="3" a="1"/>
  <c r="DD234" i="3" s="1"/>
  <c r="DG234" i="3" a="1"/>
  <c r="DG234" i="3" s="1"/>
  <c r="DA234" i="3" a="1"/>
  <c r="DA234" i="3" s="1"/>
  <c r="CX234" i="3" a="1"/>
  <c r="CX234" i="3" s="1"/>
  <c r="DH234" i="3" a="1"/>
  <c r="DH234" i="3" s="1"/>
  <c r="CV234" i="3" a="1"/>
  <c r="CV234" i="3" s="1"/>
  <c r="DK234" i="3" a="1"/>
  <c r="DK234" i="3" s="1"/>
  <c r="CT234" i="3" a="1"/>
  <c r="CT234" i="3" s="1"/>
  <c r="DC234" i="3" a="1"/>
  <c r="DC234" i="3" s="1"/>
  <c r="DE234" i="3" a="1"/>
  <c r="DE234" i="3" s="1"/>
  <c r="CY234" i="3" a="1"/>
  <c r="CY234" i="3" s="1"/>
  <c r="CP234" i="3" a="1"/>
  <c r="CP234" i="3" s="1"/>
  <c r="CW234" i="3" a="1"/>
  <c r="CW234" i="3" s="1"/>
  <c r="CZ234" i="3" a="1"/>
  <c r="CZ234" i="3" s="1"/>
  <c r="CR234" i="3" a="1"/>
  <c r="CR234" i="3" s="1"/>
  <c r="CQ234" i="3" a="1"/>
  <c r="CQ234" i="3" s="1"/>
  <c r="DF234" i="3" a="1"/>
  <c r="DF234" i="3" s="1"/>
  <c r="CJ167" i="3" a="1"/>
  <c r="CJ167" i="3" s="1"/>
  <c r="CJ138" i="3" a="1"/>
  <c r="CJ138" i="3" s="1"/>
  <c r="CJ183" i="3" a="1"/>
  <c r="CJ183" i="3" s="1"/>
  <c r="CJ35" i="3" a="1"/>
  <c r="CJ35" i="3" s="1"/>
  <c r="DB302" i="3" a="1"/>
  <c r="DB302" i="3" s="1"/>
  <c r="CR125" i="3" a="1"/>
  <c r="CR125" i="3" s="1"/>
  <c r="CR25" i="3" a="1"/>
  <c r="CR25" i="3" s="1"/>
  <c r="CW124" i="3" a="1"/>
  <c r="CW124" i="3" s="1"/>
  <c r="CJ161" i="3" a="1"/>
  <c r="CJ161" i="3" s="1"/>
  <c r="CQ161" i="3" a="1"/>
  <c r="CQ161" i="3" s="1"/>
  <c r="DA161" i="3" a="1"/>
  <c r="DA161" i="3" s="1"/>
  <c r="CY161" i="3" a="1"/>
  <c r="CY161" i="3" s="1"/>
  <c r="DD161" i="3" a="1"/>
  <c r="DD161" i="3" s="1"/>
  <c r="DH161" i="3" a="1"/>
  <c r="DH161" i="3" s="1"/>
  <c r="CU161" i="3" a="1"/>
  <c r="CU161" i="3" s="1"/>
  <c r="DJ161" i="3" a="1"/>
  <c r="DJ161" i="3" s="1"/>
  <c r="CS161" i="3" a="1"/>
  <c r="CS161" i="3" s="1"/>
  <c r="DB161" i="3" a="1"/>
  <c r="DB161" i="3" s="1"/>
  <c r="CX161" i="3" a="1"/>
  <c r="CX161" i="3" s="1"/>
  <c r="CR161" i="3" a="1"/>
  <c r="CR161" i="3" s="1"/>
  <c r="CW161" i="3" a="1"/>
  <c r="CW161" i="3" s="1"/>
  <c r="DK161" i="3" a="1"/>
  <c r="DK161" i="3" s="1"/>
  <c r="CV161" i="3" a="1"/>
  <c r="CV161" i="3" s="1"/>
  <c r="DF161" i="3" a="1"/>
  <c r="DF161" i="3" s="1"/>
  <c r="CP161" i="3" a="1"/>
  <c r="CP161" i="3" s="1"/>
  <c r="CT161" i="3" a="1"/>
  <c r="CT161" i="3" s="1"/>
  <c r="DG161" i="3" a="1"/>
  <c r="DG161" i="3" s="1"/>
  <c r="DE161" i="3" a="1"/>
  <c r="DE161" i="3" s="1"/>
  <c r="DC161" i="3" a="1"/>
  <c r="DC161" i="3" s="1"/>
  <c r="CZ161" i="3" a="1"/>
  <c r="CZ161" i="3" s="1"/>
  <c r="DI161" i="3" a="1"/>
  <c r="DI161" i="3" s="1"/>
  <c r="CN99" i="3" a="1"/>
  <c r="CN99" i="3" s="1"/>
  <c r="CO99" i="3" a="1"/>
  <c r="CO99" i="3" s="1"/>
  <c r="CJ299" i="3" a="1"/>
  <c r="CJ299" i="3" s="1"/>
  <c r="DL299" i="3" a="1"/>
  <c r="DL299" i="3" s="1"/>
  <c r="CY299" i="3" a="1"/>
  <c r="CY299" i="3" s="1"/>
  <c r="CR299" i="3" a="1"/>
  <c r="CR299" i="3" s="1"/>
  <c r="CU299" i="3" a="1"/>
  <c r="CU299" i="3" s="1"/>
  <c r="DF299" i="3" a="1"/>
  <c r="DF299" i="3" s="1"/>
  <c r="CS299" i="3" a="1"/>
  <c r="CS299" i="3" s="1"/>
  <c r="DA299" i="3" a="1"/>
  <c r="DA299" i="3" s="1"/>
  <c r="CX299" i="3" a="1"/>
  <c r="CX299" i="3" s="1"/>
  <c r="CT299" i="3" a="1"/>
  <c r="CT299" i="3" s="1"/>
  <c r="CV299" i="3" a="1"/>
  <c r="CV299" i="3" s="1"/>
  <c r="DI299" i="3" a="1"/>
  <c r="DI299" i="3" s="1"/>
  <c r="DC299" i="3" a="1"/>
  <c r="DC299" i="3" s="1"/>
  <c r="DB299" i="3" a="1"/>
  <c r="DB299" i="3" s="1"/>
  <c r="DG299" i="3" a="1"/>
  <c r="DG299" i="3" s="1"/>
  <c r="CZ299" i="3" a="1"/>
  <c r="CZ299" i="3" s="1"/>
  <c r="DK299" i="3" a="1"/>
  <c r="DK299" i="3" s="1"/>
  <c r="CW299" i="3" a="1"/>
  <c r="CW299" i="3" s="1"/>
  <c r="DE299" i="3" a="1"/>
  <c r="DE299" i="3" s="1"/>
  <c r="DH299" i="3" a="1"/>
  <c r="DH299" i="3" s="1"/>
  <c r="DJ299" i="3" a="1"/>
  <c r="DJ299" i="3" s="1"/>
  <c r="CQ299" i="3" a="1"/>
  <c r="CQ299" i="3" s="1"/>
  <c r="CJ118" i="3" a="1"/>
  <c r="CJ118" i="3" s="1"/>
  <c r="CN213" i="3" a="1"/>
  <c r="CN213" i="3" s="1"/>
  <c r="CO213" i="3" a="1"/>
  <c r="CO213" i="3" s="1"/>
  <c r="CM163" i="3" a="1"/>
  <c r="CM163" i="3" s="1"/>
  <c r="CJ177" i="3" a="1"/>
  <c r="CJ177" i="3" s="1"/>
  <c r="DE177" i="3" a="1"/>
  <c r="DE177" i="3" s="1"/>
  <c r="CQ177" i="3" a="1"/>
  <c r="CQ177" i="3" s="1"/>
  <c r="CX177" i="3" a="1"/>
  <c r="CX177" i="3" s="1"/>
  <c r="DL177" i="3" a="1"/>
  <c r="DL177" i="3" s="1"/>
  <c r="CY177" i="3" a="1"/>
  <c r="CY177" i="3" s="1"/>
  <c r="DB177" i="3" a="1"/>
  <c r="DB177" i="3" s="1"/>
  <c r="CV177" i="3" a="1"/>
  <c r="CV177" i="3" s="1"/>
  <c r="DF177" i="3" a="1"/>
  <c r="DF177" i="3" s="1"/>
  <c r="CS177" i="3" a="1"/>
  <c r="CS177" i="3" s="1"/>
  <c r="CP177" i="3" a="1"/>
  <c r="CP177" i="3" s="1"/>
  <c r="CW177" i="3" a="1"/>
  <c r="CW177" i="3" s="1"/>
  <c r="CU177" i="3" a="1"/>
  <c r="CU177" i="3" s="1"/>
  <c r="DC177" i="3" a="1"/>
  <c r="DC177" i="3" s="1"/>
  <c r="CZ177" i="3" a="1"/>
  <c r="CZ177" i="3" s="1"/>
  <c r="DJ177" i="3" a="1"/>
  <c r="DJ177" i="3" s="1"/>
  <c r="CT177" i="3" a="1"/>
  <c r="CT177" i="3" s="1"/>
  <c r="DI177" i="3" a="1"/>
  <c r="DI177" i="3" s="1"/>
  <c r="DK177" i="3" a="1"/>
  <c r="DK177" i="3" s="1"/>
  <c r="DH177" i="3" a="1"/>
  <c r="DH177" i="3" s="1"/>
  <c r="DA177" i="3" a="1"/>
  <c r="DA177" i="3" s="1"/>
  <c r="CR177" i="3" a="1"/>
  <c r="CR177" i="3" s="1"/>
  <c r="DD177" i="3" a="1"/>
  <c r="DD177" i="3" s="1"/>
  <c r="DG177" i="3" a="1"/>
  <c r="DG177" i="3" s="1"/>
  <c r="CN102" i="3" a="1"/>
  <c r="CN102" i="3" s="1"/>
  <c r="CO102" i="3" a="1"/>
  <c r="CO102" i="3" s="1"/>
  <c r="AQ13" i="2" a="1"/>
  <c r="AQ13" i="2" s="1"/>
  <c r="AR12" i="2" a="1"/>
  <c r="AR12" i="2" s="1"/>
  <c r="CM51" i="3" a="1"/>
  <c r="CM51" i="3" s="1"/>
  <c r="CJ292" i="3" a="1"/>
  <c r="CJ292" i="3" s="1"/>
  <c r="DI292" i="3" a="1"/>
  <c r="DI292" i="3" s="1"/>
  <c r="CQ292" i="3" a="1"/>
  <c r="CQ292" i="3" s="1"/>
  <c r="CP292" i="3" a="1"/>
  <c r="CP292" i="3" s="1"/>
  <c r="DK292" i="3" a="1"/>
  <c r="DK292" i="3" s="1"/>
  <c r="DC292" i="3" a="1"/>
  <c r="DC292" i="3" s="1"/>
  <c r="DJ292" i="3" a="1"/>
  <c r="DJ292" i="3" s="1"/>
  <c r="DB292" i="3" a="1"/>
  <c r="DB292" i="3" s="1"/>
  <c r="DD292" i="3" a="1"/>
  <c r="DD292" i="3" s="1"/>
  <c r="CX292" i="3" a="1"/>
  <c r="CX292" i="3" s="1"/>
  <c r="DA292" i="3" a="1"/>
  <c r="DA292" i="3" s="1"/>
  <c r="CZ292" i="3" a="1"/>
  <c r="CZ292" i="3" s="1"/>
  <c r="DL292" i="3" a="1"/>
  <c r="DL292" i="3" s="1"/>
  <c r="CS292" i="3" a="1"/>
  <c r="CS292" i="3" s="1"/>
  <c r="CW292" i="3" a="1"/>
  <c r="CW292" i="3" s="1"/>
  <c r="CT292" i="3" a="1"/>
  <c r="CT292" i="3" s="1"/>
  <c r="CV292" i="3" a="1"/>
  <c r="CV292" i="3" s="1"/>
  <c r="CY292" i="3" a="1"/>
  <c r="CY292" i="3" s="1"/>
  <c r="CU292" i="3" a="1"/>
  <c r="CU292" i="3" s="1"/>
  <c r="CR292" i="3" a="1"/>
  <c r="CR292" i="3" s="1"/>
  <c r="DH292" i="3" a="1"/>
  <c r="DH292" i="3" s="1"/>
  <c r="DE292" i="3" a="1"/>
  <c r="DE292" i="3" s="1"/>
  <c r="DF292" i="3" a="1"/>
  <c r="DF292" i="3" s="1"/>
  <c r="CJ126" i="3" a="1"/>
  <c r="CJ126" i="3" s="1"/>
  <c r="CN70" i="3" a="1"/>
  <c r="CN70" i="3" s="1"/>
  <c r="CO70" i="3" a="1"/>
  <c r="CO70" i="3" s="1"/>
  <c r="CJ73" i="3" a="1"/>
  <c r="CJ73" i="3" s="1"/>
  <c r="DI73" i="3" a="1"/>
  <c r="DI73" i="3" s="1"/>
  <c r="DA73" i="3" a="1"/>
  <c r="DA73" i="3" s="1"/>
  <c r="CR73" i="3" a="1"/>
  <c r="CR73" i="3" s="1"/>
  <c r="DJ73" i="3" a="1"/>
  <c r="DJ73" i="3" s="1"/>
  <c r="DB73" i="3" a="1"/>
  <c r="DB73" i="3" s="1"/>
  <c r="CT73" i="3" a="1"/>
  <c r="CT73" i="3" s="1"/>
  <c r="DD73" i="3" a="1"/>
  <c r="DD73" i="3" s="1"/>
  <c r="CV73" i="3" a="1"/>
  <c r="CV73" i="3" s="1"/>
  <c r="CX73" i="3" a="1"/>
  <c r="CX73" i="3" s="1"/>
  <c r="DH73" i="3" a="1"/>
  <c r="DH73" i="3" s="1"/>
  <c r="CW73" i="3" a="1"/>
  <c r="CW73" i="3" s="1"/>
  <c r="DC73" i="3" a="1"/>
  <c r="DC73" i="3" s="1"/>
  <c r="CU73" i="3" a="1"/>
  <c r="CU73" i="3" s="1"/>
  <c r="CS73" i="3" a="1"/>
  <c r="CS73" i="3" s="1"/>
  <c r="CQ73" i="3" a="1"/>
  <c r="CQ73" i="3" s="1"/>
  <c r="CP73" i="3" a="1"/>
  <c r="CP73" i="3" s="1"/>
  <c r="DL73" i="3" a="1"/>
  <c r="DL73" i="3" s="1"/>
  <c r="DK73" i="3" a="1"/>
  <c r="DK73" i="3" s="1"/>
  <c r="DE73" i="3" a="1"/>
  <c r="DE73" i="3" s="1"/>
  <c r="CY73" i="3" a="1"/>
  <c r="CY73" i="3" s="1"/>
  <c r="CZ73" i="3" a="1"/>
  <c r="CZ73" i="3" s="1"/>
  <c r="DF73" i="3" a="1"/>
  <c r="DF73" i="3" s="1"/>
  <c r="DG73" i="3" a="1"/>
  <c r="DG73" i="3" s="1"/>
  <c r="CJ37" i="3" a="1"/>
  <c r="CJ37" i="3" s="1"/>
  <c r="DE37" i="3" a="1"/>
  <c r="DE37" i="3" s="1"/>
  <c r="DH37" i="3" a="1"/>
  <c r="DH37" i="3" s="1"/>
  <c r="CY37" i="3" a="1"/>
  <c r="CY37" i="3" s="1"/>
  <c r="DJ37" i="3" a="1"/>
  <c r="DJ37" i="3" s="1"/>
  <c r="CV37" i="3" a="1"/>
  <c r="CV37" i="3" s="1"/>
  <c r="DA37" i="3" a="1"/>
  <c r="DA37" i="3" s="1"/>
  <c r="CR37" i="3" a="1"/>
  <c r="CR37" i="3" s="1"/>
  <c r="CQ37" i="3" a="1"/>
  <c r="CQ37" i="3" s="1"/>
  <c r="DI37" i="3" a="1"/>
  <c r="DI37" i="3" s="1"/>
  <c r="DG37" i="3" a="1"/>
  <c r="DG37" i="3" s="1"/>
  <c r="DD37" i="3" a="1"/>
  <c r="DD37" i="3" s="1"/>
  <c r="CW37" i="3" a="1"/>
  <c r="CW37" i="3" s="1"/>
  <c r="CS37" i="3" a="1"/>
  <c r="CS37" i="3" s="1"/>
  <c r="DF37" i="3" a="1"/>
  <c r="DF37" i="3" s="1"/>
  <c r="DC37" i="3" a="1"/>
  <c r="DC37" i="3" s="1"/>
  <c r="CX37" i="3" a="1"/>
  <c r="CX37" i="3" s="1"/>
  <c r="CU37" i="3" a="1"/>
  <c r="CU37" i="3" s="1"/>
  <c r="DL37" i="3" a="1"/>
  <c r="DL37" i="3" s="1"/>
  <c r="CP37" i="3" a="1"/>
  <c r="CP37" i="3" s="1"/>
  <c r="DB37" i="3" a="1"/>
  <c r="DB37" i="3" s="1"/>
  <c r="CT37" i="3" a="1"/>
  <c r="CT37" i="3" s="1"/>
  <c r="CZ37" i="3" a="1"/>
  <c r="CZ37" i="3" s="1"/>
  <c r="CK272" i="3" a="1"/>
  <c r="CK272" i="3" s="1"/>
  <c r="CJ271" i="3" a="1"/>
  <c r="CJ271" i="3" s="1"/>
  <c r="DK271" i="3" a="1"/>
  <c r="DK271" i="3" s="1"/>
  <c r="DE271" i="3" a="1"/>
  <c r="DE271" i="3" s="1"/>
  <c r="DC271" i="3" a="1"/>
  <c r="DC271" i="3" s="1"/>
  <c r="DL271" i="3" a="1"/>
  <c r="DL271" i="3" s="1"/>
  <c r="DG271" i="3" a="1"/>
  <c r="DG271" i="3" s="1"/>
  <c r="CZ271" i="3" a="1"/>
  <c r="CZ271" i="3" s="1"/>
  <c r="CQ271" i="3" a="1"/>
  <c r="CQ271" i="3" s="1"/>
  <c r="DB271" i="3" a="1"/>
  <c r="DB271" i="3" s="1"/>
  <c r="CU271" i="3" a="1"/>
  <c r="CU271" i="3" s="1"/>
  <c r="DA271" i="3" a="1"/>
  <c r="DA271" i="3" s="1"/>
  <c r="CR271" i="3" a="1"/>
  <c r="CR271" i="3" s="1"/>
  <c r="DF271" i="3" a="1"/>
  <c r="DF271" i="3" s="1"/>
  <c r="CV271" i="3" a="1"/>
  <c r="CV271" i="3" s="1"/>
  <c r="CP271" i="3" a="1"/>
  <c r="CP271" i="3" s="1"/>
  <c r="DH271" i="3" a="1"/>
  <c r="DH271" i="3" s="1"/>
  <c r="DJ271" i="3" a="1"/>
  <c r="DJ271" i="3" s="1"/>
  <c r="DD271" i="3" a="1"/>
  <c r="DD271" i="3" s="1"/>
  <c r="CW271" i="3" a="1"/>
  <c r="CW271" i="3" s="1"/>
  <c r="CT271" i="3" a="1"/>
  <c r="CT271" i="3" s="1"/>
  <c r="CS271" i="3" a="1"/>
  <c r="CS271" i="3" s="1"/>
  <c r="DI271" i="3" a="1"/>
  <c r="DI271" i="3" s="1"/>
  <c r="CY271" i="3" a="1"/>
  <c r="CY271" i="3" s="1"/>
  <c r="CX271" i="3" a="1"/>
  <c r="CX271" i="3" s="1"/>
  <c r="CJ235" i="3" a="1"/>
  <c r="CJ235" i="3" s="1"/>
  <c r="DK235" i="3" a="1"/>
  <c r="DK235" i="3" s="1"/>
  <c r="DB235" i="3" a="1"/>
  <c r="DB235" i="3" s="1"/>
  <c r="DE235" i="3" a="1"/>
  <c r="DE235" i="3" s="1"/>
  <c r="DD235" i="3" a="1"/>
  <c r="DD235" i="3" s="1"/>
  <c r="CQ235" i="3" a="1"/>
  <c r="CQ235" i="3" s="1"/>
  <c r="CW235" i="3" a="1"/>
  <c r="CW235" i="3" s="1"/>
  <c r="CZ235" i="3" a="1"/>
  <c r="CZ235" i="3" s="1"/>
  <c r="CS235" i="3" a="1"/>
  <c r="CS235" i="3" s="1"/>
  <c r="CY235" i="3" a="1"/>
  <c r="CY235" i="3" s="1"/>
  <c r="DF235" i="3" a="1"/>
  <c r="DF235" i="3" s="1"/>
  <c r="CT235" i="3" a="1"/>
  <c r="CT235" i="3" s="1"/>
  <c r="DC235" i="3" a="1"/>
  <c r="DC235" i="3" s="1"/>
  <c r="CX235" i="3" a="1"/>
  <c r="CX235" i="3" s="1"/>
  <c r="CU235" i="3" a="1"/>
  <c r="CU235" i="3" s="1"/>
  <c r="CR235" i="3" a="1"/>
  <c r="CR235" i="3" s="1"/>
  <c r="DI235" i="3" a="1"/>
  <c r="DI235" i="3" s="1"/>
  <c r="DH235" i="3" a="1"/>
  <c r="DH235" i="3" s="1"/>
  <c r="DJ235" i="3" a="1"/>
  <c r="DJ235" i="3" s="1"/>
  <c r="CV235" i="3" a="1"/>
  <c r="CV235" i="3" s="1"/>
  <c r="DA235" i="3" a="1"/>
  <c r="DA235" i="3" s="1"/>
  <c r="CJ141" i="3" a="1"/>
  <c r="CJ141" i="3" s="1"/>
  <c r="CJ106" i="3" a="1"/>
  <c r="CJ106" i="3" s="1"/>
  <c r="CN161" i="3" a="1"/>
  <c r="CN161" i="3" s="1"/>
  <c r="CO161" i="3" a="1"/>
  <c r="CO161" i="3" s="1"/>
  <c r="CK277" i="3" a="1"/>
  <c r="CK277" i="3" s="1"/>
  <c r="CK241" i="3" a="1"/>
  <c r="CK241" i="3" s="1"/>
  <c r="CK162" i="3" a="1"/>
  <c r="CK162" i="3" s="1"/>
  <c r="CK74" i="3" a="1"/>
  <c r="CK74" i="3" s="1"/>
  <c r="CK38" i="3" a="1"/>
  <c r="CK38" i="3" s="1"/>
  <c r="CJ295" i="3" a="1"/>
  <c r="CJ295" i="3" s="1"/>
  <c r="CJ256" i="3" a="1"/>
  <c r="CJ256" i="3" s="1"/>
  <c r="CJ127" i="3" a="1"/>
  <c r="CJ127" i="3" s="1"/>
  <c r="CJ166" i="3" a="1"/>
  <c r="CJ166" i="3" s="1"/>
  <c r="CJ109" i="3" a="1"/>
  <c r="CJ109" i="3" s="1"/>
  <c r="CJ57" i="3" a="1"/>
  <c r="CJ57" i="3" s="1"/>
  <c r="CJ21" i="3" a="1"/>
  <c r="CJ21" i="3" s="1"/>
  <c r="CN205" i="3" a="1"/>
  <c r="CN205" i="3" s="1"/>
  <c r="CO205" i="3" a="1"/>
  <c r="CO205" i="3" s="1"/>
  <c r="CM223" i="3" a="1"/>
  <c r="CM223" i="3" s="1"/>
  <c r="CM211" i="3" a="1"/>
  <c r="CM211" i="3" s="1"/>
  <c r="CM122" i="3" a="1"/>
  <c r="CM122" i="3" s="1"/>
  <c r="CJ275" i="3" a="1"/>
  <c r="CJ275" i="3" s="1"/>
  <c r="CJ239" i="3" a="1"/>
  <c r="CJ239" i="3" s="1"/>
  <c r="CJ203" i="3" a="1"/>
  <c r="CJ203" i="3" s="1"/>
  <c r="CJ178" i="3" a="1"/>
  <c r="CJ178" i="3" s="1"/>
  <c r="CK293" i="3" a="1"/>
  <c r="CK293" i="3" s="1"/>
  <c r="CK239" i="3" a="1"/>
  <c r="CK239" i="3" s="1"/>
  <c r="CK310" i="3" a="1"/>
  <c r="CK310" i="3" s="1"/>
  <c r="CK232" i="3" a="1"/>
  <c r="CK232" i="3" s="1"/>
  <c r="CK195" i="3" a="1"/>
  <c r="CK195" i="3" s="1"/>
  <c r="CK89" i="3" a="1"/>
  <c r="CK89" i="3" s="1"/>
  <c r="CK47" i="3" a="1"/>
  <c r="CK47" i="3" s="1"/>
  <c r="DG302" i="3" a="1"/>
  <c r="DG302" i="3" s="1"/>
  <c r="DI184" i="3" a="1"/>
  <c r="DI184" i="3" s="1"/>
  <c r="DK125" i="3" a="1"/>
  <c r="DK125" i="3" s="1"/>
  <c r="DD299" i="3" a="1"/>
  <c r="DD299" i="3" s="1"/>
  <c r="CK156" i="3" a="1"/>
  <c r="CK156" i="3" s="1"/>
  <c r="CM253" i="3" a="1"/>
  <c r="CM253" i="3" s="1"/>
  <c r="BH20" i="3"/>
  <c r="CM20" i="3" s="1" a="1"/>
  <c r="CM20" i="3" s="1"/>
  <c r="CJ159" i="3" a="1"/>
  <c r="CJ159" i="3" s="1"/>
  <c r="CJ197" i="3" a="1"/>
  <c r="CJ197" i="3" s="1"/>
  <c r="CJ102" i="3" a="1"/>
  <c r="CJ102" i="3" s="1"/>
  <c r="DI102" i="3" a="1"/>
  <c r="DI102" i="3" s="1"/>
  <c r="CV102" i="3" a="1"/>
  <c r="CV102" i="3" s="1"/>
  <c r="DL102" i="3" a="1"/>
  <c r="DL102" i="3" s="1"/>
  <c r="DF102" i="3" a="1"/>
  <c r="DF102" i="3" s="1"/>
  <c r="DC102" i="3" a="1"/>
  <c r="DC102" i="3" s="1"/>
  <c r="CP102" i="3" a="1"/>
  <c r="CP102" i="3" s="1"/>
  <c r="CZ102" i="3" a="1"/>
  <c r="CZ102" i="3" s="1"/>
  <c r="CT102" i="3" a="1"/>
  <c r="CT102" i="3" s="1"/>
  <c r="CW102" i="3" a="1"/>
  <c r="CW102" i="3" s="1"/>
  <c r="DG102" i="3" a="1"/>
  <c r="DG102" i="3" s="1"/>
  <c r="DK102" i="3" a="1"/>
  <c r="DK102" i="3" s="1"/>
  <c r="DE102" i="3" a="1"/>
  <c r="DE102" i="3" s="1"/>
  <c r="CQ102" i="3" a="1"/>
  <c r="CQ102" i="3" s="1"/>
  <c r="DA102" i="3" a="1"/>
  <c r="DA102" i="3" s="1"/>
  <c r="CY102" i="3" a="1"/>
  <c r="CY102" i="3" s="1"/>
  <c r="DD102" i="3" a="1"/>
  <c r="DD102" i="3" s="1"/>
  <c r="DB102" i="3" a="1"/>
  <c r="DB102" i="3" s="1"/>
  <c r="CX102" i="3" a="1"/>
  <c r="CX102" i="3" s="1"/>
  <c r="CR102" i="3" a="1"/>
  <c r="CR102" i="3" s="1"/>
  <c r="DJ102" i="3" a="1"/>
  <c r="DJ102" i="3" s="1"/>
  <c r="CS102" i="3" a="1"/>
  <c r="CS102" i="3" s="1"/>
  <c r="CU102" i="3" a="1"/>
  <c r="CU102" i="3" s="1"/>
  <c r="CN302" i="3" a="1"/>
  <c r="CN302" i="3" s="1"/>
  <c r="CO302" i="3" a="1"/>
  <c r="CO302" i="3" s="1"/>
  <c r="CK308" i="3" a="1"/>
  <c r="CK308" i="3" s="1"/>
  <c r="CK69" i="3" a="1"/>
  <c r="CK69" i="3" s="1"/>
  <c r="CK33" i="3" a="1"/>
  <c r="CK33" i="3" s="1"/>
  <c r="CM278" i="3" a="1"/>
  <c r="CM278" i="3" s="1"/>
  <c r="CJ265" i="3" a="1"/>
  <c r="CJ265" i="3" s="1"/>
  <c r="CJ229" i="3" a="1"/>
  <c r="CJ229" i="3" s="1"/>
  <c r="CJ157" i="3" a="1"/>
  <c r="CJ157" i="3" s="1"/>
  <c r="CJ194" i="3" a="1"/>
  <c r="CJ194" i="3" s="1"/>
  <c r="CJ100" i="3" a="1"/>
  <c r="CJ100" i="3" s="1"/>
  <c r="CK307" i="3" a="1"/>
  <c r="CK307" i="3" s="1"/>
  <c r="CK198" i="3" a="1"/>
  <c r="CK198" i="3" s="1"/>
  <c r="CK68" i="3" a="1"/>
  <c r="CK68" i="3" s="1"/>
  <c r="CK32" i="3" a="1"/>
  <c r="CK32" i="3" s="1"/>
  <c r="CJ308" i="3" a="1"/>
  <c r="CJ308" i="3" s="1"/>
  <c r="CJ250" i="3" a="1"/>
  <c r="CJ250" i="3" s="1"/>
  <c r="CJ214" i="3" a="1"/>
  <c r="CJ214" i="3" s="1"/>
  <c r="CJ121" i="3" a="1"/>
  <c r="CJ121" i="3" s="1"/>
  <c r="CJ154" i="3" a="1"/>
  <c r="CJ154" i="3" s="1"/>
  <c r="CJ87" i="3" a="1"/>
  <c r="CJ87" i="3" s="1"/>
  <c r="CJ51" i="3" a="1"/>
  <c r="CJ51" i="3" s="1"/>
  <c r="CJ15" i="3" a="1"/>
  <c r="CJ15" i="3" s="1"/>
  <c r="CN279" i="3" a="1"/>
  <c r="CN279" i="3" s="1"/>
  <c r="CO279" i="3" a="1"/>
  <c r="CO279" i="3" s="1"/>
  <c r="BD17" i="3"/>
  <c r="CI17" i="3" s="1" a="1"/>
  <c r="CI17" i="3" s="1"/>
  <c r="CM307" i="3" a="1"/>
  <c r="CM307" i="3" s="1"/>
  <c r="CM186" i="3" a="1"/>
  <c r="CM186" i="3" s="1"/>
  <c r="CM116" i="3" a="1"/>
  <c r="CM116" i="3" s="1"/>
  <c r="CJ294" i="3" a="1"/>
  <c r="CJ294" i="3" s="1"/>
  <c r="CJ269" i="3" a="1"/>
  <c r="CJ269" i="3" s="1"/>
  <c r="CP269" i="3" a="1"/>
  <c r="CP269" i="3" s="1"/>
  <c r="DE269" i="3" a="1"/>
  <c r="DE269" i="3" s="1"/>
  <c r="CW269" i="3" a="1"/>
  <c r="CW269" i="3" s="1"/>
  <c r="CQ269" i="3" a="1"/>
  <c r="CQ269" i="3" s="1"/>
  <c r="DL269" i="3" a="1"/>
  <c r="DL269" i="3" s="1"/>
  <c r="CY269" i="3" a="1"/>
  <c r="CY269" i="3" s="1"/>
  <c r="DG269" i="3" a="1"/>
  <c r="DG269" i="3" s="1"/>
  <c r="DC269" i="3" a="1"/>
  <c r="DC269" i="3" s="1"/>
  <c r="DF269" i="3" a="1"/>
  <c r="DF269" i="3" s="1"/>
  <c r="CS269" i="3" a="1"/>
  <c r="CS269" i="3" s="1"/>
  <c r="CU269" i="3" a="1"/>
  <c r="CU269" i="3" s="1"/>
  <c r="CX269" i="3" a="1"/>
  <c r="CX269" i="3" s="1"/>
  <c r="CV269" i="3" a="1"/>
  <c r="CV269" i="3" s="1"/>
  <c r="DI269" i="3" a="1"/>
  <c r="DI269" i="3" s="1"/>
  <c r="CZ269" i="3" a="1"/>
  <c r="CZ269" i="3" s="1"/>
  <c r="CR269" i="3" a="1"/>
  <c r="CR269" i="3" s="1"/>
  <c r="CT269" i="3" a="1"/>
  <c r="CT269" i="3" s="1"/>
  <c r="DJ269" i="3" a="1"/>
  <c r="DJ269" i="3" s="1"/>
  <c r="DK269" i="3" a="1"/>
  <c r="DK269" i="3" s="1"/>
  <c r="DD269" i="3" a="1"/>
  <c r="DD269" i="3" s="1"/>
  <c r="DB269" i="3" a="1"/>
  <c r="DB269" i="3" s="1"/>
  <c r="DH269" i="3" a="1"/>
  <c r="DH269" i="3" s="1"/>
  <c r="DA269" i="3" a="1"/>
  <c r="DA269" i="3" s="1"/>
  <c r="CJ233" i="3" a="1"/>
  <c r="CJ233" i="3" s="1"/>
  <c r="CJ165" i="3" a="1"/>
  <c r="CJ165" i="3" s="1"/>
  <c r="CJ135" i="3" a="1"/>
  <c r="CJ135" i="3" s="1"/>
  <c r="CJ180" i="3" a="1"/>
  <c r="CJ180" i="3" s="1"/>
  <c r="DK180" i="3" a="1"/>
  <c r="DK180" i="3" s="1"/>
  <c r="DC180" i="3" a="1"/>
  <c r="DC180" i="3" s="1"/>
  <c r="CZ180" i="3" a="1"/>
  <c r="CZ180" i="3" s="1"/>
  <c r="CW180" i="3" a="1"/>
  <c r="CW180" i="3" s="1"/>
  <c r="DB180" i="3" a="1"/>
  <c r="DB180" i="3" s="1"/>
  <c r="CU180" i="3" a="1"/>
  <c r="CU180" i="3" s="1"/>
  <c r="CT180" i="3" a="1"/>
  <c r="CT180" i="3" s="1"/>
  <c r="DL180" i="3" a="1"/>
  <c r="DL180" i="3" s="1"/>
  <c r="DE180" i="3" a="1"/>
  <c r="DE180" i="3" s="1"/>
  <c r="DH180" i="3" a="1"/>
  <c r="DH180" i="3" s="1"/>
  <c r="CY180" i="3" a="1"/>
  <c r="CY180" i="3" s="1"/>
  <c r="CP180" i="3" a="1"/>
  <c r="CP180" i="3" s="1"/>
  <c r="DI180" i="3" a="1"/>
  <c r="DI180" i="3" s="1"/>
  <c r="DG180" i="3" a="1"/>
  <c r="DG180" i="3" s="1"/>
  <c r="DA180" i="3" a="1"/>
  <c r="DA180" i="3" s="1"/>
  <c r="DD180" i="3" a="1"/>
  <c r="DD180" i="3" s="1"/>
  <c r="DF180" i="3" a="1"/>
  <c r="DF180" i="3" s="1"/>
  <c r="CR180" i="3" a="1"/>
  <c r="CR180" i="3" s="1"/>
  <c r="CS180" i="3" a="1"/>
  <c r="CS180" i="3" s="1"/>
  <c r="CX180" i="3" a="1"/>
  <c r="CX180" i="3" s="1"/>
  <c r="DJ180" i="3" a="1"/>
  <c r="DJ180" i="3" s="1"/>
  <c r="CJ70" i="3" a="1"/>
  <c r="CJ70" i="3" s="1"/>
  <c r="DL70" i="3" a="1"/>
  <c r="DL70" i="3" s="1"/>
  <c r="DK70" i="3" a="1"/>
  <c r="DK70" i="3" s="1"/>
  <c r="CV70" i="3" a="1"/>
  <c r="CV70" i="3" s="1"/>
  <c r="DI70" i="3" a="1"/>
  <c r="DI70" i="3" s="1"/>
  <c r="DG70" i="3" a="1"/>
  <c r="DG70" i="3" s="1"/>
  <c r="DB70" i="3" a="1"/>
  <c r="DB70" i="3" s="1"/>
  <c r="DD70" i="3" a="1"/>
  <c r="DD70" i="3" s="1"/>
  <c r="CQ70" i="3" a="1"/>
  <c r="CQ70" i="3" s="1"/>
  <c r="DC70" i="3" a="1"/>
  <c r="DC70" i="3" s="1"/>
  <c r="CS70" i="3" a="1"/>
  <c r="CS70" i="3" s="1"/>
  <c r="CU70" i="3" a="1"/>
  <c r="CU70" i="3" s="1"/>
  <c r="CZ70" i="3" a="1"/>
  <c r="CZ70" i="3" s="1"/>
  <c r="CP70" i="3" a="1"/>
  <c r="CP70" i="3" s="1"/>
  <c r="DE70" i="3" a="1"/>
  <c r="DE70" i="3" s="1"/>
  <c r="CX70" i="3" a="1"/>
  <c r="CX70" i="3" s="1"/>
  <c r="DJ70" i="3" a="1"/>
  <c r="DJ70" i="3" s="1"/>
  <c r="CT70" i="3" a="1"/>
  <c r="CT70" i="3" s="1"/>
  <c r="DA70" i="3" a="1"/>
  <c r="DA70" i="3" s="1"/>
  <c r="CR70" i="3" a="1"/>
  <c r="CR70" i="3" s="1"/>
  <c r="CY70" i="3" a="1"/>
  <c r="CY70" i="3" s="1"/>
  <c r="CW70" i="3" a="1"/>
  <c r="CW70" i="3" s="1"/>
  <c r="DH70" i="3" a="1"/>
  <c r="DH70" i="3" s="1"/>
  <c r="CJ34" i="3" a="1"/>
  <c r="CJ34" i="3" s="1"/>
  <c r="CJ94" i="3" a="1"/>
  <c r="CJ94" i="3" s="1"/>
  <c r="DE94" i="3" a="1"/>
  <c r="DE94" i="3" s="1"/>
  <c r="CQ94" i="3" a="1"/>
  <c r="CQ94" i="3" s="1"/>
  <c r="CV94" i="3" a="1"/>
  <c r="CV94" i="3" s="1"/>
  <c r="DL94" i="3" a="1"/>
  <c r="DL94" i="3" s="1"/>
  <c r="CY94" i="3" a="1"/>
  <c r="CY94" i="3" s="1"/>
  <c r="DB94" i="3" a="1"/>
  <c r="DB94" i="3" s="1"/>
  <c r="DH94" i="3" a="1"/>
  <c r="DH94" i="3" s="1"/>
  <c r="DF94" i="3" a="1"/>
  <c r="DF94" i="3" s="1"/>
  <c r="CS94" i="3" a="1"/>
  <c r="CS94" i="3" s="1"/>
  <c r="CP94" i="3" a="1"/>
  <c r="CP94" i="3" s="1"/>
  <c r="CW94" i="3" a="1"/>
  <c r="CW94" i="3" s="1"/>
  <c r="CU94" i="3" a="1"/>
  <c r="CU94" i="3" s="1"/>
  <c r="DC94" i="3" a="1"/>
  <c r="DC94" i="3" s="1"/>
  <c r="CZ94" i="3" a="1"/>
  <c r="CZ94" i="3" s="1"/>
  <c r="DJ94" i="3" a="1"/>
  <c r="DJ94" i="3" s="1"/>
  <c r="CT94" i="3" a="1"/>
  <c r="CT94" i="3" s="1"/>
  <c r="CX94" i="3" a="1"/>
  <c r="CX94" i="3" s="1"/>
  <c r="DK94" i="3" a="1"/>
  <c r="DK94" i="3" s="1"/>
  <c r="DI94" i="3" a="1"/>
  <c r="DI94" i="3" s="1"/>
  <c r="DA94" i="3" a="1"/>
  <c r="DA94" i="3" s="1"/>
  <c r="CR94" i="3" a="1"/>
  <c r="CR94" i="3" s="1"/>
  <c r="DG94" i="3" a="1"/>
  <c r="DG94" i="3" s="1"/>
  <c r="DD94" i="3" a="1"/>
  <c r="DD94" i="3" s="1"/>
  <c r="CY302" i="3" a="1"/>
  <c r="CY302" i="3" s="1"/>
  <c r="CQ184" i="3" a="1"/>
  <c r="CQ184" i="3" s="1"/>
  <c r="DC251" i="3" a="1"/>
  <c r="DC251" i="3" s="1"/>
  <c r="CU234" i="3" a="1"/>
  <c r="CU234" i="3" s="1"/>
  <c r="DB149" i="3" a="1"/>
  <c r="DB149" i="3" s="1"/>
  <c r="CJ13" i="3" a="1"/>
  <c r="CJ13" i="3" s="1"/>
  <c r="DJ13" i="3" a="1"/>
  <c r="DJ13" i="3" s="1"/>
  <c r="CV13" i="3" a="1"/>
  <c r="CV13" i="3" s="1"/>
  <c r="CP13" i="3" a="1"/>
  <c r="CP13" i="3" s="1"/>
  <c r="CX13" i="3" a="1"/>
  <c r="CX13" i="3" s="1"/>
  <c r="DF13" i="3" a="1"/>
  <c r="DF13" i="3" s="1"/>
  <c r="DH13" i="3" a="1"/>
  <c r="DH13" i="3" s="1"/>
  <c r="DD13" i="3" a="1"/>
  <c r="DD13" i="3" s="1"/>
  <c r="DA13" i="3" a="1"/>
  <c r="DA13" i="3" s="1"/>
  <c r="DG13" i="3" a="1"/>
  <c r="DG13" i="3" s="1"/>
  <c r="DI13" i="3" a="1"/>
  <c r="DI13" i="3" s="1"/>
  <c r="CU13" i="3" a="1"/>
  <c r="CU13" i="3" s="1"/>
  <c r="CS13" i="3" a="1"/>
  <c r="CS13" i="3" s="1"/>
  <c r="CT13" i="3" a="1"/>
  <c r="CT13" i="3" s="1"/>
  <c r="CW13" i="3" a="1"/>
  <c r="CW13" i="3" s="1"/>
  <c r="CZ13" i="3" a="1"/>
  <c r="CZ13" i="3" s="1"/>
  <c r="CR13" i="3" a="1"/>
  <c r="CR13" i="3" s="1"/>
  <c r="CQ13" i="3" a="1"/>
  <c r="CQ13" i="3" s="1"/>
  <c r="DE13" i="3" a="1"/>
  <c r="DE13" i="3" s="1"/>
  <c r="CY13" i="3" a="1"/>
  <c r="CY13" i="3" s="1"/>
  <c r="DB13" i="3" a="1"/>
  <c r="DB13" i="3" s="1"/>
  <c r="DC13" i="3" a="1"/>
  <c r="DC13" i="3" s="1"/>
  <c r="DK13" i="3" a="1"/>
  <c r="DK13" i="3" s="1"/>
  <c r="DL13" i="3" a="1"/>
  <c r="DL13" i="3" s="1"/>
  <c r="CK144" i="3" a="1"/>
  <c r="CK144" i="3" s="1"/>
  <c r="CJ163" i="3" a="1"/>
  <c r="CJ163" i="3" s="1"/>
  <c r="CJ113" i="3" a="1"/>
  <c r="CJ113" i="3" s="1"/>
  <c r="CN49" i="3" a="1"/>
  <c r="CN49" i="3" s="1"/>
  <c r="CO49" i="3" a="1"/>
  <c r="CO49" i="3" s="1"/>
  <c r="H76" i="3"/>
  <c r="O76" i="3"/>
  <c r="AC3" i="3"/>
  <c r="Z4" i="3"/>
  <c r="AR14" i="2" s="1" a="1"/>
  <c r="AR14" i="2" s="1"/>
  <c r="CJ249" i="3" a="1"/>
  <c r="CJ249" i="3" s="1"/>
  <c r="CJ213" i="3" a="1"/>
  <c r="CJ213" i="3" s="1"/>
  <c r="CQ213" i="3" a="1"/>
  <c r="CQ213" i="3" s="1"/>
  <c r="CZ213" i="3" a="1"/>
  <c r="CZ213" i="3" s="1"/>
  <c r="CU213" i="3" a="1"/>
  <c r="CU213" i="3" s="1"/>
  <c r="DC213" i="3" a="1"/>
  <c r="DC213" i="3" s="1"/>
  <c r="DK213" i="3" a="1"/>
  <c r="DK213" i="3" s="1"/>
  <c r="CV213" i="3" a="1"/>
  <c r="CV213" i="3" s="1"/>
  <c r="DH213" i="3" a="1"/>
  <c r="DH213" i="3" s="1"/>
  <c r="CY213" i="3" a="1"/>
  <c r="CY213" i="3" s="1"/>
  <c r="DD213" i="3" a="1"/>
  <c r="DD213" i="3" s="1"/>
  <c r="DA213" i="3" a="1"/>
  <c r="DA213" i="3" s="1"/>
  <c r="DJ213" i="3" a="1"/>
  <c r="DJ213" i="3" s="1"/>
  <c r="CX213" i="3" a="1"/>
  <c r="CX213" i="3" s="1"/>
  <c r="DB213" i="3" a="1"/>
  <c r="DB213" i="3" s="1"/>
  <c r="CW213" i="3" a="1"/>
  <c r="CW213" i="3" s="1"/>
  <c r="CT213" i="3" a="1"/>
  <c r="CT213" i="3" s="1"/>
  <c r="CS213" i="3" a="1"/>
  <c r="CS213" i="3" s="1"/>
  <c r="CR213" i="3" a="1"/>
  <c r="CR213" i="3" s="1"/>
  <c r="DG213" i="3" a="1"/>
  <c r="DG213" i="3" s="1"/>
  <c r="DF213" i="3" a="1"/>
  <c r="DF213" i="3" s="1"/>
  <c r="DE213" i="3" a="1"/>
  <c r="DE213" i="3" s="1"/>
  <c r="CP213" i="3" a="1"/>
  <c r="CP213" i="3" s="1"/>
  <c r="DL213" i="3" a="1"/>
  <c r="DL213" i="3" s="1"/>
  <c r="DI213" i="3" a="1"/>
  <c r="DI213" i="3" s="1"/>
  <c r="CJ152" i="3" a="1"/>
  <c r="CJ152" i="3" s="1"/>
  <c r="CM180" i="3" a="1"/>
  <c r="CM180" i="3" s="1"/>
  <c r="CJ140" i="3" a="1"/>
  <c r="CJ140" i="3" s="1"/>
  <c r="CK81" i="3" a="1"/>
  <c r="CK81" i="3" s="1"/>
  <c r="CM137" i="3" a="1"/>
  <c r="CM137" i="3" s="1"/>
  <c r="CM86" i="3" a="1"/>
  <c r="CM86" i="3" s="1"/>
  <c r="CM50" i="3" a="1"/>
  <c r="CM50" i="3" s="1"/>
  <c r="CJ260" i="3" a="1"/>
  <c r="CJ260" i="3" s="1"/>
  <c r="CJ147" i="3" a="1"/>
  <c r="CJ147" i="3" s="1"/>
  <c r="CJ179" i="3" a="1"/>
  <c r="CJ179" i="3" s="1"/>
  <c r="CJ114" i="3" a="1"/>
  <c r="CJ114" i="3" s="1"/>
  <c r="CJ61" i="3" a="1"/>
  <c r="CJ61" i="3" s="1"/>
  <c r="DL61" i="3" a="1"/>
  <c r="DL61" i="3" s="1"/>
  <c r="DK61" i="3" a="1"/>
  <c r="DK61" i="3" s="1"/>
  <c r="CV61" i="3" a="1"/>
  <c r="CV61" i="3" s="1"/>
  <c r="CZ61" i="3" a="1"/>
  <c r="CZ61" i="3" s="1"/>
  <c r="DG61" i="3" a="1"/>
  <c r="DG61" i="3" s="1"/>
  <c r="DB61" i="3" a="1"/>
  <c r="DB61" i="3" s="1"/>
  <c r="DD61" i="3" a="1"/>
  <c r="DD61" i="3" s="1"/>
  <c r="DI61" i="3" a="1"/>
  <c r="DI61" i="3" s="1"/>
  <c r="DC61" i="3" a="1"/>
  <c r="DC61" i="3" s="1"/>
  <c r="CS61" i="3" a="1"/>
  <c r="CS61" i="3" s="1"/>
  <c r="CU61" i="3" a="1"/>
  <c r="CU61" i="3" s="1"/>
  <c r="CQ61" i="3" a="1"/>
  <c r="CQ61" i="3" s="1"/>
  <c r="CP61" i="3" a="1"/>
  <c r="CP61" i="3" s="1"/>
  <c r="DE61" i="3" a="1"/>
  <c r="DE61" i="3" s="1"/>
  <c r="CX61" i="3" a="1"/>
  <c r="CX61" i="3" s="1"/>
  <c r="DJ61" i="3" a="1"/>
  <c r="DJ61" i="3" s="1"/>
  <c r="CT61" i="3" a="1"/>
  <c r="CT61" i="3" s="1"/>
  <c r="DA61" i="3" a="1"/>
  <c r="DA61" i="3" s="1"/>
  <c r="CR61" i="3" a="1"/>
  <c r="CR61" i="3" s="1"/>
  <c r="CY61" i="3" a="1"/>
  <c r="CY61" i="3" s="1"/>
  <c r="CW61" i="3" a="1"/>
  <c r="CW61" i="3" s="1"/>
  <c r="DF61" i="3" a="1"/>
  <c r="DF61" i="3" s="1"/>
  <c r="DH61" i="3" a="1"/>
  <c r="DH61" i="3" s="1"/>
  <c r="CJ25" i="3" a="1"/>
  <c r="CJ25" i="3" s="1"/>
  <c r="CV25" i="3" a="1"/>
  <c r="CV25" i="3" s="1"/>
  <c r="DH25" i="3" a="1"/>
  <c r="DH25" i="3" s="1"/>
  <c r="DB25" i="3" a="1"/>
  <c r="DB25" i="3" s="1"/>
  <c r="CS25" i="3" a="1"/>
  <c r="CS25" i="3" s="1"/>
  <c r="DD25" i="3" a="1"/>
  <c r="DD25" i="3" s="1"/>
  <c r="CP25" i="3" a="1"/>
  <c r="CP25" i="3" s="1"/>
  <c r="DL25" i="3" a="1"/>
  <c r="DL25" i="3" s="1"/>
  <c r="DG25" i="3" a="1"/>
  <c r="DG25" i="3" s="1"/>
  <c r="CZ25" i="3" a="1"/>
  <c r="CZ25" i="3" s="1"/>
  <c r="CW25" i="3" a="1"/>
  <c r="CW25" i="3" s="1"/>
  <c r="CX25" i="3" a="1"/>
  <c r="CX25" i="3" s="1"/>
  <c r="CU25" i="3" a="1"/>
  <c r="CU25" i="3" s="1"/>
  <c r="DJ25" i="3" a="1"/>
  <c r="DJ25" i="3" s="1"/>
  <c r="CQ25" i="3" a="1"/>
  <c r="CQ25" i="3" s="1"/>
  <c r="DC25" i="3" a="1"/>
  <c r="DC25" i="3" s="1"/>
  <c r="CY25" i="3" a="1"/>
  <c r="CY25" i="3" s="1"/>
  <c r="CT25" i="3" a="1"/>
  <c r="CT25" i="3" s="1"/>
  <c r="DI25" i="3" a="1"/>
  <c r="DI25" i="3" s="1"/>
  <c r="DF25" i="3" a="1"/>
  <c r="DF25" i="3" s="1"/>
  <c r="DA25" i="3" a="1"/>
  <c r="DA25" i="3" s="1"/>
  <c r="CN216" i="3" a="1"/>
  <c r="CN216" i="3" s="1"/>
  <c r="CO216" i="3" a="1"/>
  <c r="CO216" i="3" s="1"/>
  <c r="CN180" i="3" a="1"/>
  <c r="CN180" i="3" s="1"/>
  <c r="CO180" i="3" a="1"/>
  <c r="CO180" i="3" s="1"/>
  <c r="CN75" i="3" a="1"/>
  <c r="CN75" i="3" s="1"/>
  <c r="CO75" i="3" a="1"/>
  <c r="CO75" i="3" s="1"/>
  <c r="CK139" i="3" a="1"/>
  <c r="CK139" i="3" s="1"/>
  <c r="CM139" i="3" a="1"/>
  <c r="CM139" i="3" s="1"/>
  <c r="CK101" i="3" a="1"/>
  <c r="CK101" i="3" s="1"/>
  <c r="CK63" i="3" a="1"/>
  <c r="CK63" i="3" s="1"/>
  <c r="CM224" i="3" a="1"/>
  <c r="CM224" i="3" s="1"/>
  <c r="CM308" i="3" a="1"/>
  <c r="CM308" i="3" s="1"/>
  <c r="CM160" i="3" a="1"/>
  <c r="CM160" i="3" s="1"/>
  <c r="CJ259" i="3" a="1"/>
  <c r="CJ259" i="3" s="1"/>
  <c r="CJ145" i="3" a="1"/>
  <c r="CJ145" i="3" s="1"/>
  <c r="CJ176" i="3" a="1"/>
  <c r="CJ176" i="3" s="1"/>
  <c r="CJ108" i="3" a="1"/>
  <c r="CJ108" i="3" s="1"/>
  <c r="CJ24" i="3" a="1"/>
  <c r="CJ24" i="3" s="1"/>
  <c r="DB24" i="3" a="1"/>
  <c r="DB24" i="3" s="1"/>
  <c r="DL24" i="3" a="1"/>
  <c r="DL24" i="3" s="1"/>
  <c r="CN149" i="3" a="1"/>
  <c r="CN149" i="3" s="1"/>
  <c r="CO149" i="3" a="1"/>
  <c r="CO149" i="3" s="1"/>
  <c r="CN62" i="3" a="1"/>
  <c r="CN62" i="3" s="1"/>
  <c r="CO62" i="3" a="1"/>
  <c r="CO62" i="3" s="1"/>
  <c r="CK301" i="3" a="1"/>
  <c r="CK301" i="3" s="1"/>
  <c r="CK265" i="3" a="1"/>
  <c r="CK265" i="3" s="1"/>
  <c r="CK229" i="3" a="1"/>
  <c r="CK229" i="3" s="1"/>
  <c r="CK93" i="3" a="1"/>
  <c r="CK93" i="3" s="1"/>
  <c r="CK26" i="3" a="1"/>
  <c r="CK26" i="3" s="1"/>
  <c r="CM242" i="3" a="1"/>
  <c r="CM242" i="3" s="1"/>
  <c r="CM230" i="3" a="1"/>
  <c r="CM230" i="3" s="1"/>
  <c r="CJ290" i="3" a="1"/>
  <c r="CJ290" i="3" s="1"/>
  <c r="CJ244" i="3" a="1"/>
  <c r="CJ244" i="3" s="1"/>
  <c r="CJ208" i="3" a="1"/>
  <c r="CJ208" i="3" s="1"/>
  <c r="CJ193" i="3" a="1"/>
  <c r="CJ193" i="3" s="1"/>
  <c r="CJ142" i="3" a="1"/>
  <c r="CJ142" i="3" s="1"/>
  <c r="CJ81" i="3" a="1"/>
  <c r="CJ81" i="3" s="1"/>
  <c r="CJ45" i="3" a="1"/>
  <c r="CJ45" i="3" s="1"/>
  <c r="CN269" i="3" a="1"/>
  <c r="CN269" i="3" s="1"/>
  <c r="CO269" i="3" a="1"/>
  <c r="CO269" i="3" s="1"/>
  <c r="CN124" i="3" a="1"/>
  <c r="CN124" i="3" s="1"/>
  <c r="CO124" i="3" a="1"/>
  <c r="CO124" i="3" s="1"/>
  <c r="CM289" i="3" a="1"/>
  <c r="CM289" i="3" s="1"/>
  <c r="CM217" i="3" a="1"/>
  <c r="CM217" i="3" s="1"/>
  <c r="CM168" i="3" a="1"/>
  <c r="CM168" i="3" s="1"/>
  <c r="CM110" i="3" a="1"/>
  <c r="CM110" i="3" s="1"/>
  <c r="CJ280" i="3" a="1"/>
  <c r="CJ280" i="3" s="1"/>
  <c r="CJ263" i="3" a="1"/>
  <c r="CJ263" i="3" s="1"/>
  <c r="CJ227" i="3" a="1"/>
  <c r="CJ227" i="3" s="1"/>
  <c r="CJ153" i="3" a="1"/>
  <c r="CJ153" i="3" s="1"/>
  <c r="DI302" i="3" a="1"/>
  <c r="DI302" i="3" s="1"/>
  <c r="DG184" i="3" a="1"/>
  <c r="DG184" i="3" s="1"/>
  <c r="CY251" i="3" a="1"/>
  <c r="CY251" i="3" s="1"/>
  <c r="DB234" i="3" a="1"/>
  <c r="DB234" i="3" s="1"/>
  <c r="DG292" i="3" a="1"/>
  <c r="DG292" i="3" s="1"/>
  <c r="CJ198" i="3" a="1"/>
  <c r="CJ198" i="3" s="1"/>
  <c r="CJ76" i="3" a="1"/>
  <c r="CJ76" i="3" s="1"/>
  <c r="CJ105" i="3" a="1"/>
  <c r="CJ105" i="3" s="1"/>
  <c r="DF105" i="3" a="1"/>
  <c r="DF105" i="3" s="1"/>
  <c r="CS105" i="3" a="1"/>
  <c r="CS105" i="3" s="1"/>
  <c r="DC105" i="3" a="1"/>
  <c r="DC105" i="3" s="1"/>
  <c r="CT105" i="3" a="1"/>
  <c r="CT105" i="3" s="1"/>
  <c r="DD105" i="3" a="1"/>
  <c r="DD105" i="3" s="1"/>
  <c r="CQ105" i="3" a="1"/>
  <c r="CQ105" i="3" s="1"/>
  <c r="DG105" i="3" a="1"/>
  <c r="DG105" i="3" s="1"/>
  <c r="CN177" i="3" a="1"/>
  <c r="CN177" i="3" s="1"/>
  <c r="CO177" i="3" a="1"/>
  <c r="CO177" i="3" s="1"/>
  <c r="CK263" i="3" a="1"/>
  <c r="CK263" i="3" s="1"/>
  <c r="CK107" i="3" a="1"/>
  <c r="CK107" i="3" s="1"/>
  <c r="CK53" i="3" a="1"/>
  <c r="CK53" i="3" s="1"/>
  <c r="CK280" i="3" a="1"/>
  <c r="CK280" i="3" s="1"/>
  <c r="CK202" i="3" a="1"/>
  <c r="CK202" i="3" s="1"/>
  <c r="CK165" i="3" a="1"/>
  <c r="CK165" i="3" s="1"/>
  <c r="CK129" i="3" a="1"/>
  <c r="CK129" i="3" s="1"/>
  <c r="CK100" i="3" a="1"/>
  <c r="CK100" i="3" s="1"/>
  <c r="CK59" i="3" a="1"/>
  <c r="CK59" i="3" s="1"/>
  <c r="CK191" i="3" a="1"/>
  <c r="CK191" i="3" s="1"/>
  <c r="CK258" i="3" a="1"/>
  <c r="CK258" i="3" s="1"/>
  <c r="CK131" i="3" a="1"/>
  <c r="CK131" i="3" s="1"/>
  <c r="CK190" i="3" a="1"/>
  <c r="CK190" i="3" s="1"/>
  <c r="CK297" i="3" a="1"/>
  <c r="CK297" i="3" s="1"/>
  <c r="CK261" i="3" a="1"/>
  <c r="CK261" i="3" s="1"/>
  <c r="CK225" i="3" a="1"/>
  <c r="CK225" i="3" s="1"/>
  <c r="CK152" i="3" a="1"/>
  <c r="CK152" i="3" s="1"/>
  <c r="CK117" i="3" a="1"/>
  <c r="CK117" i="3" s="1"/>
  <c r="CK82" i="3" a="1"/>
  <c r="CK82" i="3" s="1"/>
  <c r="CK46" i="3" a="1"/>
  <c r="CK46" i="3" s="1"/>
  <c r="CK270" i="3" a="1"/>
  <c r="CK270" i="3" s="1"/>
  <c r="CK67" i="3" a="1"/>
  <c r="CK67" i="3" s="1"/>
  <c r="CK196" i="3" a="1"/>
  <c r="CK196" i="3" s="1"/>
  <c r="CK54" i="3" a="1"/>
  <c r="CK54" i="3" s="1"/>
  <c r="CM258" i="3" a="1"/>
  <c r="CM258" i="3" s="1"/>
  <c r="CM171" i="3" a="1"/>
  <c r="CM171" i="3" s="1"/>
  <c r="CM111" i="3" a="1"/>
  <c r="CM111" i="3" s="1"/>
  <c r="CM72" i="3" a="1"/>
  <c r="CM72" i="3" s="1"/>
  <c r="CM36" i="3" a="1"/>
  <c r="CM36" i="3" s="1"/>
  <c r="CJ276" i="3" a="1"/>
  <c r="CJ276" i="3" s="1"/>
  <c r="CJ240" i="3" a="1"/>
  <c r="CJ240" i="3" s="1"/>
  <c r="CJ204" i="3" a="1"/>
  <c r="CJ204" i="3" s="1"/>
  <c r="CJ181" i="3" a="1"/>
  <c r="CJ181" i="3" s="1"/>
  <c r="CJ131" i="3" a="1"/>
  <c r="CJ131" i="3" s="1"/>
  <c r="CJ77" i="3" a="1"/>
  <c r="CJ77" i="3" s="1"/>
  <c r="CJ41" i="3" a="1"/>
  <c r="CJ41" i="3" s="1"/>
  <c r="CJ111" i="3" a="1"/>
  <c r="CJ111" i="3" s="1"/>
  <c r="CN136" i="3" a="1"/>
  <c r="CN136" i="3" s="1"/>
  <c r="CO136" i="3" a="1"/>
  <c r="CO136" i="3" s="1"/>
  <c r="CK264" i="3" a="1"/>
  <c r="CK264" i="3" s="1"/>
  <c r="CK155" i="3" a="1"/>
  <c r="CK155" i="3" s="1"/>
  <c r="CK66" i="3" a="1"/>
  <c r="CK66" i="3" s="1"/>
  <c r="CP105" i="3" a="1"/>
  <c r="CP105" i="3" s="1"/>
  <c r="CW105" i="3" a="1"/>
  <c r="CW105" i="3" s="1"/>
  <c r="DE105" i="3" a="1"/>
  <c r="DE105" i="3" s="1"/>
  <c r="CJ188" i="3" a="1"/>
  <c r="CJ188" i="3" s="1"/>
  <c r="CJ136" i="3" a="1"/>
  <c r="CJ136" i="3" s="1"/>
  <c r="CS136" i="3" a="1"/>
  <c r="CS136" i="3" s="1"/>
  <c r="DC136" i="3" a="1"/>
  <c r="DC136" i="3" s="1"/>
  <c r="CU136" i="3" a="1"/>
  <c r="CU136" i="3" s="1"/>
  <c r="DA136" i="3" a="1"/>
  <c r="DA136" i="3" s="1"/>
  <c r="DJ136" i="3" a="1"/>
  <c r="DJ136" i="3" s="1"/>
  <c r="CW136" i="3" a="1"/>
  <c r="CW136" i="3" s="1"/>
  <c r="DF136" i="3" a="1"/>
  <c r="DF136" i="3" s="1"/>
  <c r="CZ136" i="3" a="1"/>
  <c r="CZ136" i="3" s="1"/>
  <c r="DD136" i="3" a="1"/>
  <c r="DD136" i="3" s="1"/>
  <c r="CQ136" i="3" a="1"/>
  <c r="CQ136" i="3" s="1"/>
  <c r="CT136" i="3" a="1"/>
  <c r="CT136" i="3" s="1"/>
  <c r="CY136" i="3" a="1"/>
  <c r="CY136" i="3" s="1"/>
  <c r="DG136" i="3" a="1"/>
  <c r="DG136" i="3" s="1"/>
  <c r="CX136" i="3" a="1"/>
  <c r="CX136" i="3" s="1"/>
  <c r="DB136" i="3" a="1"/>
  <c r="DB136" i="3" s="1"/>
  <c r="CR136" i="3" a="1"/>
  <c r="CR136" i="3" s="1"/>
  <c r="CP136" i="3" a="1"/>
  <c r="CP136" i="3" s="1"/>
  <c r="DI136" i="3" a="1"/>
  <c r="DI136" i="3" s="1"/>
  <c r="DL136" i="3" a="1"/>
  <c r="DL136" i="3" s="1"/>
  <c r="DE136" i="3" a="1"/>
  <c r="DE136" i="3" s="1"/>
  <c r="CV136" i="3" a="1"/>
  <c r="CV136" i="3" s="1"/>
  <c r="CJ64" i="3" a="1"/>
  <c r="CJ64" i="3" s="1"/>
  <c r="CJ28" i="3" a="1"/>
  <c r="CJ28" i="3" s="1"/>
  <c r="CJ93" i="3" a="1"/>
  <c r="CJ93" i="3" s="1"/>
  <c r="CN24" i="3" a="1"/>
  <c r="CN24" i="3" s="1"/>
  <c r="CK287" i="3" a="1"/>
  <c r="CK287" i="3" s="1"/>
  <c r="CK221" i="3" a="1"/>
  <c r="CK221" i="3" s="1"/>
  <c r="CK304" i="3" a="1"/>
  <c r="CK304" i="3" s="1"/>
  <c r="CK226" i="3" a="1"/>
  <c r="CK226" i="3" s="1"/>
  <c r="CM226" i="3" a="1"/>
  <c r="CM226" i="3" s="1"/>
  <c r="CK189" i="3" a="1"/>
  <c r="CK189" i="3" s="1"/>
  <c r="CK153" i="3" a="1"/>
  <c r="CK153" i="3" s="1"/>
  <c r="CK118" i="3" a="1"/>
  <c r="CK118" i="3" s="1"/>
  <c r="CK83" i="3" a="1"/>
  <c r="CK83" i="3" s="1"/>
  <c r="CK41" i="3" a="1"/>
  <c r="CK41" i="3" s="1"/>
  <c r="CK228" i="3" a="1"/>
  <c r="CK228" i="3" s="1"/>
  <c r="CK79" i="3" a="1"/>
  <c r="CK79" i="3" s="1"/>
  <c r="CK148" i="3" a="1"/>
  <c r="CK148" i="3" s="1"/>
  <c r="CK285" i="3" a="1"/>
  <c r="CK285" i="3" s="1"/>
  <c r="CK249" i="3" a="1"/>
  <c r="CK249" i="3" s="1"/>
  <c r="CK140" i="3" a="1"/>
  <c r="CK140" i="3" s="1"/>
  <c r="CK34" i="3" a="1"/>
  <c r="CK34" i="3" s="1"/>
  <c r="CK126" i="3" a="1"/>
  <c r="CK126" i="3" s="1"/>
  <c r="CK154" i="3" a="1"/>
  <c r="CK154" i="3" s="1"/>
  <c r="CM310" i="3" a="1"/>
  <c r="CM310" i="3" s="1"/>
  <c r="CM212" i="3" a="1"/>
  <c r="CM212" i="3" s="1"/>
  <c r="CM235" i="3" a="1"/>
  <c r="CM235" i="3" s="1"/>
  <c r="CM146" i="3" a="1"/>
  <c r="CM146" i="3" s="1"/>
  <c r="CM99" i="3" a="1"/>
  <c r="CM99" i="3" s="1"/>
  <c r="CM60" i="3" a="1"/>
  <c r="CM60" i="3" s="1"/>
  <c r="CM24" i="3" a="1"/>
  <c r="CM24" i="3" s="1"/>
  <c r="CJ283" i="3" a="1"/>
  <c r="CJ283" i="3" s="1"/>
  <c r="CJ264" i="3" a="1"/>
  <c r="CJ264" i="3" s="1"/>
  <c r="CJ228" i="3" a="1"/>
  <c r="CJ228" i="3" s="1"/>
  <c r="CJ155" i="3" a="1"/>
  <c r="CJ155" i="3" s="1"/>
  <c r="CJ191" i="3" a="1"/>
  <c r="CJ191" i="3" s="1"/>
  <c r="CJ65" i="3" a="1"/>
  <c r="CJ65" i="3" s="1"/>
  <c r="CJ29" i="3" a="1"/>
  <c r="CJ29" i="3" s="1"/>
  <c r="CJ98" i="3" a="1"/>
  <c r="CJ98" i="3" s="1"/>
  <c r="CN271" i="3" a="1"/>
  <c r="CN271" i="3" s="1"/>
  <c r="CO271" i="3" a="1"/>
  <c r="CO271" i="3" s="1"/>
  <c r="CK222" i="3" a="1"/>
  <c r="CK222" i="3" s="1"/>
  <c r="CK114" i="3" a="1"/>
  <c r="CK114" i="3" s="1"/>
  <c r="CK142" i="3" a="1"/>
  <c r="CK142" i="3" s="1"/>
  <c r="CK18" i="3" a="1"/>
  <c r="CK18" i="3" s="1"/>
  <c r="CO235" i="3" a="1"/>
  <c r="CO235" i="3" s="1"/>
  <c r="CU105" i="3" a="1"/>
  <c r="CU105" i="3" s="1"/>
  <c r="CR105" i="3" a="1"/>
  <c r="CR105" i="3" s="1"/>
  <c r="CZ105" i="3" a="1"/>
  <c r="CZ105" i="3" s="1"/>
  <c r="DK136" i="3" a="1"/>
  <c r="DK136" i="3" s="1"/>
  <c r="CK281" i="3" a="1"/>
  <c r="CK281" i="3" s="1"/>
  <c r="CK203" i="3" a="1"/>
  <c r="CK203" i="3" s="1"/>
  <c r="CK12" i="3" a="1"/>
  <c r="CK12" i="3" s="1"/>
  <c r="CK298" i="3" a="1"/>
  <c r="CK298" i="3" s="1"/>
  <c r="CK256" i="3" a="1"/>
  <c r="CK256" i="3" s="1"/>
  <c r="CK220" i="3" a="1"/>
  <c r="CK220" i="3" s="1"/>
  <c r="CK183" i="3" a="1"/>
  <c r="CK183" i="3" s="1"/>
  <c r="CK112" i="3" a="1"/>
  <c r="CK112" i="3" s="1"/>
  <c r="CK77" i="3" a="1"/>
  <c r="CK77" i="3" s="1"/>
  <c r="CK35" i="3" a="1"/>
  <c r="CK35" i="3" s="1"/>
  <c r="CK306" i="3" a="1"/>
  <c r="CK306" i="3" s="1"/>
  <c r="CK210" i="3" a="1"/>
  <c r="CK210" i="3" s="1"/>
  <c r="CM210" i="3" a="1"/>
  <c r="CM210" i="3" s="1"/>
  <c r="CK243" i="3" a="1"/>
  <c r="CK243" i="3" s="1"/>
  <c r="CK207" i="3" a="1"/>
  <c r="CK207" i="3" s="1"/>
  <c r="CK134" i="3" a="1"/>
  <c r="CK134" i="3" s="1"/>
  <c r="CK64" i="3" a="1"/>
  <c r="CK64" i="3" s="1"/>
  <c r="CK28" i="3" a="1"/>
  <c r="CK28" i="3" s="1"/>
  <c r="CK216" i="3" a="1"/>
  <c r="CK216" i="3" s="1"/>
  <c r="CM216" i="3" a="1"/>
  <c r="CM216" i="3" s="1"/>
  <c r="CK108" i="3" a="1"/>
  <c r="CK108" i="3" s="1"/>
  <c r="CK19" i="3" a="1"/>
  <c r="CK19" i="3" s="1"/>
  <c r="CK119" i="3" a="1"/>
  <c r="CK119" i="3" s="1"/>
  <c r="CM292" i="3" a="1"/>
  <c r="CM292" i="3" s="1"/>
  <c r="CM187" i="3" a="1"/>
  <c r="CM187" i="3" s="1"/>
  <c r="CM143" i="3" a="1"/>
  <c r="CM143" i="3" s="1"/>
  <c r="CJ301" i="3" a="1"/>
  <c r="CJ301" i="3" s="1"/>
  <c r="CJ143" i="3" a="1"/>
  <c r="CJ143" i="3" s="1"/>
  <c r="CJ104" i="3" a="1"/>
  <c r="CJ104" i="3" s="1"/>
  <c r="CJ59" i="3" a="1"/>
  <c r="CJ59" i="3" s="1"/>
  <c r="CJ23" i="3" a="1"/>
  <c r="CJ23" i="3" s="1"/>
  <c r="CN37" i="3" a="1"/>
  <c r="CN37" i="3" s="1"/>
  <c r="CO37" i="3" a="1"/>
  <c r="CO37" i="3" s="1"/>
  <c r="CK204" i="3" a="1"/>
  <c r="CK204" i="3" s="1"/>
  <c r="CK11" i="3" a="1"/>
  <c r="CK11" i="3" s="1"/>
  <c r="CK130" i="3" a="1"/>
  <c r="CK130" i="3" s="1"/>
  <c r="CV105" i="3" a="1"/>
  <c r="CV105" i="3" s="1"/>
  <c r="CX105" i="3" a="1"/>
  <c r="CX105" i="3" s="1"/>
  <c r="DL105" i="3" a="1"/>
  <c r="DL105" i="3" s="1"/>
  <c r="CK275" i="3" a="1"/>
  <c r="CK275" i="3" s="1"/>
  <c r="CK172" i="3" a="1"/>
  <c r="CK172" i="3" s="1"/>
  <c r="CM272" i="3" a="1"/>
  <c r="CM272" i="3" s="1"/>
  <c r="CK141" i="3" a="1"/>
  <c r="CK141" i="3" s="1"/>
  <c r="CK106" i="3" a="1"/>
  <c r="CK106" i="3" s="1"/>
  <c r="CK29" i="3" a="1"/>
  <c r="CK29" i="3" s="1"/>
  <c r="CK167" i="3" a="1"/>
  <c r="CK167" i="3" s="1"/>
  <c r="CK43" i="3" a="1"/>
  <c r="CK43" i="3" s="1"/>
  <c r="CK245" i="3" a="1"/>
  <c r="CK245" i="3" s="1"/>
  <c r="CM169" i="3" a="1"/>
  <c r="CM169" i="3" s="1"/>
  <c r="CK309" i="3" a="1"/>
  <c r="CK309" i="3" s="1"/>
  <c r="CK273" i="3" a="1"/>
  <c r="CK273" i="3" s="1"/>
  <c r="CK237" i="3" a="1"/>
  <c r="CK237" i="3" s="1"/>
  <c r="CK164" i="3" a="1"/>
  <c r="CK164" i="3" s="1"/>
  <c r="CK199" i="3" a="1"/>
  <c r="CK199" i="3" s="1"/>
  <c r="CK58" i="3" a="1"/>
  <c r="CK58" i="3" s="1"/>
  <c r="CM58" i="3" a="1"/>
  <c r="CM58" i="3" s="1"/>
  <c r="CK197" i="3" a="1"/>
  <c r="CK197" i="3" s="1"/>
  <c r="CK97" i="3" a="1"/>
  <c r="CK97" i="3" s="1"/>
  <c r="CK257" i="3" a="1"/>
  <c r="CK257" i="3" s="1"/>
  <c r="CM305" i="3" a="1"/>
  <c r="CM305" i="3" s="1"/>
  <c r="CM254" i="3" a="1"/>
  <c r="CM254" i="3" s="1"/>
  <c r="CM238" i="3" a="1"/>
  <c r="CM238" i="3" s="1"/>
  <c r="CM220" i="3" a="1"/>
  <c r="CM220" i="3" s="1"/>
  <c r="CM48" i="3" a="1"/>
  <c r="CM48" i="3" s="1"/>
  <c r="CJ279" i="3" a="1"/>
  <c r="CJ279" i="3" s="1"/>
  <c r="DK279" i="3" a="1"/>
  <c r="DK279" i="3" s="1"/>
  <c r="CP279" i="3" a="1"/>
  <c r="CP279" i="3" s="1"/>
  <c r="DJ279" i="3" a="1"/>
  <c r="DJ279" i="3" s="1"/>
  <c r="DI279" i="3" a="1"/>
  <c r="DI279" i="3" s="1"/>
  <c r="DE279" i="3" a="1"/>
  <c r="DE279" i="3" s="1"/>
  <c r="DF279" i="3" a="1"/>
  <c r="DF279" i="3" s="1"/>
  <c r="CQ279" i="3" a="1"/>
  <c r="CQ279" i="3" s="1"/>
  <c r="CY279" i="3" a="1"/>
  <c r="CY279" i="3" s="1"/>
  <c r="CU279" i="3" a="1"/>
  <c r="CU279" i="3" s="1"/>
  <c r="CT279" i="3" a="1"/>
  <c r="CT279" i="3" s="1"/>
  <c r="CX279" i="3" a="1"/>
  <c r="CX279" i="3" s="1"/>
  <c r="CW279" i="3" a="1"/>
  <c r="CW279" i="3" s="1"/>
  <c r="CS279" i="3" a="1"/>
  <c r="CS279" i="3" s="1"/>
  <c r="CR279" i="3" a="1"/>
  <c r="CR279" i="3" s="1"/>
  <c r="DG279" i="3" a="1"/>
  <c r="DG279" i="3" s="1"/>
  <c r="DC279" i="3" a="1"/>
  <c r="DC279" i="3" s="1"/>
  <c r="DD279" i="3" a="1"/>
  <c r="DD279" i="3" s="1"/>
  <c r="CV279" i="3" a="1"/>
  <c r="CV279" i="3" s="1"/>
  <c r="CZ279" i="3" a="1"/>
  <c r="CZ279" i="3" s="1"/>
  <c r="DB279" i="3" a="1"/>
  <c r="DB279" i="3" s="1"/>
  <c r="DA279" i="3" a="1"/>
  <c r="DA279" i="3" s="1"/>
  <c r="CJ252" i="3" a="1"/>
  <c r="CJ252" i="3" s="1"/>
  <c r="CJ216" i="3" a="1"/>
  <c r="CJ216" i="3" s="1"/>
  <c r="CR216" i="3" a="1"/>
  <c r="CR216" i="3" s="1"/>
  <c r="DL216" i="3" a="1"/>
  <c r="DL216" i="3" s="1"/>
  <c r="DJ216" i="3" a="1"/>
  <c r="DJ216" i="3" s="1"/>
  <c r="DK216" i="3" a="1"/>
  <c r="DK216" i="3" s="1"/>
  <c r="DI216" i="3" a="1"/>
  <c r="DI216" i="3" s="1"/>
  <c r="DF216" i="3" a="1"/>
  <c r="DF216" i="3" s="1"/>
  <c r="CX216" i="3" a="1"/>
  <c r="CX216" i="3" s="1"/>
  <c r="DH216" i="3" a="1"/>
  <c r="DH216" i="3" s="1"/>
  <c r="DC216" i="3" a="1"/>
  <c r="DC216" i="3" s="1"/>
  <c r="CZ216" i="3" a="1"/>
  <c r="CZ216" i="3" s="1"/>
  <c r="CU216" i="3" a="1"/>
  <c r="CU216" i="3" s="1"/>
  <c r="CV216" i="3" a="1"/>
  <c r="CV216" i="3" s="1"/>
  <c r="DA216" i="3" a="1"/>
  <c r="DA216" i="3" s="1"/>
  <c r="DE216" i="3" a="1"/>
  <c r="DE216" i="3" s="1"/>
  <c r="CS216" i="3" a="1"/>
  <c r="CS216" i="3" s="1"/>
  <c r="DB216" i="3" a="1"/>
  <c r="DB216" i="3" s="1"/>
  <c r="DD216" i="3" a="1"/>
  <c r="DD216" i="3" s="1"/>
  <c r="CY216" i="3" a="1"/>
  <c r="CY216" i="3" s="1"/>
  <c r="CQ216" i="3" a="1"/>
  <c r="CQ216" i="3" s="1"/>
  <c r="CP216" i="3" a="1"/>
  <c r="CP216" i="3" s="1"/>
  <c r="DG216" i="3" a="1"/>
  <c r="DG216" i="3" s="1"/>
  <c r="CJ123" i="3" a="1"/>
  <c r="CJ123" i="3" s="1"/>
  <c r="CJ158" i="3" a="1"/>
  <c r="CJ158" i="3" s="1"/>
  <c r="CJ89" i="3" a="1"/>
  <c r="CJ89" i="3" s="1"/>
  <c r="CJ53" i="3" a="1"/>
  <c r="CJ53" i="3" s="1"/>
  <c r="CJ17" i="3" a="1"/>
  <c r="CJ17" i="3" s="1"/>
  <c r="CN184" i="3" a="1"/>
  <c r="CN184" i="3" s="1"/>
  <c r="CO184" i="3" a="1"/>
  <c r="CO184" i="3" s="1"/>
  <c r="CK300" i="3" a="1"/>
  <c r="CK300" i="3" s="1"/>
  <c r="CM300" i="3" a="1"/>
  <c r="CM300" i="3" s="1"/>
  <c r="CK233" i="3" a="1"/>
  <c r="CK233" i="3" s="1"/>
  <c r="CK113" i="3" a="1"/>
  <c r="CK113" i="3" s="1"/>
  <c r="DA105" i="3" a="1"/>
  <c r="DA105" i="3" s="1"/>
  <c r="DJ105" i="3" a="1"/>
  <c r="DJ105" i="3" s="1"/>
  <c r="CO25" i="3" a="1"/>
  <c r="CO25" i="3" s="1"/>
  <c r="CO299" i="3" a="1"/>
  <c r="CO299" i="3" s="1"/>
  <c r="DH279" i="3" a="1"/>
  <c r="DH279" i="3" s="1"/>
  <c r="CJ82" i="3" a="1"/>
  <c r="CJ82" i="3" s="1"/>
  <c r="CJ46" i="3" a="1"/>
  <c r="CJ46" i="3" s="1"/>
  <c r="CJ116" i="3" a="1"/>
  <c r="CJ116" i="3" s="1"/>
  <c r="CN94" i="3" a="1"/>
  <c r="CN94" i="3" s="1"/>
  <c r="CO94" i="3" a="1"/>
  <c r="CO94" i="3" s="1"/>
  <c r="CK305" i="3" a="1"/>
  <c r="CK305" i="3" s="1"/>
  <c r="CK286" i="3" a="1"/>
  <c r="CK286" i="3" s="1"/>
  <c r="CK208" i="3" a="1"/>
  <c r="CK208" i="3" s="1"/>
  <c r="CK171" i="3" a="1"/>
  <c r="CK171" i="3" s="1"/>
  <c r="CK135" i="3" a="1"/>
  <c r="CK135" i="3" s="1"/>
  <c r="CK96" i="3" a="1"/>
  <c r="CK96" i="3" s="1"/>
  <c r="CK65" i="3" a="1"/>
  <c r="CK65" i="3" s="1"/>
  <c r="CK23" i="3" a="1"/>
  <c r="CK23" i="3" s="1"/>
  <c r="CK276" i="3" a="1"/>
  <c r="CK276" i="3" s="1"/>
  <c r="CK31" i="3" a="1"/>
  <c r="CK31" i="3" s="1"/>
  <c r="CK215" i="3" a="1"/>
  <c r="CK215" i="3" s="1"/>
  <c r="CM71" i="3" a="1"/>
  <c r="CM71" i="3" s="1"/>
  <c r="CK303" i="3" a="1"/>
  <c r="CK303" i="3" s="1"/>
  <c r="CK267" i="3" a="1"/>
  <c r="CK267" i="3" s="1"/>
  <c r="CK194" i="3" a="1"/>
  <c r="CK194" i="3" s="1"/>
  <c r="CK158" i="3" a="1"/>
  <c r="CK158" i="3" s="1"/>
  <c r="CK123" i="3" a="1"/>
  <c r="CK123" i="3" s="1"/>
  <c r="CK88" i="3" a="1"/>
  <c r="CK88" i="3" s="1"/>
  <c r="CK52" i="3" a="1"/>
  <c r="CK52" i="3" s="1"/>
  <c r="CK288" i="3" a="1"/>
  <c r="CK288" i="3" s="1"/>
  <c r="CK179" i="3" a="1"/>
  <c r="CK179" i="3" s="1"/>
  <c r="CK85" i="3" a="1"/>
  <c r="CK85" i="3" s="1"/>
  <c r="CK227" i="3" a="1"/>
  <c r="CK227" i="3" s="1"/>
  <c r="CM284" i="3" a="1"/>
  <c r="CM284" i="3" s="1"/>
  <c r="CM236" i="3" a="1"/>
  <c r="CM236" i="3" s="1"/>
  <c r="CM191" i="3" a="1"/>
  <c r="CM191" i="3" s="1"/>
  <c r="CM189" i="3" a="1"/>
  <c r="CM189" i="3" s="1"/>
  <c r="CM117" i="3" a="1"/>
  <c r="CM117" i="3" s="1"/>
  <c r="CM78" i="3" a="1"/>
  <c r="CM78" i="3" s="1"/>
  <c r="CM42" i="3" a="1"/>
  <c r="CM42" i="3" s="1"/>
  <c r="CJ296" i="3" a="1"/>
  <c r="CJ296" i="3" s="1"/>
  <c r="CJ246" i="3" a="1"/>
  <c r="CJ246" i="3" s="1"/>
  <c r="CJ117" i="3" a="1"/>
  <c r="CJ117" i="3" s="1"/>
  <c r="CJ146" i="3" a="1"/>
  <c r="CJ146" i="3" s="1"/>
  <c r="CJ83" i="3" a="1"/>
  <c r="CJ83" i="3" s="1"/>
  <c r="CJ47" i="3" a="1"/>
  <c r="CJ47" i="3" s="1"/>
  <c r="CJ11" i="3" a="1"/>
  <c r="CJ11" i="3" s="1"/>
  <c r="CN61" i="3" a="1"/>
  <c r="CN61" i="3" s="1"/>
  <c r="CO61" i="3" a="1"/>
  <c r="CO61" i="3" s="1"/>
  <c r="CK282" i="3" a="1"/>
  <c r="CK282" i="3" s="1"/>
  <c r="CK173" i="3" a="1"/>
  <c r="CK173" i="3" s="1"/>
  <c r="CK209" i="3" a="1"/>
  <c r="CK209" i="3" s="1"/>
  <c r="CK90" i="3" a="1"/>
  <c r="CK90" i="3" s="1"/>
  <c r="DB105" i="3" a="1"/>
  <c r="DB105" i="3" s="1"/>
  <c r="CY105" i="3" a="1"/>
  <c r="CY105" i="3" s="1"/>
  <c r="CW216" i="3" a="1"/>
  <c r="CW216" i="3" s="1"/>
  <c r="O213" i="3"/>
  <c r="H213" i="3"/>
  <c r="O122" i="3"/>
  <c r="H122" i="3"/>
  <c r="BJ24" i="3"/>
  <c r="CV24" i="3" s="1" a="1"/>
  <c r="CV24" i="3" s="1"/>
  <c r="AE3" i="3"/>
  <c r="H255" i="3"/>
  <c r="O255" i="3"/>
  <c r="O174" i="3"/>
  <c r="H174" i="3"/>
  <c r="H193" i="3"/>
  <c r="O193" i="3"/>
  <c r="H96" i="3"/>
  <c r="O96" i="3"/>
  <c r="O186" i="3"/>
  <c r="H186" i="3"/>
  <c r="H97" i="3"/>
  <c r="O97" i="3"/>
  <c r="O173" i="3"/>
  <c r="H173" i="3"/>
  <c r="O236" i="3"/>
  <c r="H236" i="3"/>
  <c r="O261" i="3"/>
  <c r="H261" i="3"/>
  <c r="H235" i="3"/>
  <c r="O235" i="3"/>
  <c r="O228" i="3"/>
  <c r="H228" i="3"/>
  <c r="AE5" i="3"/>
  <c r="AQ17" i="2" s="1" a="1"/>
  <c r="AQ17" i="2" s="1"/>
  <c r="H292" i="3"/>
  <c r="O292" i="3"/>
  <c r="O39" i="3"/>
  <c r="H39" i="3"/>
  <c r="AE4" i="3"/>
  <c r="CM306" i="3" a="1"/>
  <c r="CM306" i="3" s="1"/>
  <c r="H154" i="3"/>
  <c r="O154" i="3"/>
  <c r="CM97" i="3" a="1"/>
  <c r="CM97" i="3" s="1"/>
  <c r="H251" i="3"/>
  <c r="O251" i="3"/>
  <c r="H45" i="3"/>
  <c r="O45" i="3"/>
  <c r="H116" i="3"/>
  <c r="O116" i="3"/>
  <c r="H123" i="3"/>
  <c r="O123" i="3"/>
  <c r="H90" i="3"/>
  <c r="O90" i="3"/>
  <c r="O306" i="3"/>
  <c r="H306" i="3"/>
  <c r="BY9" i="4"/>
  <c r="BM10" i="4"/>
  <c r="BQ10" i="4" s="1"/>
  <c r="BQ9" i="4"/>
  <c r="BI9" i="4"/>
  <c r="CT15" i="4"/>
  <c r="CC14" i="4"/>
  <c r="BJ11" i="4"/>
  <c r="BL13" i="4"/>
  <c r="BO12" i="4"/>
  <c r="BJ12" i="4" s="1"/>
  <c r="BN12" i="4"/>
  <c r="BI12" i="4" s="1"/>
  <c r="BE13" i="4"/>
  <c r="DL229" i="3" a="1"/>
  <c r="DL229" i="3" s="1"/>
  <c r="DF229" i="3" a="1"/>
  <c r="DF229" i="3" s="1"/>
  <c r="DA229" i="3" a="1"/>
  <c r="DA229" i="3" s="1"/>
  <c r="CP229" i="3" a="1"/>
  <c r="CP229" i="3" s="1"/>
  <c r="DJ229" i="3" a="1"/>
  <c r="DJ229" i="3" s="1"/>
  <c r="CY229" i="3" a="1"/>
  <c r="CY229" i="3" s="1"/>
  <c r="CT229" i="3" a="1"/>
  <c r="CT229" i="3" s="1"/>
  <c r="DI229" i="3" a="1"/>
  <c r="DI229" i="3" s="1"/>
  <c r="DD229" i="3" a="1"/>
  <c r="DD229" i="3" s="1"/>
  <c r="CX229" i="3" a="1"/>
  <c r="CX229" i="3" s="1"/>
  <c r="CS229" i="3" a="1"/>
  <c r="CS229" i="3" s="1"/>
  <c r="DE229" i="3" a="1"/>
  <c r="DE229" i="3" s="1"/>
  <c r="CU229" i="3" a="1"/>
  <c r="CU229" i="3" s="1"/>
  <c r="DC229" i="3" a="1"/>
  <c r="DC229" i="3" s="1"/>
  <c r="CR229" i="3" a="1"/>
  <c r="CR229" i="3" s="1"/>
  <c r="DB229" i="3" a="1"/>
  <c r="DB229" i="3" s="1"/>
  <c r="CQ229" i="3" a="1"/>
  <c r="CQ229" i="3" s="1"/>
  <c r="DK229" i="3" a="1"/>
  <c r="DK229" i="3" s="1"/>
  <c r="CZ229" i="3" a="1"/>
  <c r="CZ229" i="3" s="1"/>
  <c r="CO229" i="3" a="1"/>
  <c r="CO229" i="3" s="1"/>
  <c r="DH229" i="3" a="1"/>
  <c r="DH229" i="3" s="1"/>
  <c r="DG229" i="3" a="1"/>
  <c r="DG229" i="3" s="1"/>
  <c r="CW229" i="3" a="1"/>
  <c r="CW229" i="3" s="1"/>
  <c r="CV229" i="3" a="1"/>
  <c r="CV229" i="3" s="1"/>
  <c r="DI223" i="3" a="1"/>
  <c r="DI223" i="3" s="1"/>
  <c r="DC223" i="3" a="1"/>
  <c r="DC223" i="3" s="1"/>
  <c r="CW223" i="3" a="1"/>
  <c r="CW223" i="3" s="1"/>
  <c r="CQ223" i="3" a="1"/>
  <c r="CQ223" i="3" s="1"/>
  <c r="DG223" i="3" a="1"/>
  <c r="DG223" i="3" s="1"/>
  <c r="DA223" i="3" a="1"/>
  <c r="DA223" i="3" s="1"/>
  <c r="CU223" i="3" a="1"/>
  <c r="CU223" i="3" s="1"/>
  <c r="CO223" i="3" a="1"/>
  <c r="CO223" i="3" s="1"/>
  <c r="DL223" i="3" a="1"/>
  <c r="DL223" i="3" s="1"/>
  <c r="DF223" i="3" a="1"/>
  <c r="DF223" i="3" s="1"/>
  <c r="CZ223" i="3" a="1"/>
  <c r="CZ223" i="3" s="1"/>
  <c r="CT223" i="3" a="1"/>
  <c r="CT223" i="3" s="1"/>
  <c r="DB223" i="3" a="1"/>
  <c r="DB223" i="3" s="1"/>
  <c r="CP223" i="3" a="1"/>
  <c r="CP223" i="3" s="1"/>
  <c r="DJ223" i="3" a="1"/>
  <c r="DJ223" i="3" s="1"/>
  <c r="CX223" i="3" a="1"/>
  <c r="CX223" i="3" s="1"/>
  <c r="DH223" i="3" a="1"/>
  <c r="DH223" i="3" s="1"/>
  <c r="CV223" i="3" a="1"/>
  <c r="CV223" i="3" s="1"/>
  <c r="CS223" i="3" a="1"/>
  <c r="CS223" i="3" s="1"/>
  <c r="CR223" i="3" a="1"/>
  <c r="CR223" i="3" s="1"/>
  <c r="DK223" i="3" a="1"/>
  <c r="DK223" i="3" s="1"/>
  <c r="DE223" i="3" a="1"/>
  <c r="DE223" i="3" s="1"/>
  <c r="DD223" i="3" a="1"/>
  <c r="DD223" i="3" s="1"/>
  <c r="CY223" i="3" a="1"/>
  <c r="CY223" i="3" s="1"/>
  <c r="DF74" i="3" a="1"/>
  <c r="DF74" i="3" s="1"/>
  <c r="DB74" i="3" a="1"/>
  <c r="DB74" i="3" s="1"/>
  <c r="CU74" i="3" a="1"/>
  <c r="CU74" i="3" s="1"/>
  <c r="DI74" i="3" a="1"/>
  <c r="DI74" i="3" s="1"/>
  <c r="DE74" i="3" a="1"/>
  <c r="DE74" i="3" s="1"/>
  <c r="CX74" i="3" a="1"/>
  <c r="CX74" i="3" s="1"/>
  <c r="CQ74" i="3" a="1"/>
  <c r="CQ74" i="3" s="1"/>
  <c r="DL74" i="3" a="1"/>
  <c r="DL74" i="3" s="1"/>
  <c r="DH74" i="3" a="1"/>
  <c r="DH74" i="3" s="1"/>
  <c r="DA74" i="3" a="1"/>
  <c r="DA74" i="3" s="1"/>
  <c r="CT74" i="3" a="1"/>
  <c r="CT74" i="3" s="1"/>
  <c r="CP74" i="3" a="1"/>
  <c r="CP74" i="3" s="1"/>
  <c r="CS74" i="3" a="1"/>
  <c r="CS74" i="3" s="1"/>
  <c r="DG74" i="3" a="1"/>
  <c r="DG74" i="3" s="1"/>
  <c r="CZ74" i="3" a="1"/>
  <c r="CZ74" i="3" s="1"/>
  <c r="CY74" i="3" a="1"/>
  <c r="CY74" i="3" s="1"/>
  <c r="CR74" i="3" a="1"/>
  <c r="CR74" i="3" s="1"/>
  <c r="DK74" i="3" a="1"/>
  <c r="DK74" i="3" s="1"/>
  <c r="DD74" i="3" a="1"/>
  <c r="DD74" i="3" s="1"/>
  <c r="CW74" i="3" a="1"/>
  <c r="CW74" i="3" s="1"/>
  <c r="DC74" i="3" a="1"/>
  <c r="DC74" i="3" s="1"/>
  <c r="CV74" i="3" a="1"/>
  <c r="CV74" i="3" s="1"/>
  <c r="DJ74" i="3" a="1"/>
  <c r="DJ74" i="3" s="1"/>
  <c r="CO74" i="3" a="1"/>
  <c r="CO74" i="3" s="1"/>
  <c r="DL301" i="3" a="1"/>
  <c r="DL301" i="3" s="1"/>
  <c r="DG301" i="3" a="1"/>
  <c r="DG301" i="3" s="1"/>
  <c r="DB301" i="3" a="1"/>
  <c r="DB301" i="3" s="1"/>
  <c r="CV301" i="3" a="1"/>
  <c r="CV301" i="3" s="1"/>
  <c r="CP301" i="3" a="1"/>
  <c r="CP301" i="3" s="1"/>
  <c r="DK301" i="3" a="1"/>
  <c r="DK301" i="3" s="1"/>
  <c r="DA301" i="3" a="1"/>
  <c r="DA301" i="3" s="1"/>
  <c r="CU301" i="3" a="1"/>
  <c r="CU301" i="3" s="1"/>
  <c r="CO301" i="3" a="1"/>
  <c r="CO301" i="3" s="1"/>
  <c r="DI301" i="3" a="1"/>
  <c r="DI301" i="3" s="1"/>
  <c r="CZ301" i="3" a="1"/>
  <c r="CZ301" i="3" s="1"/>
  <c r="CR301" i="3" a="1"/>
  <c r="CR301" i="3" s="1"/>
  <c r="DF301" i="3" a="1"/>
  <c r="DF301" i="3" s="1"/>
  <c r="CX301" i="3" a="1"/>
  <c r="CX301" i="3" s="1"/>
  <c r="CW301" i="3" a="1"/>
  <c r="CW301" i="3" s="1"/>
  <c r="DE301" i="3" a="1"/>
  <c r="DE301" i="3" s="1"/>
  <c r="CS301" i="3" a="1"/>
  <c r="CS301" i="3" s="1"/>
  <c r="DD301" i="3" a="1"/>
  <c r="DD301" i="3" s="1"/>
  <c r="CQ301" i="3" a="1"/>
  <c r="CQ301" i="3" s="1"/>
  <c r="CT301" i="3" a="1"/>
  <c r="CT301" i="3" s="1"/>
  <c r="DJ301" i="3" a="1"/>
  <c r="DJ301" i="3" s="1"/>
  <c r="DH301" i="3" a="1"/>
  <c r="DH301" i="3" s="1"/>
  <c r="CY301" i="3" a="1"/>
  <c r="CY301" i="3" s="1"/>
  <c r="DC301" i="3" a="1"/>
  <c r="DC301" i="3" s="1"/>
  <c r="DJ174" i="3" a="1"/>
  <c r="DJ174" i="3" s="1"/>
  <c r="DD174" i="3" a="1"/>
  <c r="DD174" i="3" s="1"/>
  <c r="CX174" i="3" a="1"/>
  <c r="CX174" i="3" s="1"/>
  <c r="CR174" i="3" a="1"/>
  <c r="CR174" i="3" s="1"/>
  <c r="DH174" i="3" a="1"/>
  <c r="DH174" i="3" s="1"/>
  <c r="DB174" i="3" a="1"/>
  <c r="DB174" i="3" s="1"/>
  <c r="CV174" i="3" a="1"/>
  <c r="CV174" i="3" s="1"/>
  <c r="CP174" i="3" a="1"/>
  <c r="CP174" i="3" s="1"/>
  <c r="DL174" i="3" a="1"/>
  <c r="DL174" i="3" s="1"/>
  <c r="DC174" i="3" a="1"/>
  <c r="DC174" i="3" s="1"/>
  <c r="CT174" i="3" a="1"/>
  <c r="CT174" i="3" s="1"/>
  <c r="DK174" i="3" a="1"/>
  <c r="DK174" i="3" s="1"/>
  <c r="DA174" i="3" a="1"/>
  <c r="DA174" i="3" s="1"/>
  <c r="CS174" i="3" a="1"/>
  <c r="CS174" i="3" s="1"/>
  <c r="DI174" i="3" a="1"/>
  <c r="DI174" i="3" s="1"/>
  <c r="CZ174" i="3" a="1"/>
  <c r="CZ174" i="3" s="1"/>
  <c r="CQ174" i="3" a="1"/>
  <c r="CQ174" i="3" s="1"/>
  <c r="DG174" i="3" a="1"/>
  <c r="DG174" i="3" s="1"/>
  <c r="CO174" i="3" a="1"/>
  <c r="CO174" i="3" s="1"/>
  <c r="DF174" i="3" a="1"/>
  <c r="DF174" i="3" s="1"/>
  <c r="DE174" i="3" a="1"/>
  <c r="DE174" i="3" s="1"/>
  <c r="CY174" i="3" a="1"/>
  <c r="CY174" i="3" s="1"/>
  <c r="CW174" i="3" a="1"/>
  <c r="CW174" i="3" s="1"/>
  <c r="CU174" i="3" a="1"/>
  <c r="CU174" i="3" s="1"/>
  <c r="DK169" i="3" a="1"/>
  <c r="DK169" i="3" s="1"/>
  <c r="DE169" i="3" a="1"/>
  <c r="DE169" i="3" s="1"/>
  <c r="CY169" i="3" a="1"/>
  <c r="CY169" i="3" s="1"/>
  <c r="CS169" i="3" a="1"/>
  <c r="CS169" i="3" s="1"/>
  <c r="DI169" i="3" a="1"/>
  <c r="DI169" i="3" s="1"/>
  <c r="DB169" i="3" a="1"/>
  <c r="DB169" i="3" s="1"/>
  <c r="CU169" i="3" a="1"/>
  <c r="CU169" i="3" s="1"/>
  <c r="DH169" i="3" a="1"/>
  <c r="DH169" i="3" s="1"/>
  <c r="DA169" i="3" a="1"/>
  <c r="DA169" i="3" s="1"/>
  <c r="CT169" i="3" a="1"/>
  <c r="CT169" i="3" s="1"/>
  <c r="DG169" i="3" a="1"/>
  <c r="DG169" i="3" s="1"/>
  <c r="CZ169" i="3" a="1"/>
  <c r="CZ169" i="3" s="1"/>
  <c r="CR169" i="3" a="1"/>
  <c r="CR169" i="3" s="1"/>
  <c r="CX169" i="3" a="1"/>
  <c r="CX169" i="3" s="1"/>
  <c r="DL169" i="3" a="1"/>
  <c r="DL169" i="3" s="1"/>
  <c r="CW169" i="3" a="1"/>
  <c r="CW169" i="3" s="1"/>
  <c r="DJ169" i="3" a="1"/>
  <c r="DJ169" i="3" s="1"/>
  <c r="CV169" i="3" a="1"/>
  <c r="CV169" i="3" s="1"/>
  <c r="DF169" i="3" a="1"/>
  <c r="DF169" i="3" s="1"/>
  <c r="CQ169" i="3" a="1"/>
  <c r="CQ169" i="3" s="1"/>
  <c r="DD169" i="3" a="1"/>
  <c r="DD169" i="3" s="1"/>
  <c r="DC169" i="3" a="1"/>
  <c r="DC169" i="3" s="1"/>
  <c r="CP169" i="3" a="1"/>
  <c r="CP169" i="3" s="1"/>
  <c r="CO169" i="3" a="1"/>
  <c r="CO169" i="3" s="1"/>
  <c r="DJ278" i="3" a="1"/>
  <c r="DJ278" i="3" s="1"/>
  <c r="DD278" i="3" a="1"/>
  <c r="DD278" i="3" s="1"/>
  <c r="CY278" i="3" a="1"/>
  <c r="CY278" i="3" s="1"/>
  <c r="DH278" i="3" a="1"/>
  <c r="DH278" i="3" s="1"/>
  <c r="DB278" i="3" a="1"/>
  <c r="DB278" i="3" s="1"/>
  <c r="CU278" i="3" a="1"/>
  <c r="CU278" i="3" s="1"/>
  <c r="CO278" i="3" a="1"/>
  <c r="CO278" i="3" s="1"/>
  <c r="DL278" i="3" a="1"/>
  <c r="DL278" i="3" s="1"/>
  <c r="DF278" i="3" a="1"/>
  <c r="DF278" i="3" s="1"/>
  <c r="CZ278" i="3" a="1"/>
  <c r="CZ278" i="3" s="1"/>
  <c r="CS278" i="3" a="1"/>
  <c r="CS278" i="3" s="1"/>
  <c r="DE278" i="3" a="1"/>
  <c r="DE278" i="3" s="1"/>
  <c r="CV278" i="3" a="1"/>
  <c r="CV278" i="3" s="1"/>
  <c r="CR278" i="3" a="1"/>
  <c r="CR278" i="3" s="1"/>
  <c r="DK278" i="3" a="1"/>
  <c r="DK278" i="3" s="1"/>
  <c r="DA278" i="3" a="1"/>
  <c r="DA278" i="3" s="1"/>
  <c r="CQ278" i="3" a="1"/>
  <c r="CQ278" i="3" s="1"/>
  <c r="DC278" i="3" a="1"/>
  <c r="DC278" i="3" s="1"/>
  <c r="CW278" i="3" a="1"/>
  <c r="CW278" i="3" s="1"/>
  <c r="CT278" i="3" a="1"/>
  <c r="CT278" i="3" s="1"/>
  <c r="DI278" i="3" a="1"/>
  <c r="DI278" i="3" s="1"/>
  <c r="CP278" i="3" a="1"/>
  <c r="CP278" i="3" s="1"/>
  <c r="DG278" i="3" a="1"/>
  <c r="DG278" i="3" s="1"/>
  <c r="CX278" i="3" a="1"/>
  <c r="CX278" i="3" s="1"/>
  <c r="DJ18" i="3" a="1"/>
  <c r="DJ18" i="3" s="1"/>
  <c r="DA18" i="3" a="1"/>
  <c r="DA18" i="3" s="1"/>
  <c r="CR18" i="3" a="1"/>
  <c r="CR18" i="3" s="1"/>
  <c r="DI18" i="3" a="1"/>
  <c r="DI18" i="3" s="1"/>
  <c r="DE18" i="3" a="1"/>
  <c r="DE18" i="3" s="1"/>
  <c r="CZ18" i="3" a="1"/>
  <c r="CZ18" i="3" s="1"/>
  <c r="CV18" i="3" a="1"/>
  <c r="CV18" i="3" s="1"/>
  <c r="CQ18" i="3" a="1"/>
  <c r="CQ18" i="3" s="1"/>
  <c r="DD18" i="3" a="1"/>
  <c r="DD18" i="3" s="1"/>
  <c r="CU18" i="3" a="1"/>
  <c r="CU18" i="3" s="1"/>
  <c r="CX18" i="3" a="1"/>
  <c r="CX18" i="3" s="1"/>
  <c r="CW18" i="3" a="1"/>
  <c r="CW18" i="3" s="1"/>
  <c r="DK18" i="3" a="1"/>
  <c r="DK18" i="3" s="1"/>
  <c r="DB18" i="3" a="1"/>
  <c r="DB18" i="3" s="1"/>
  <c r="CS18" i="3" a="1"/>
  <c r="CS18" i="3" s="1"/>
  <c r="DG18" i="3" a="1"/>
  <c r="DG18" i="3" s="1"/>
  <c r="DF18" i="3" a="1"/>
  <c r="DF18" i="3" s="1"/>
  <c r="DH18" i="3" a="1"/>
  <c r="DH18" i="3" s="1"/>
  <c r="CY18" i="3" a="1"/>
  <c r="CY18" i="3" s="1"/>
  <c r="CP18" i="3" a="1"/>
  <c r="CP18" i="3" s="1"/>
  <c r="CO18" i="3" a="1"/>
  <c r="CO18" i="3" s="1"/>
  <c r="DL18" i="3" a="1"/>
  <c r="DL18" i="3" s="1"/>
  <c r="DC18" i="3" a="1"/>
  <c r="DC18" i="3" s="1"/>
  <c r="CT18" i="3" a="1"/>
  <c r="CT18" i="3" s="1"/>
  <c r="DL215" i="3" a="1"/>
  <c r="DL215" i="3" s="1"/>
  <c r="DE215" i="3" a="1"/>
  <c r="DE215" i="3" s="1"/>
  <c r="DA215" i="3" a="1"/>
  <c r="DA215" i="3" s="1"/>
  <c r="CT215" i="3" a="1"/>
  <c r="CT215" i="3" s="1"/>
  <c r="DK215" i="3" a="1"/>
  <c r="DK215" i="3" s="1"/>
  <c r="DG215" i="3" a="1"/>
  <c r="DG215" i="3" s="1"/>
  <c r="CZ215" i="3" a="1"/>
  <c r="CZ215" i="3" s="1"/>
  <c r="CS215" i="3" a="1"/>
  <c r="CS215" i="3" s="1"/>
  <c r="CO215" i="3" a="1"/>
  <c r="CO215" i="3" s="1"/>
  <c r="DJ215" i="3" a="1"/>
  <c r="DJ215" i="3" s="1"/>
  <c r="DC215" i="3" a="1"/>
  <c r="DC215" i="3" s="1"/>
  <c r="CV215" i="3" a="1"/>
  <c r="CV215" i="3" s="1"/>
  <c r="CR215" i="3" a="1"/>
  <c r="CR215" i="3" s="1"/>
  <c r="DD215" i="3" a="1"/>
  <c r="DD215" i="3" s="1"/>
  <c r="CW215" i="3" a="1"/>
  <c r="CW215" i="3" s="1"/>
  <c r="CP215" i="3" a="1"/>
  <c r="CP215" i="3" s="1"/>
  <c r="DI215" i="3" a="1"/>
  <c r="DI215" i="3" s="1"/>
  <c r="DB215" i="3" a="1"/>
  <c r="DB215" i="3" s="1"/>
  <c r="DH215" i="3" a="1"/>
  <c r="DH215" i="3" s="1"/>
  <c r="DF215" i="3" a="1"/>
  <c r="DF215" i="3" s="1"/>
  <c r="CQ215" i="3" a="1"/>
  <c r="CQ215" i="3" s="1"/>
  <c r="CY215" i="3" a="1"/>
  <c r="CY215" i="3" s="1"/>
  <c r="CX215" i="3" a="1"/>
  <c r="CX215" i="3" s="1"/>
  <c r="CU215" i="3" a="1"/>
  <c r="CU215" i="3" s="1"/>
  <c r="DG100" i="3" a="1"/>
  <c r="DG100" i="3" s="1"/>
  <c r="DA100" i="3" a="1"/>
  <c r="DA100" i="3" s="1"/>
  <c r="CU100" i="3" a="1"/>
  <c r="CU100" i="3" s="1"/>
  <c r="CO100" i="3" a="1"/>
  <c r="CO100" i="3" s="1"/>
  <c r="DL100" i="3" a="1"/>
  <c r="DL100" i="3" s="1"/>
  <c r="DF100" i="3" a="1"/>
  <c r="DF100" i="3" s="1"/>
  <c r="CZ100" i="3" a="1"/>
  <c r="CZ100" i="3" s="1"/>
  <c r="CT100" i="3" a="1"/>
  <c r="CT100" i="3" s="1"/>
  <c r="DK100" i="3" a="1"/>
  <c r="DK100" i="3" s="1"/>
  <c r="DE100" i="3" a="1"/>
  <c r="DE100" i="3" s="1"/>
  <c r="CY100" i="3" a="1"/>
  <c r="CY100" i="3" s="1"/>
  <c r="CS100" i="3" a="1"/>
  <c r="CS100" i="3" s="1"/>
  <c r="DJ100" i="3" a="1"/>
  <c r="DJ100" i="3" s="1"/>
  <c r="CX100" i="3" a="1"/>
  <c r="CX100" i="3" s="1"/>
  <c r="DI100" i="3" a="1"/>
  <c r="DI100" i="3" s="1"/>
  <c r="CW100" i="3" a="1"/>
  <c r="CW100" i="3" s="1"/>
  <c r="DH100" i="3" a="1"/>
  <c r="DH100" i="3" s="1"/>
  <c r="CV100" i="3" a="1"/>
  <c r="CV100" i="3" s="1"/>
  <c r="DD100" i="3" a="1"/>
  <c r="DD100" i="3" s="1"/>
  <c r="CR100" i="3" a="1"/>
  <c r="CR100" i="3" s="1"/>
  <c r="CQ100" i="3" a="1"/>
  <c r="CQ100" i="3" s="1"/>
  <c r="CP100" i="3" a="1"/>
  <c r="CP100" i="3" s="1"/>
  <c r="DB100" i="3" a="1"/>
  <c r="DB100" i="3" s="1"/>
  <c r="DC100" i="3" a="1"/>
  <c r="DC100" i="3" s="1"/>
  <c r="DI253" i="3" a="1"/>
  <c r="DI253" i="3" s="1"/>
  <c r="DC253" i="3" a="1"/>
  <c r="DC253" i="3" s="1"/>
  <c r="CW253" i="3" a="1"/>
  <c r="CW253" i="3" s="1"/>
  <c r="CQ253" i="3" a="1"/>
  <c r="CQ253" i="3" s="1"/>
  <c r="DG253" i="3" a="1"/>
  <c r="DG253" i="3" s="1"/>
  <c r="DA253" i="3" a="1"/>
  <c r="DA253" i="3" s="1"/>
  <c r="CU253" i="3" a="1"/>
  <c r="CU253" i="3" s="1"/>
  <c r="CO253" i="3" a="1"/>
  <c r="CO253" i="3" s="1"/>
  <c r="DL253" i="3" a="1"/>
  <c r="DL253" i="3" s="1"/>
  <c r="DF253" i="3" a="1"/>
  <c r="DF253" i="3" s="1"/>
  <c r="CZ253" i="3" a="1"/>
  <c r="CZ253" i="3" s="1"/>
  <c r="CT253" i="3" a="1"/>
  <c r="CT253" i="3" s="1"/>
  <c r="DK253" i="3" a="1"/>
  <c r="DK253" i="3" s="1"/>
  <c r="CY253" i="3" a="1"/>
  <c r="CY253" i="3" s="1"/>
  <c r="DH253" i="3" a="1"/>
  <c r="DH253" i="3" s="1"/>
  <c r="CV253" i="3" a="1"/>
  <c r="CV253" i="3" s="1"/>
  <c r="DE253" i="3" a="1"/>
  <c r="DE253" i="3" s="1"/>
  <c r="CS253" i="3" a="1"/>
  <c r="CS253" i="3" s="1"/>
  <c r="DJ253" i="3" a="1"/>
  <c r="DJ253" i="3" s="1"/>
  <c r="DD253" i="3" a="1"/>
  <c r="DD253" i="3" s="1"/>
  <c r="DB253" i="3" a="1"/>
  <c r="DB253" i="3" s="1"/>
  <c r="CX253" i="3" a="1"/>
  <c r="CX253" i="3" s="1"/>
  <c r="CR253" i="3" a="1"/>
  <c r="CR253" i="3" s="1"/>
  <c r="CP253" i="3" a="1"/>
  <c r="CP253" i="3" s="1"/>
  <c r="DK163" i="3" a="1"/>
  <c r="DK163" i="3" s="1"/>
  <c r="DE163" i="3" a="1"/>
  <c r="DE163" i="3" s="1"/>
  <c r="CY163" i="3" a="1"/>
  <c r="CY163" i="3" s="1"/>
  <c r="CS163" i="3" a="1"/>
  <c r="CS163" i="3" s="1"/>
  <c r="DJ163" i="3" a="1"/>
  <c r="DJ163" i="3" s="1"/>
  <c r="DD163" i="3" a="1"/>
  <c r="DD163" i="3" s="1"/>
  <c r="CX163" i="3" a="1"/>
  <c r="CX163" i="3" s="1"/>
  <c r="CR163" i="3" a="1"/>
  <c r="CR163" i="3" s="1"/>
  <c r="DI163" i="3" a="1"/>
  <c r="DI163" i="3" s="1"/>
  <c r="DC163" i="3" a="1"/>
  <c r="DC163" i="3" s="1"/>
  <c r="CW163" i="3" a="1"/>
  <c r="CW163" i="3" s="1"/>
  <c r="CQ163" i="3" a="1"/>
  <c r="CQ163" i="3" s="1"/>
  <c r="DB163" i="3" a="1"/>
  <c r="DB163" i="3" s="1"/>
  <c r="CP163" i="3" a="1"/>
  <c r="CP163" i="3" s="1"/>
  <c r="DA163" i="3" a="1"/>
  <c r="DA163" i="3" s="1"/>
  <c r="CO163" i="3" a="1"/>
  <c r="CO163" i="3" s="1"/>
  <c r="DL163" i="3" a="1"/>
  <c r="DL163" i="3" s="1"/>
  <c r="CZ163" i="3" a="1"/>
  <c r="CZ163" i="3" s="1"/>
  <c r="DH163" i="3" a="1"/>
  <c r="DH163" i="3" s="1"/>
  <c r="CV163" i="3" a="1"/>
  <c r="CV163" i="3" s="1"/>
  <c r="CU163" i="3" a="1"/>
  <c r="CU163" i="3" s="1"/>
  <c r="CT163" i="3" a="1"/>
  <c r="CT163" i="3" s="1"/>
  <c r="DF163" i="3" a="1"/>
  <c r="DF163" i="3" s="1"/>
  <c r="DG163" i="3" a="1"/>
  <c r="DG163" i="3" s="1"/>
  <c r="DG39" i="3" a="1"/>
  <c r="DG39" i="3" s="1"/>
  <c r="CX39" i="3" a="1"/>
  <c r="CX39" i="3" s="1"/>
  <c r="CO39" i="3" a="1"/>
  <c r="CO39" i="3" s="1"/>
  <c r="DJ39" i="3" a="1"/>
  <c r="DJ39" i="3" s="1"/>
  <c r="DA39" i="3" a="1"/>
  <c r="DA39" i="3" s="1"/>
  <c r="CR39" i="3" a="1"/>
  <c r="CR39" i="3" s="1"/>
  <c r="DL39" i="3" a="1"/>
  <c r="DL39" i="3" s="1"/>
  <c r="DE39" i="3" a="1"/>
  <c r="DE39" i="3" s="1"/>
  <c r="CY39" i="3" a="1"/>
  <c r="CY39" i="3" s="1"/>
  <c r="CQ39" i="3" a="1"/>
  <c r="CQ39" i="3" s="1"/>
  <c r="DK39" i="3" a="1"/>
  <c r="DK39" i="3" s="1"/>
  <c r="DD39" i="3" a="1"/>
  <c r="DD39" i="3" s="1"/>
  <c r="CW39" i="3" a="1"/>
  <c r="CW39" i="3" s="1"/>
  <c r="DI39" i="3" a="1"/>
  <c r="DI39" i="3" s="1"/>
  <c r="DC39" i="3" a="1"/>
  <c r="DC39" i="3" s="1"/>
  <c r="CV39" i="3" a="1"/>
  <c r="CV39" i="3" s="1"/>
  <c r="CP39" i="3" a="1"/>
  <c r="CP39" i="3" s="1"/>
  <c r="DB39" i="3" a="1"/>
  <c r="DB39" i="3" s="1"/>
  <c r="CU39" i="3" a="1"/>
  <c r="CU39" i="3" s="1"/>
  <c r="DH39" i="3" a="1"/>
  <c r="DH39" i="3" s="1"/>
  <c r="DF39" i="3" a="1"/>
  <c r="DF39" i="3" s="1"/>
  <c r="CZ39" i="3" a="1"/>
  <c r="CZ39" i="3" s="1"/>
  <c r="CT39" i="3" a="1"/>
  <c r="CT39" i="3" s="1"/>
  <c r="CS39" i="3" a="1"/>
  <c r="CS39" i="3" s="1"/>
  <c r="DH295" i="3" a="1"/>
  <c r="DH295" i="3" s="1"/>
  <c r="DC295" i="3" a="1"/>
  <c r="DC295" i="3" s="1"/>
  <c r="CW295" i="3" a="1"/>
  <c r="CW295" i="3" s="1"/>
  <c r="CR295" i="3" a="1"/>
  <c r="CR295" i="3" s="1"/>
  <c r="DL295" i="3" a="1"/>
  <c r="DL295" i="3" s="1"/>
  <c r="DF295" i="3" a="1"/>
  <c r="DF295" i="3" s="1"/>
  <c r="DA295" i="3" a="1"/>
  <c r="DA295" i="3" s="1"/>
  <c r="CP295" i="3" a="1"/>
  <c r="CP295" i="3" s="1"/>
  <c r="DK295" i="3" a="1"/>
  <c r="DK295" i="3" s="1"/>
  <c r="DD295" i="3" a="1"/>
  <c r="DD295" i="3" s="1"/>
  <c r="CU295" i="3" a="1"/>
  <c r="CU295" i="3" s="1"/>
  <c r="DI295" i="3" a="1"/>
  <c r="DI295" i="3" s="1"/>
  <c r="CZ295" i="3" a="1"/>
  <c r="CZ295" i="3" s="1"/>
  <c r="CS295" i="3" a="1"/>
  <c r="CS295" i="3" s="1"/>
  <c r="DG295" i="3" a="1"/>
  <c r="DG295" i="3" s="1"/>
  <c r="CY295" i="3" a="1"/>
  <c r="CY295" i="3" s="1"/>
  <c r="CQ295" i="3" a="1"/>
  <c r="CQ295" i="3" s="1"/>
  <c r="DJ295" i="3" a="1"/>
  <c r="DJ295" i="3" s="1"/>
  <c r="CT295" i="3" a="1"/>
  <c r="CT295" i="3" s="1"/>
  <c r="DB295" i="3" a="1"/>
  <c r="DB295" i="3" s="1"/>
  <c r="CO295" i="3" a="1"/>
  <c r="CO295" i="3" s="1"/>
  <c r="DE295" i="3" a="1"/>
  <c r="DE295" i="3" s="1"/>
  <c r="CX295" i="3" a="1"/>
  <c r="CX295" i="3" s="1"/>
  <c r="CV295" i="3" a="1"/>
  <c r="CV295" i="3" s="1"/>
  <c r="DI281" i="3" a="1"/>
  <c r="DI281" i="3" s="1"/>
  <c r="DD281" i="3" a="1"/>
  <c r="DD281" i="3" s="1"/>
  <c r="CX281" i="3" a="1"/>
  <c r="CX281" i="3" s="1"/>
  <c r="CS281" i="3" a="1"/>
  <c r="CS281" i="3" s="1"/>
  <c r="DL281" i="3" a="1"/>
  <c r="DL281" i="3" s="1"/>
  <c r="CY281" i="3" a="1"/>
  <c r="CY281" i="3" s="1"/>
  <c r="CR281" i="3" a="1"/>
  <c r="CR281" i="3" s="1"/>
  <c r="DJ281" i="3" a="1"/>
  <c r="DJ281" i="3" s="1"/>
  <c r="DC281" i="3" a="1"/>
  <c r="DC281" i="3" s="1"/>
  <c r="CP281" i="3" a="1"/>
  <c r="CP281" i="3" s="1"/>
  <c r="DF281" i="3" a="1"/>
  <c r="DF281" i="3" s="1"/>
  <c r="CV281" i="3" a="1"/>
  <c r="CV281" i="3" s="1"/>
  <c r="DB281" i="3" a="1"/>
  <c r="DB281" i="3" s="1"/>
  <c r="CT281" i="3" a="1"/>
  <c r="CT281" i="3" s="1"/>
  <c r="DK281" i="3" a="1"/>
  <c r="DK281" i="3" s="1"/>
  <c r="DA281" i="3" a="1"/>
  <c r="DA281" i="3" s="1"/>
  <c r="CQ281" i="3" a="1"/>
  <c r="CQ281" i="3" s="1"/>
  <c r="CU281" i="3" a="1"/>
  <c r="CU281" i="3" s="1"/>
  <c r="DG281" i="3" a="1"/>
  <c r="DG281" i="3" s="1"/>
  <c r="DE281" i="3" a="1"/>
  <c r="DE281" i="3" s="1"/>
  <c r="CZ281" i="3" a="1"/>
  <c r="CZ281" i="3" s="1"/>
  <c r="DH281" i="3" a="1"/>
  <c r="DH281" i="3" s="1"/>
  <c r="CO281" i="3" a="1"/>
  <c r="CO281" i="3" s="1"/>
  <c r="CW281" i="3" a="1"/>
  <c r="CW281" i="3" s="1"/>
  <c r="DI217" i="3" a="1"/>
  <c r="DI217" i="3" s="1"/>
  <c r="DC217" i="3" a="1"/>
  <c r="DC217" i="3" s="1"/>
  <c r="DG217" i="3" a="1"/>
  <c r="DG217" i="3" s="1"/>
  <c r="DA217" i="3" a="1"/>
  <c r="DA217" i="3" s="1"/>
  <c r="DL217" i="3" a="1"/>
  <c r="DL217" i="3" s="1"/>
  <c r="DF217" i="3" a="1"/>
  <c r="DF217" i="3" s="1"/>
  <c r="CZ217" i="3" a="1"/>
  <c r="CZ217" i="3" s="1"/>
  <c r="CW217" i="3" a="1"/>
  <c r="CW217" i="3" s="1"/>
  <c r="CT217" i="3" a="1"/>
  <c r="CT217" i="3" s="1"/>
  <c r="CQ217" i="3" a="1"/>
  <c r="CQ217" i="3" s="1"/>
  <c r="DH217" i="3" a="1"/>
  <c r="DH217" i="3" s="1"/>
  <c r="CX217" i="3" a="1"/>
  <c r="CX217" i="3" s="1"/>
  <c r="CR217" i="3" a="1"/>
  <c r="CR217" i="3" s="1"/>
  <c r="DD217" i="3" a="1"/>
  <c r="DD217" i="3" s="1"/>
  <c r="CV217" i="3" a="1"/>
  <c r="CV217" i="3" s="1"/>
  <c r="CP217" i="3" a="1"/>
  <c r="CP217" i="3" s="1"/>
  <c r="DB217" i="3" a="1"/>
  <c r="DB217" i="3" s="1"/>
  <c r="CU217" i="3" a="1"/>
  <c r="CU217" i="3" s="1"/>
  <c r="CO217" i="3" a="1"/>
  <c r="CO217" i="3" s="1"/>
  <c r="CY217" i="3" a="1"/>
  <c r="CY217" i="3" s="1"/>
  <c r="DK217" i="3" a="1"/>
  <c r="DK217" i="3" s="1"/>
  <c r="CS217" i="3" a="1"/>
  <c r="CS217" i="3" s="1"/>
  <c r="DJ217" i="3" a="1"/>
  <c r="DJ217" i="3" s="1"/>
  <c r="DE217" i="3" a="1"/>
  <c r="DE217" i="3" s="1"/>
  <c r="DL117" i="3" a="1"/>
  <c r="DL117" i="3" s="1"/>
  <c r="DF117" i="3" a="1"/>
  <c r="DF117" i="3" s="1"/>
  <c r="CZ117" i="3" a="1"/>
  <c r="CZ117" i="3" s="1"/>
  <c r="CT117" i="3" a="1"/>
  <c r="CT117" i="3" s="1"/>
  <c r="DK117" i="3" a="1"/>
  <c r="DK117" i="3" s="1"/>
  <c r="DE117" i="3" a="1"/>
  <c r="DE117" i="3" s="1"/>
  <c r="CY117" i="3" a="1"/>
  <c r="CY117" i="3" s="1"/>
  <c r="CS117" i="3" a="1"/>
  <c r="CS117" i="3" s="1"/>
  <c r="DJ117" i="3" a="1"/>
  <c r="DJ117" i="3" s="1"/>
  <c r="DD117" i="3" a="1"/>
  <c r="DD117" i="3" s="1"/>
  <c r="CX117" i="3" a="1"/>
  <c r="CX117" i="3" s="1"/>
  <c r="CR117" i="3" a="1"/>
  <c r="CR117" i="3" s="1"/>
  <c r="DI117" i="3" a="1"/>
  <c r="DI117" i="3" s="1"/>
  <c r="DC117" i="3" a="1"/>
  <c r="DC117" i="3" s="1"/>
  <c r="CW117" i="3" a="1"/>
  <c r="CW117" i="3" s="1"/>
  <c r="CQ117" i="3" a="1"/>
  <c r="CQ117" i="3" s="1"/>
  <c r="CV117" i="3" a="1"/>
  <c r="CV117" i="3" s="1"/>
  <c r="CU117" i="3" a="1"/>
  <c r="CU117" i="3" s="1"/>
  <c r="DH117" i="3" a="1"/>
  <c r="DH117" i="3" s="1"/>
  <c r="CP117" i="3" a="1"/>
  <c r="CP117" i="3" s="1"/>
  <c r="DG117" i="3" a="1"/>
  <c r="DG117" i="3" s="1"/>
  <c r="CO117" i="3" a="1"/>
  <c r="CO117" i="3" s="1"/>
  <c r="DA117" i="3" a="1"/>
  <c r="DA117" i="3" s="1"/>
  <c r="DB117" i="3" a="1"/>
  <c r="DB117" i="3" s="1"/>
  <c r="DH133" i="3" a="1"/>
  <c r="DH133" i="3" s="1"/>
  <c r="DB133" i="3" a="1"/>
  <c r="DB133" i="3" s="1"/>
  <c r="CV133" i="3" a="1"/>
  <c r="CV133" i="3" s="1"/>
  <c r="CP133" i="3" a="1"/>
  <c r="CP133" i="3" s="1"/>
  <c r="DG133" i="3" a="1"/>
  <c r="DG133" i="3" s="1"/>
  <c r="DA133" i="3" a="1"/>
  <c r="DA133" i="3" s="1"/>
  <c r="CU133" i="3" a="1"/>
  <c r="CU133" i="3" s="1"/>
  <c r="CO133" i="3" a="1"/>
  <c r="CO133" i="3" s="1"/>
  <c r="DL133" i="3" a="1"/>
  <c r="DL133" i="3" s="1"/>
  <c r="DF133" i="3" a="1"/>
  <c r="DF133" i="3" s="1"/>
  <c r="CZ133" i="3" a="1"/>
  <c r="CZ133" i="3" s="1"/>
  <c r="CT133" i="3" a="1"/>
  <c r="CT133" i="3" s="1"/>
  <c r="DK133" i="3" a="1"/>
  <c r="DK133" i="3" s="1"/>
  <c r="CY133" i="3" a="1"/>
  <c r="CY133" i="3" s="1"/>
  <c r="DJ133" i="3" a="1"/>
  <c r="DJ133" i="3" s="1"/>
  <c r="CX133" i="3" a="1"/>
  <c r="CX133" i="3" s="1"/>
  <c r="DI133" i="3" a="1"/>
  <c r="DI133" i="3" s="1"/>
  <c r="CW133" i="3" a="1"/>
  <c r="CW133" i="3" s="1"/>
  <c r="DE133" i="3" a="1"/>
  <c r="DE133" i="3" s="1"/>
  <c r="CS133" i="3" a="1"/>
  <c r="CS133" i="3" s="1"/>
  <c r="CR133" i="3" a="1"/>
  <c r="CR133" i="3" s="1"/>
  <c r="CQ133" i="3" a="1"/>
  <c r="CQ133" i="3" s="1"/>
  <c r="DD133" i="3" a="1"/>
  <c r="DD133" i="3" s="1"/>
  <c r="DC133" i="3" a="1"/>
  <c r="DC133" i="3" s="1"/>
  <c r="DD45" i="3" a="1"/>
  <c r="DD45" i="3" s="1"/>
  <c r="CU45" i="3" a="1"/>
  <c r="CU45" i="3" s="1"/>
  <c r="DL45" i="3" a="1"/>
  <c r="DL45" i="3" s="1"/>
  <c r="DH45" i="3" a="1"/>
  <c r="DH45" i="3" s="1"/>
  <c r="DC45" i="3" a="1"/>
  <c r="DC45" i="3" s="1"/>
  <c r="CY45" i="3" a="1"/>
  <c r="CY45" i="3" s="1"/>
  <c r="CT45" i="3" a="1"/>
  <c r="CT45" i="3" s="1"/>
  <c r="CP45" i="3" a="1"/>
  <c r="CP45" i="3" s="1"/>
  <c r="DG45" i="3" a="1"/>
  <c r="DG45" i="3" s="1"/>
  <c r="CX45" i="3" a="1"/>
  <c r="CX45" i="3" s="1"/>
  <c r="CO45" i="3" a="1"/>
  <c r="CO45" i="3" s="1"/>
  <c r="DK45" i="3" a="1"/>
  <c r="DK45" i="3" s="1"/>
  <c r="DB45" i="3" a="1"/>
  <c r="DB45" i="3" s="1"/>
  <c r="CS45" i="3" a="1"/>
  <c r="CS45" i="3" s="1"/>
  <c r="DJ45" i="3" a="1"/>
  <c r="DJ45" i="3" s="1"/>
  <c r="DA45" i="3" a="1"/>
  <c r="DA45" i="3" s="1"/>
  <c r="CR45" i="3" a="1"/>
  <c r="CR45" i="3" s="1"/>
  <c r="DI45" i="3" a="1"/>
  <c r="DI45" i="3" s="1"/>
  <c r="CZ45" i="3" a="1"/>
  <c r="CZ45" i="3" s="1"/>
  <c r="CQ45" i="3" a="1"/>
  <c r="CQ45" i="3" s="1"/>
  <c r="DF45" i="3" a="1"/>
  <c r="DF45" i="3" s="1"/>
  <c r="CW45" i="3" a="1"/>
  <c r="CW45" i="3" s="1"/>
  <c r="DE45" i="3" a="1"/>
  <c r="DE45" i="3" s="1"/>
  <c r="CV45" i="3" a="1"/>
  <c r="CV45" i="3" s="1"/>
  <c r="DK298" i="3" a="1"/>
  <c r="DK298" i="3" s="1"/>
  <c r="DE298" i="3" a="1"/>
  <c r="DE298" i="3" s="1"/>
  <c r="CY298" i="3" a="1"/>
  <c r="CY298" i="3" s="1"/>
  <c r="CS298" i="3" a="1"/>
  <c r="CS298" i="3" s="1"/>
  <c r="DJ298" i="3" a="1"/>
  <c r="DJ298" i="3" s="1"/>
  <c r="DD298" i="3" a="1"/>
  <c r="DD298" i="3" s="1"/>
  <c r="CX298" i="3" a="1"/>
  <c r="CX298" i="3" s="1"/>
  <c r="CR298" i="3" a="1"/>
  <c r="CR298" i="3" s="1"/>
  <c r="DG298" i="3" a="1"/>
  <c r="DG298" i="3" s="1"/>
  <c r="CW298" i="3" a="1"/>
  <c r="CW298" i="3" s="1"/>
  <c r="CO298" i="3" a="1"/>
  <c r="CO298" i="3" s="1"/>
  <c r="DC298" i="3" a="1"/>
  <c r="DC298" i="3" s="1"/>
  <c r="CU298" i="3" a="1"/>
  <c r="CU298" i="3" s="1"/>
  <c r="DB298" i="3" a="1"/>
  <c r="DB298" i="3" s="1"/>
  <c r="CP298" i="3" a="1"/>
  <c r="CP298" i="3" s="1"/>
  <c r="DL298" i="3" a="1"/>
  <c r="DL298" i="3" s="1"/>
  <c r="CZ298" i="3" a="1"/>
  <c r="CZ298" i="3" s="1"/>
  <c r="DI298" i="3" a="1"/>
  <c r="DI298" i="3" s="1"/>
  <c r="CV298" i="3" a="1"/>
  <c r="CV298" i="3" s="1"/>
  <c r="DA298" i="3" a="1"/>
  <c r="DA298" i="3" s="1"/>
  <c r="CQ298" i="3" a="1"/>
  <c r="CQ298" i="3" s="1"/>
  <c r="CT298" i="3" a="1"/>
  <c r="CT298" i="3" s="1"/>
  <c r="DH298" i="3" a="1"/>
  <c r="DH298" i="3" s="1"/>
  <c r="DF298" i="3" a="1"/>
  <c r="DF298" i="3" s="1"/>
  <c r="DL242" i="3" a="1"/>
  <c r="DL242" i="3" s="1"/>
  <c r="DF242" i="3" a="1"/>
  <c r="DF242" i="3" s="1"/>
  <c r="DA242" i="3" a="1"/>
  <c r="DA242" i="3" s="1"/>
  <c r="CP242" i="3" a="1"/>
  <c r="CP242" i="3" s="1"/>
  <c r="DJ242" i="3" a="1"/>
  <c r="DJ242" i="3" s="1"/>
  <c r="CY242" i="3" a="1"/>
  <c r="CY242" i="3" s="1"/>
  <c r="CT242" i="3" a="1"/>
  <c r="CT242" i="3" s="1"/>
  <c r="DI242" i="3" a="1"/>
  <c r="DI242" i="3" s="1"/>
  <c r="DD242" i="3" a="1"/>
  <c r="DD242" i="3" s="1"/>
  <c r="CX242" i="3" a="1"/>
  <c r="CX242" i="3" s="1"/>
  <c r="CS242" i="3" a="1"/>
  <c r="CS242" i="3" s="1"/>
  <c r="DC242" i="3" a="1"/>
  <c r="DC242" i="3" s="1"/>
  <c r="CR242" i="3" a="1"/>
  <c r="CR242" i="3" s="1"/>
  <c r="DK242" i="3" a="1"/>
  <c r="DK242" i="3" s="1"/>
  <c r="CZ242" i="3" a="1"/>
  <c r="CZ242" i="3" s="1"/>
  <c r="CO242" i="3" a="1"/>
  <c r="CO242" i="3" s="1"/>
  <c r="DH242" i="3" a="1"/>
  <c r="DH242" i="3" s="1"/>
  <c r="CW242" i="3" a="1"/>
  <c r="CW242" i="3" s="1"/>
  <c r="DB242" i="3" a="1"/>
  <c r="DB242" i="3" s="1"/>
  <c r="CV242" i="3" a="1"/>
  <c r="CV242" i="3" s="1"/>
  <c r="CU242" i="3" a="1"/>
  <c r="CU242" i="3" s="1"/>
  <c r="CQ242" i="3" a="1"/>
  <c r="CQ242" i="3" s="1"/>
  <c r="DG242" i="3" a="1"/>
  <c r="DG242" i="3" s="1"/>
  <c r="DE242" i="3" a="1"/>
  <c r="DE242" i="3" s="1"/>
  <c r="DJ168" i="3" a="1"/>
  <c r="DJ168" i="3" s="1"/>
  <c r="DD168" i="3" a="1"/>
  <c r="DD168" i="3" s="1"/>
  <c r="CX168" i="3" a="1"/>
  <c r="CX168" i="3" s="1"/>
  <c r="CR168" i="3" a="1"/>
  <c r="CR168" i="3" s="1"/>
  <c r="DI168" i="3" a="1"/>
  <c r="DI168" i="3" s="1"/>
  <c r="DC168" i="3" a="1"/>
  <c r="DC168" i="3" s="1"/>
  <c r="CW168" i="3" a="1"/>
  <c r="CW168" i="3" s="1"/>
  <c r="CQ168" i="3" a="1"/>
  <c r="CQ168" i="3" s="1"/>
  <c r="DH168" i="3" a="1"/>
  <c r="DH168" i="3" s="1"/>
  <c r="DB168" i="3" a="1"/>
  <c r="DB168" i="3" s="1"/>
  <c r="CV168" i="3" a="1"/>
  <c r="CV168" i="3" s="1"/>
  <c r="CP168" i="3" a="1"/>
  <c r="CP168" i="3" s="1"/>
  <c r="DA168" i="3" a="1"/>
  <c r="DA168" i="3" s="1"/>
  <c r="CO168" i="3" a="1"/>
  <c r="CO168" i="3" s="1"/>
  <c r="DL168" i="3" a="1"/>
  <c r="DL168" i="3" s="1"/>
  <c r="CZ168" i="3" a="1"/>
  <c r="CZ168" i="3" s="1"/>
  <c r="DK168" i="3" a="1"/>
  <c r="DK168" i="3" s="1"/>
  <c r="CY168" i="3" a="1"/>
  <c r="CY168" i="3" s="1"/>
  <c r="DG168" i="3" a="1"/>
  <c r="DG168" i="3" s="1"/>
  <c r="CU168" i="3" a="1"/>
  <c r="CU168" i="3" s="1"/>
  <c r="CT168" i="3" a="1"/>
  <c r="CT168" i="3" s="1"/>
  <c r="CS168" i="3" a="1"/>
  <c r="CS168" i="3" s="1"/>
  <c r="DF168" i="3" a="1"/>
  <c r="DF168" i="3" s="1"/>
  <c r="DE168" i="3" a="1"/>
  <c r="DE168" i="3" s="1"/>
  <c r="DD138" i="3" a="1"/>
  <c r="DD138" i="3" s="1"/>
  <c r="CU138" i="3" a="1"/>
  <c r="CU138" i="3" s="1"/>
  <c r="DL138" i="3" a="1"/>
  <c r="DL138" i="3" s="1"/>
  <c r="DH138" i="3" a="1"/>
  <c r="DH138" i="3" s="1"/>
  <c r="DC138" i="3" a="1"/>
  <c r="DC138" i="3" s="1"/>
  <c r="CY138" i="3" a="1"/>
  <c r="CY138" i="3" s="1"/>
  <c r="CT138" i="3" a="1"/>
  <c r="CT138" i="3" s="1"/>
  <c r="CP138" i="3" a="1"/>
  <c r="CP138" i="3" s="1"/>
  <c r="DG138" i="3" a="1"/>
  <c r="DG138" i="3" s="1"/>
  <c r="CX138" i="3" a="1"/>
  <c r="CX138" i="3" s="1"/>
  <c r="CO138" i="3" a="1"/>
  <c r="CO138" i="3" s="1"/>
  <c r="DF138" i="3" a="1"/>
  <c r="DF138" i="3" s="1"/>
  <c r="CW138" i="3" a="1"/>
  <c r="CW138" i="3" s="1"/>
  <c r="DE138" i="3" a="1"/>
  <c r="DE138" i="3" s="1"/>
  <c r="CV138" i="3" a="1"/>
  <c r="CV138" i="3" s="1"/>
  <c r="DK138" i="3" a="1"/>
  <c r="DK138" i="3" s="1"/>
  <c r="DB138" i="3" a="1"/>
  <c r="DB138" i="3" s="1"/>
  <c r="CS138" i="3" a="1"/>
  <c r="CS138" i="3" s="1"/>
  <c r="DJ138" i="3" a="1"/>
  <c r="DJ138" i="3" s="1"/>
  <c r="DI138" i="3" a="1"/>
  <c r="DI138" i="3" s="1"/>
  <c r="DA138" i="3" a="1"/>
  <c r="DA138" i="3" s="1"/>
  <c r="CZ138" i="3" a="1"/>
  <c r="CZ138" i="3" s="1"/>
  <c r="CR138" i="3" a="1"/>
  <c r="CR138" i="3" s="1"/>
  <c r="CQ138" i="3" a="1"/>
  <c r="CQ138" i="3" s="1"/>
  <c r="DE40" i="3" a="1"/>
  <c r="DE40" i="3" s="1"/>
  <c r="CV40" i="3" a="1"/>
  <c r="CV40" i="3" s="1"/>
  <c r="DH40" i="3" a="1"/>
  <c r="DH40" i="3" s="1"/>
  <c r="CY40" i="3" a="1"/>
  <c r="CY40" i="3" s="1"/>
  <c r="CP40" i="3" a="1"/>
  <c r="CP40" i="3" s="1"/>
  <c r="DJ40" i="3" a="1"/>
  <c r="DJ40" i="3" s="1"/>
  <c r="DC40" i="3" a="1"/>
  <c r="DC40" i="3" s="1"/>
  <c r="CW40" i="3" a="1"/>
  <c r="CW40" i="3" s="1"/>
  <c r="CO40" i="3" a="1"/>
  <c r="CO40" i="3" s="1"/>
  <c r="DI40" i="3" a="1"/>
  <c r="DI40" i="3" s="1"/>
  <c r="DB40" i="3" a="1"/>
  <c r="DB40" i="3" s="1"/>
  <c r="CU40" i="3" a="1"/>
  <c r="CU40" i="3" s="1"/>
  <c r="DG40" i="3" a="1"/>
  <c r="DG40" i="3" s="1"/>
  <c r="DA40" i="3" a="1"/>
  <c r="DA40" i="3" s="1"/>
  <c r="CT40" i="3" a="1"/>
  <c r="CT40" i="3" s="1"/>
  <c r="CZ40" i="3" a="1"/>
  <c r="CZ40" i="3" s="1"/>
  <c r="CS40" i="3" a="1"/>
  <c r="CS40" i="3" s="1"/>
  <c r="CX40" i="3" a="1"/>
  <c r="CX40" i="3" s="1"/>
  <c r="DL40" i="3" a="1"/>
  <c r="DL40" i="3" s="1"/>
  <c r="CR40" i="3" a="1"/>
  <c r="CR40" i="3" s="1"/>
  <c r="DF40" i="3" a="1"/>
  <c r="DF40" i="3" s="1"/>
  <c r="DD40" i="3" a="1"/>
  <c r="DD40" i="3" s="1"/>
  <c r="CQ40" i="3" a="1"/>
  <c r="CQ40" i="3" s="1"/>
  <c r="DK40" i="3" a="1"/>
  <c r="DK40" i="3" s="1"/>
  <c r="DD12" i="3" a="1"/>
  <c r="DD12" i="3" s="1"/>
  <c r="CU12" i="3" a="1"/>
  <c r="CU12" i="3" s="1"/>
  <c r="DL12" i="3" a="1"/>
  <c r="DL12" i="3" s="1"/>
  <c r="DH12" i="3" a="1"/>
  <c r="DH12" i="3" s="1"/>
  <c r="DC12" i="3" a="1"/>
  <c r="DC12" i="3" s="1"/>
  <c r="CY12" i="3" a="1"/>
  <c r="CY12" i="3" s="1"/>
  <c r="CT12" i="3" a="1"/>
  <c r="CT12" i="3" s="1"/>
  <c r="CP12" i="3" a="1"/>
  <c r="CP12" i="3" s="1"/>
  <c r="DG12" i="3" a="1"/>
  <c r="DG12" i="3" s="1"/>
  <c r="CX12" i="3" a="1"/>
  <c r="CX12" i="3" s="1"/>
  <c r="CO12" i="3" a="1"/>
  <c r="CO12" i="3" s="1"/>
  <c r="DJ12" i="3" a="1"/>
  <c r="DJ12" i="3" s="1"/>
  <c r="DI12" i="3" a="1"/>
  <c r="DI12" i="3" s="1"/>
  <c r="CW12" i="3" a="1"/>
  <c r="CW12" i="3" s="1"/>
  <c r="DE12" i="3" a="1"/>
  <c r="DE12" i="3" s="1"/>
  <c r="CV12" i="3" a="1"/>
  <c r="CV12" i="3" s="1"/>
  <c r="CR12" i="3" a="1"/>
  <c r="CR12" i="3" s="1"/>
  <c r="CQ12" i="3" a="1"/>
  <c r="CQ12" i="3" s="1"/>
  <c r="DK12" i="3" a="1"/>
  <c r="DK12" i="3" s="1"/>
  <c r="DB12" i="3" a="1"/>
  <c r="DB12" i="3" s="1"/>
  <c r="CS12" i="3" a="1"/>
  <c r="CS12" i="3" s="1"/>
  <c r="DA12" i="3" a="1"/>
  <c r="DA12" i="3" s="1"/>
  <c r="CZ12" i="3" a="1"/>
  <c r="CZ12" i="3" s="1"/>
  <c r="DF12" i="3" a="1"/>
  <c r="DF12" i="3" s="1"/>
  <c r="DL305" i="3" a="1"/>
  <c r="DL305" i="3" s="1"/>
  <c r="DG305" i="3" a="1"/>
  <c r="DG305" i="3" s="1"/>
  <c r="DC305" i="3" a="1"/>
  <c r="DC305" i="3" s="1"/>
  <c r="CT305" i="3" a="1"/>
  <c r="CT305" i="3" s="1"/>
  <c r="CP305" i="3" a="1"/>
  <c r="CP305" i="3" s="1"/>
  <c r="DK305" i="3" a="1"/>
  <c r="DK305" i="3" s="1"/>
  <c r="CY305" i="3" a="1"/>
  <c r="CY305" i="3" s="1"/>
  <c r="CO305" i="3" a="1"/>
  <c r="CO305" i="3" s="1"/>
  <c r="DF305" i="3" a="1"/>
  <c r="DF305" i="3" s="1"/>
  <c r="CS305" i="3" a="1"/>
  <c r="CS305" i="3" s="1"/>
  <c r="DJ305" i="3" a="1"/>
  <c r="DJ305" i="3" s="1"/>
  <c r="DE305" i="3" a="1"/>
  <c r="DE305" i="3" s="1"/>
  <c r="CX305" i="3" a="1"/>
  <c r="CX305" i="3" s="1"/>
  <c r="DD305" i="3" a="1"/>
  <c r="DD305" i="3" s="1"/>
  <c r="CU305" i="3" a="1"/>
  <c r="CU305" i="3" s="1"/>
  <c r="DA305" i="3" a="1"/>
  <c r="DA305" i="3" s="1"/>
  <c r="CQ305" i="3" a="1"/>
  <c r="CQ305" i="3" s="1"/>
  <c r="DI305" i="3" a="1"/>
  <c r="DI305" i="3" s="1"/>
  <c r="CZ305" i="3" a="1"/>
  <c r="CZ305" i="3" s="1"/>
  <c r="DB305" i="3" a="1"/>
  <c r="DB305" i="3" s="1"/>
  <c r="CV305" i="3" a="1"/>
  <c r="CV305" i="3" s="1"/>
  <c r="CR305" i="3" a="1"/>
  <c r="CR305" i="3" s="1"/>
  <c r="CW305" i="3" a="1"/>
  <c r="CW305" i="3" s="1"/>
  <c r="DH305" i="3" a="1"/>
  <c r="DH305" i="3" s="1"/>
  <c r="DK255" i="3" a="1"/>
  <c r="DK255" i="3" s="1"/>
  <c r="DE255" i="3" a="1"/>
  <c r="DE255" i="3" s="1"/>
  <c r="CY255" i="3" a="1"/>
  <c r="CY255" i="3" s="1"/>
  <c r="CS255" i="3" a="1"/>
  <c r="CS255" i="3" s="1"/>
  <c r="DI255" i="3" a="1"/>
  <c r="DI255" i="3" s="1"/>
  <c r="DC255" i="3" a="1"/>
  <c r="DC255" i="3" s="1"/>
  <c r="CW255" i="3" a="1"/>
  <c r="CW255" i="3" s="1"/>
  <c r="CQ255" i="3" a="1"/>
  <c r="CQ255" i="3" s="1"/>
  <c r="DH255" i="3" a="1"/>
  <c r="DH255" i="3" s="1"/>
  <c r="DB255" i="3" a="1"/>
  <c r="DB255" i="3" s="1"/>
  <c r="CV255" i="3" a="1"/>
  <c r="CV255" i="3" s="1"/>
  <c r="CP255" i="3" a="1"/>
  <c r="CP255" i="3" s="1"/>
  <c r="DA255" i="3" a="1"/>
  <c r="DA255" i="3" s="1"/>
  <c r="CO255" i="3" a="1"/>
  <c r="CO255" i="3" s="1"/>
  <c r="DJ255" i="3" a="1"/>
  <c r="DJ255" i="3" s="1"/>
  <c r="CX255" i="3" a="1"/>
  <c r="CX255" i="3" s="1"/>
  <c r="DG255" i="3" a="1"/>
  <c r="DG255" i="3" s="1"/>
  <c r="CU255" i="3" a="1"/>
  <c r="CU255" i="3" s="1"/>
  <c r="CZ255" i="3" a="1"/>
  <c r="CZ255" i="3" s="1"/>
  <c r="CT255" i="3" a="1"/>
  <c r="CT255" i="3" s="1"/>
  <c r="CR255" i="3" a="1"/>
  <c r="CR255" i="3" s="1"/>
  <c r="DL255" i="3" a="1"/>
  <c r="DL255" i="3" s="1"/>
  <c r="DF255" i="3" a="1"/>
  <c r="DF255" i="3" s="1"/>
  <c r="DD255" i="3" a="1"/>
  <c r="DD255" i="3" s="1"/>
  <c r="DJ203" i="3" a="1"/>
  <c r="DJ203" i="3" s="1"/>
  <c r="DB203" i="3" a="1"/>
  <c r="DB203" i="3" s="1"/>
  <c r="CX203" i="3" a="1"/>
  <c r="CX203" i="3" s="1"/>
  <c r="CP203" i="3" a="1"/>
  <c r="CP203" i="3" s="1"/>
  <c r="DI203" i="3" a="1"/>
  <c r="DI203" i="3" s="1"/>
  <c r="DE203" i="3" a="1"/>
  <c r="DE203" i="3" s="1"/>
  <c r="CW203" i="3" a="1"/>
  <c r="CW203" i="3" s="1"/>
  <c r="CR203" i="3" a="1"/>
  <c r="CR203" i="3" s="1"/>
  <c r="DF203" i="3" a="1"/>
  <c r="DF203" i="3" s="1"/>
  <c r="CS203" i="3" a="1"/>
  <c r="CS203" i="3" s="1"/>
  <c r="DC203" i="3" a="1"/>
  <c r="DC203" i="3" s="1"/>
  <c r="CQ203" i="3" a="1"/>
  <c r="CQ203" i="3" s="1"/>
  <c r="CV203" i="3" a="1"/>
  <c r="CV203" i="3" s="1"/>
  <c r="DA203" i="3" a="1"/>
  <c r="DA203" i="3" s="1"/>
  <c r="CO203" i="3" a="1"/>
  <c r="CO203" i="3" s="1"/>
  <c r="DL203" i="3" a="1"/>
  <c r="DL203" i="3" s="1"/>
  <c r="CZ203" i="3" a="1"/>
  <c r="CZ203" i="3" s="1"/>
  <c r="DK203" i="3" a="1"/>
  <c r="DK203" i="3" s="1"/>
  <c r="CY203" i="3" a="1"/>
  <c r="CY203" i="3" s="1"/>
  <c r="DH203" i="3" a="1"/>
  <c r="DH203" i="3" s="1"/>
  <c r="CU203" i="3" a="1"/>
  <c r="CU203" i="3" s="1"/>
  <c r="DG203" i="3" a="1"/>
  <c r="DG203" i="3" s="1"/>
  <c r="DD203" i="3" a="1"/>
  <c r="DD203" i="3" s="1"/>
  <c r="CT203" i="3" a="1"/>
  <c r="CT203" i="3" s="1"/>
  <c r="DI211" i="3" a="1"/>
  <c r="DI211" i="3" s="1"/>
  <c r="DB211" i="3" a="1"/>
  <c r="DB211" i="3" s="1"/>
  <c r="CT211" i="3" a="1"/>
  <c r="CT211" i="3" s="1"/>
  <c r="CP211" i="3" a="1"/>
  <c r="CP211" i="3" s="1"/>
  <c r="DH211" i="3" a="1"/>
  <c r="DH211" i="3" s="1"/>
  <c r="DA211" i="3" a="1"/>
  <c r="DA211" i="3" s="1"/>
  <c r="CW211" i="3" a="1"/>
  <c r="CW211" i="3" s="1"/>
  <c r="CO211" i="3" a="1"/>
  <c r="CO211" i="3" s="1"/>
  <c r="DK211" i="3" a="1"/>
  <c r="DK211" i="3" s="1"/>
  <c r="DD211" i="3" a="1"/>
  <c r="DD211" i="3" s="1"/>
  <c r="CZ211" i="3" a="1"/>
  <c r="CZ211" i="3" s="1"/>
  <c r="DL211" i="3" a="1"/>
  <c r="DL211" i="3" s="1"/>
  <c r="DE211" i="3" a="1"/>
  <c r="DE211" i="3" s="1"/>
  <c r="CX211" i="3" a="1"/>
  <c r="CX211" i="3" s="1"/>
  <c r="CQ211" i="3" a="1"/>
  <c r="CQ211" i="3" s="1"/>
  <c r="DJ211" i="3" a="1"/>
  <c r="DJ211" i="3" s="1"/>
  <c r="CU211" i="3" a="1"/>
  <c r="CU211" i="3" s="1"/>
  <c r="DG211" i="3" a="1"/>
  <c r="DG211" i="3" s="1"/>
  <c r="CS211" i="3" a="1"/>
  <c r="CS211" i="3" s="1"/>
  <c r="DF211" i="3" a="1"/>
  <c r="DF211" i="3" s="1"/>
  <c r="CR211" i="3" a="1"/>
  <c r="CR211" i="3" s="1"/>
  <c r="DC211" i="3" a="1"/>
  <c r="DC211" i="3" s="1"/>
  <c r="CY211" i="3" a="1"/>
  <c r="CY211" i="3" s="1"/>
  <c r="CV211" i="3" a="1"/>
  <c r="CV211" i="3" s="1"/>
  <c r="DJ109" i="3" a="1"/>
  <c r="DJ109" i="3" s="1"/>
  <c r="DD109" i="3" a="1"/>
  <c r="DD109" i="3" s="1"/>
  <c r="CX109" i="3" a="1"/>
  <c r="CX109" i="3" s="1"/>
  <c r="CR109" i="3" a="1"/>
  <c r="CR109" i="3" s="1"/>
  <c r="DI109" i="3" a="1"/>
  <c r="DI109" i="3" s="1"/>
  <c r="DC109" i="3" a="1"/>
  <c r="DC109" i="3" s="1"/>
  <c r="CW109" i="3" a="1"/>
  <c r="CW109" i="3" s="1"/>
  <c r="CQ109" i="3" a="1"/>
  <c r="CQ109" i="3" s="1"/>
  <c r="DH109" i="3" a="1"/>
  <c r="DH109" i="3" s="1"/>
  <c r="DB109" i="3" a="1"/>
  <c r="DB109" i="3" s="1"/>
  <c r="CV109" i="3" a="1"/>
  <c r="CV109" i="3" s="1"/>
  <c r="CP109" i="3" a="1"/>
  <c r="CP109" i="3" s="1"/>
  <c r="DG109" i="3" a="1"/>
  <c r="DG109" i="3" s="1"/>
  <c r="DA109" i="3" a="1"/>
  <c r="DA109" i="3" s="1"/>
  <c r="CU109" i="3" a="1"/>
  <c r="CU109" i="3" s="1"/>
  <c r="CO109" i="3" a="1"/>
  <c r="CO109" i="3" s="1"/>
  <c r="DL109" i="3" a="1"/>
  <c r="DL109" i="3" s="1"/>
  <c r="CT109" i="3" a="1"/>
  <c r="CT109" i="3" s="1"/>
  <c r="DK109" i="3" a="1"/>
  <c r="DK109" i="3" s="1"/>
  <c r="CS109" i="3" a="1"/>
  <c r="CS109" i="3" s="1"/>
  <c r="DF109" i="3" a="1"/>
  <c r="DF109" i="3" s="1"/>
  <c r="DE109" i="3" a="1"/>
  <c r="DE109" i="3" s="1"/>
  <c r="CZ109" i="3" a="1"/>
  <c r="CZ109" i="3" s="1"/>
  <c r="CY109" i="3" a="1"/>
  <c r="CY109" i="3" s="1"/>
  <c r="DH89" i="3" a="1"/>
  <c r="DH89" i="3" s="1"/>
  <c r="DB89" i="3" a="1"/>
  <c r="DB89" i="3" s="1"/>
  <c r="CV89" i="3" a="1"/>
  <c r="CV89" i="3" s="1"/>
  <c r="CP89" i="3" a="1"/>
  <c r="CP89" i="3" s="1"/>
  <c r="DG89" i="3" a="1"/>
  <c r="DG89" i="3" s="1"/>
  <c r="DA89" i="3" a="1"/>
  <c r="DA89" i="3" s="1"/>
  <c r="CU89" i="3" a="1"/>
  <c r="CU89" i="3" s="1"/>
  <c r="CO89" i="3" a="1"/>
  <c r="CO89" i="3" s="1"/>
  <c r="DL89" i="3" a="1"/>
  <c r="DL89" i="3" s="1"/>
  <c r="DF89" i="3" a="1"/>
  <c r="DF89" i="3" s="1"/>
  <c r="CZ89" i="3" a="1"/>
  <c r="CZ89" i="3" s="1"/>
  <c r="CT89" i="3" a="1"/>
  <c r="CT89" i="3" s="1"/>
  <c r="DE89" i="3" a="1"/>
  <c r="DE89" i="3" s="1"/>
  <c r="CS89" i="3" a="1"/>
  <c r="CS89" i="3" s="1"/>
  <c r="DD89" i="3" a="1"/>
  <c r="DD89" i="3" s="1"/>
  <c r="CR89" i="3" a="1"/>
  <c r="CR89" i="3" s="1"/>
  <c r="DC89" i="3" a="1"/>
  <c r="DC89" i="3" s="1"/>
  <c r="CQ89" i="3" a="1"/>
  <c r="CQ89" i="3" s="1"/>
  <c r="DK89" i="3" a="1"/>
  <c r="DK89" i="3" s="1"/>
  <c r="CY89" i="3" a="1"/>
  <c r="CY89" i="3" s="1"/>
  <c r="DJ89" i="3" a="1"/>
  <c r="DJ89" i="3" s="1"/>
  <c r="CW89" i="3" a="1"/>
  <c r="CW89" i="3" s="1"/>
  <c r="DI89" i="3" a="1"/>
  <c r="DI89" i="3" s="1"/>
  <c r="CX89" i="3" a="1"/>
  <c r="CX89" i="3" s="1"/>
  <c r="DF53" i="3" a="1"/>
  <c r="DF53" i="3" s="1"/>
  <c r="CW53" i="3" a="1"/>
  <c r="CW53" i="3" s="1"/>
  <c r="DJ53" i="3" a="1"/>
  <c r="DJ53" i="3" s="1"/>
  <c r="DE53" i="3" a="1"/>
  <c r="DE53" i="3" s="1"/>
  <c r="DA53" i="3" a="1"/>
  <c r="DA53" i="3" s="1"/>
  <c r="CV53" i="3" a="1"/>
  <c r="CV53" i="3" s="1"/>
  <c r="CR53" i="3" a="1"/>
  <c r="CR53" i="3" s="1"/>
  <c r="DI53" i="3" a="1"/>
  <c r="DI53" i="3" s="1"/>
  <c r="CZ53" i="3" a="1"/>
  <c r="CZ53" i="3" s="1"/>
  <c r="CQ53" i="3" a="1"/>
  <c r="CQ53" i="3" s="1"/>
  <c r="DD53" i="3" a="1"/>
  <c r="DD53" i="3" s="1"/>
  <c r="CU53" i="3" a="1"/>
  <c r="CU53" i="3" s="1"/>
  <c r="DL53" i="3" a="1"/>
  <c r="DL53" i="3" s="1"/>
  <c r="DC53" i="3" a="1"/>
  <c r="DC53" i="3" s="1"/>
  <c r="CT53" i="3" a="1"/>
  <c r="CT53" i="3" s="1"/>
  <c r="DK53" i="3" a="1"/>
  <c r="DK53" i="3" s="1"/>
  <c r="DB53" i="3" a="1"/>
  <c r="DB53" i="3" s="1"/>
  <c r="CS53" i="3" a="1"/>
  <c r="CS53" i="3" s="1"/>
  <c r="DH53" i="3" a="1"/>
  <c r="DH53" i="3" s="1"/>
  <c r="CY53" i="3" a="1"/>
  <c r="CY53" i="3" s="1"/>
  <c r="CP53" i="3" a="1"/>
  <c r="CP53" i="3" s="1"/>
  <c r="CO53" i="3" a="1"/>
  <c r="CO53" i="3" s="1"/>
  <c r="CX53" i="3" a="1"/>
  <c r="CX53" i="3" s="1"/>
  <c r="DG53" i="3" a="1"/>
  <c r="DG53" i="3" s="1"/>
  <c r="DL17" i="3" a="1"/>
  <c r="DL17" i="3" s="1"/>
  <c r="DC17" i="3" a="1"/>
  <c r="DC17" i="3" s="1"/>
  <c r="CT17" i="3" a="1"/>
  <c r="CT17" i="3" s="1"/>
  <c r="DK17" i="3" a="1"/>
  <c r="DK17" i="3" s="1"/>
  <c r="DG17" i="3" a="1"/>
  <c r="DG17" i="3" s="1"/>
  <c r="DB17" i="3" a="1"/>
  <c r="DB17" i="3" s="1"/>
  <c r="CX17" i="3" a="1"/>
  <c r="CX17" i="3" s="1"/>
  <c r="CS17" i="3" a="1"/>
  <c r="CS17" i="3" s="1"/>
  <c r="CO17" i="3" a="1"/>
  <c r="CO17" i="3" s="1"/>
  <c r="DF17" i="3" a="1"/>
  <c r="DF17" i="3" s="1"/>
  <c r="CW17" i="3" a="1"/>
  <c r="CW17" i="3" s="1"/>
  <c r="CZ17" i="3" a="1"/>
  <c r="CZ17" i="3" s="1"/>
  <c r="CY17" i="3" a="1"/>
  <c r="CY17" i="3" s="1"/>
  <c r="DD17" i="3" a="1"/>
  <c r="DD17" i="3" s="1"/>
  <c r="CU17" i="3" a="1"/>
  <c r="CU17" i="3" s="1"/>
  <c r="DI17" i="3" a="1"/>
  <c r="DI17" i="3" s="1"/>
  <c r="DH17" i="3" a="1"/>
  <c r="DH17" i="3" s="1"/>
  <c r="DJ17" i="3" a="1"/>
  <c r="DJ17" i="3" s="1"/>
  <c r="DA17" i="3" a="1"/>
  <c r="DA17" i="3" s="1"/>
  <c r="CR17" i="3" a="1"/>
  <c r="CR17" i="3" s="1"/>
  <c r="CQ17" i="3" a="1"/>
  <c r="CQ17" i="3" s="1"/>
  <c r="CP17" i="3" a="1"/>
  <c r="CP17" i="3" s="1"/>
  <c r="DE17" i="3" a="1"/>
  <c r="DE17" i="3" s="1"/>
  <c r="CV17" i="3" a="1"/>
  <c r="CV17" i="3" s="1"/>
  <c r="DL288" i="3" a="1"/>
  <c r="DL288" i="3" s="1"/>
  <c r="DI288" i="3" a="1"/>
  <c r="DI288" i="3" s="1"/>
  <c r="DF288" i="3" a="1"/>
  <c r="DF288" i="3" s="1"/>
  <c r="DC288" i="3" a="1"/>
  <c r="DC288" i="3" s="1"/>
  <c r="CZ288" i="3" a="1"/>
  <c r="CZ288" i="3" s="1"/>
  <c r="CV288" i="3" a="1"/>
  <c r="CV288" i="3" s="1"/>
  <c r="CO288" i="3" a="1"/>
  <c r="CO288" i="3" s="1"/>
  <c r="DB288" i="3" a="1"/>
  <c r="DB288" i="3" s="1"/>
  <c r="CX288" i="3" a="1"/>
  <c r="CX288" i="3" s="1"/>
  <c r="CT288" i="3" a="1"/>
  <c r="CT288" i="3" s="1"/>
  <c r="DH288" i="3" a="1"/>
  <c r="DH288" i="3" s="1"/>
  <c r="DA288" i="3" a="1"/>
  <c r="DA288" i="3" s="1"/>
  <c r="CW288" i="3" a="1"/>
  <c r="CW288" i="3" s="1"/>
  <c r="CR288" i="3" a="1"/>
  <c r="CR288" i="3" s="1"/>
  <c r="DJ288" i="3" a="1"/>
  <c r="DJ288" i="3" s="1"/>
  <c r="DD288" i="3" a="1"/>
  <c r="DD288" i="3" s="1"/>
  <c r="CP288" i="3" a="1"/>
  <c r="CP288" i="3" s="1"/>
  <c r="DG288" i="3" a="1"/>
  <c r="DG288" i="3" s="1"/>
  <c r="CU288" i="3" a="1"/>
  <c r="CU288" i="3" s="1"/>
  <c r="CQ288" i="3" a="1"/>
  <c r="CQ288" i="3" s="1"/>
  <c r="CY288" i="3" a="1"/>
  <c r="CY288" i="3" s="1"/>
  <c r="CS288" i="3" a="1"/>
  <c r="CS288" i="3" s="1"/>
  <c r="DK288" i="3" a="1"/>
  <c r="DK288" i="3" s="1"/>
  <c r="DE288" i="3" a="1"/>
  <c r="DE288" i="3" s="1"/>
  <c r="DI225" i="3" a="1"/>
  <c r="DI225" i="3" s="1"/>
  <c r="CX225" i="3" a="1"/>
  <c r="CX225" i="3" s="1"/>
  <c r="CS225" i="3" a="1"/>
  <c r="CS225" i="3" s="1"/>
  <c r="DG225" i="3" a="1"/>
  <c r="DG225" i="3" s="1"/>
  <c r="DB225" i="3" a="1"/>
  <c r="DB225" i="3" s="1"/>
  <c r="CV225" i="3" a="1"/>
  <c r="CV225" i="3" s="1"/>
  <c r="CQ225" i="3" a="1"/>
  <c r="CQ225" i="3" s="1"/>
  <c r="DL225" i="3" a="1"/>
  <c r="DL225" i="3" s="1"/>
  <c r="DF225" i="3" a="1"/>
  <c r="DF225" i="3" s="1"/>
  <c r="DA225" i="3" a="1"/>
  <c r="DA225" i="3" s="1"/>
  <c r="CU225" i="3" a="1"/>
  <c r="CU225" i="3" s="1"/>
  <c r="CP225" i="3" a="1"/>
  <c r="CP225" i="3" s="1"/>
  <c r="DC225" i="3" a="1"/>
  <c r="DC225" i="3" s="1"/>
  <c r="CR225" i="3" a="1"/>
  <c r="CR225" i="3" s="1"/>
  <c r="DK225" i="3" a="1"/>
  <c r="DK225" i="3" s="1"/>
  <c r="CZ225" i="3" a="1"/>
  <c r="CZ225" i="3" s="1"/>
  <c r="CO225" i="3" a="1"/>
  <c r="CO225" i="3" s="1"/>
  <c r="DJ225" i="3" a="1"/>
  <c r="DJ225" i="3" s="1"/>
  <c r="CY225" i="3" a="1"/>
  <c r="CY225" i="3" s="1"/>
  <c r="DH225" i="3" a="1"/>
  <c r="DH225" i="3" s="1"/>
  <c r="CW225" i="3" a="1"/>
  <c r="CW225" i="3" s="1"/>
  <c r="CT225" i="3" a="1"/>
  <c r="CT225" i="3" s="1"/>
  <c r="DE225" i="3" a="1"/>
  <c r="DE225" i="3" s="1"/>
  <c r="DD225" i="3" a="1"/>
  <c r="DD225" i="3" s="1"/>
  <c r="DL214" i="3" a="1"/>
  <c r="DL214" i="3" s="1"/>
  <c r="DE214" i="3" a="1"/>
  <c r="DE214" i="3" s="1"/>
  <c r="CX214" i="3" a="1"/>
  <c r="CX214" i="3" s="1"/>
  <c r="CT214" i="3" a="1"/>
  <c r="CT214" i="3" s="1"/>
  <c r="DK214" i="3" a="1"/>
  <c r="DK214" i="3" s="1"/>
  <c r="DD214" i="3" a="1"/>
  <c r="DD214" i="3" s="1"/>
  <c r="CZ214" i="3" a="1"/>
  <c r="CZ214" i="3" s="1"/>
  <c r="CS214" i="3" a="1"/>
  <c r="CS214" i="3" s="1"/>
  <c r="DG214" i="3" a="1"/>
  <c r="DG214" i="3" s="1"/>
  <c r="DC214" i="3" a="1"/>
  <c r="DC214" i="3" s="1"/>
  <c r="CV214" i="3" a="1"/>
  <c r="CV214" i="3" s="1"/>
  <c r="CO214" i="3" a="1"/>
  <c r="CO214" i="3" s="1"/>
  <c r="CW214" i="3" a="1"/>
  <c r="CW214" i="3" s="1"/>
  <c r="CP214" i="3" a="1"/>
  <c r="CP214" i="3" s="1"/>
  <c r="DI214" i="3" a="1"/>
  <c r="DI214" i="3" s="1"/>
  <c r="DB214" i="3" a="1"/>
  <c r="DB214" i="3" s="1"/>
  <c r="CU214" i="3" a="1"/>
  <c r="CU214" i="3" s="1"/>
  <c r="DH214" i="3" a="1"/>
  <c r="DH214" i="3" s="1"/>
  <c r="DA214" i="3" a="1"/>
  <c r="DA214" i="3" s="1"/>
  <c r="DF214" i="3" a="1"/>
  <c r="DF214" i="3" s="1"/>
  <c r="CR214" i="3" a="1"/>
  <c r="CR214" i="3" s="1"/>
  <c r="CQ214" i="3" a="1"/>
  <c r="CQ214" i="3" s="1"/>
  <c r="CY214" i="3" a="1"/>
  <c r="CY214" i="3" s="1"/>
  <c r="DJ214" i="3" a="1"/>
  <c r="DJ214" i="3" s="1"/>
  <c r="DG268" i="3" a="1"/>
  <c r="DG268" i="3" s="1"/>
  <c r="DA268" i="3" a="1"/>
  <c r="DA268" i="3" s="1"/>
  <c r="CU268" i="3" a="1"/>
  <c r="CU268" i="3" s="1"/>
  <c r="CO268" i="3" a="1"/>
  <c r="CO268" i="3" s="1"/>
  <c r="DK268" i="3" a="1"/>
  <c r="DK268" i="3" s="1"/>
  <c r="DE268" i="3" a="1"/>
  <c r="DE268" i="3" s="1"/>
  <c r="CY268" i="3" a="1"/>
  <c r="CY268" i="3" s="1"/>
  <c r="CS268" i="3" a="1"/>
  <c r="CS268" i="3" s="1"/>
  <c r="DJ268" i="3" a="1"/>
  <c r="DJ268" i="3" s="1"/>
  <c r="DD268" i="3" a="1"/>
  <c r="DD268" i="3" s="1"/>
  <c r="CX268" i="3" a="1"/>
  <c r="CX268" i="3" s="1"/>
  <c r="CR268" i="3" a="1"/>
  <c r="CR268" i="3" s="1"/>
  <c r="DF268" i="3" a="1"/>
  <c r="DF268" i="3" s="1"/>
  <c r="CT268" i="3" a="1"/>
  <c r="CT268" i="3" s="1"/>
  <c r="DB268" i="3" a="1"/>
  <c r="DB268" i="3" s="1"/>
  <c r="CP268" i="3" a="1"/>
  <c r="CP268" i="3" s="1"/>
  <c r="DL268" i="3" a="1"/>
  <c r="DL268" i="3" s="1"/>
  <c r="CZ268" i="3" a="1"/>
  <c r="CZ268" i="3" s="1"/>
  <c r="CW268" i="3" a="1"/>
  <c r="CW268" i="3" s="1"/>
  <c r="CQ268" i="3" a="1"/>
  <c r="CQ268" i="3" s="1"/>
  <c r="DI268" i="3" a="1"/>
  <c r="DI268" i="3" s="1"/>
  <c r="DH268" i="3" a="1"/>
  <c r="DH268" i="3" s="1"/>
  <c r="DC268" i="3" a="1"/>
  <c r="DC268" i="3" s="1"/>
  <c r="CV268" i="3" a="1"/>
  <c r="CV268" i="3" s="1"/>
  <c r="DJ224" i="3" a="1"/>
  <c r="DJ224" i="3" s="1"/>
  <c r="DD224" i="3" a="1"/>
  <c r="DD224" i="3" s="1"/>
  <c r="CX224" i="3" a="1"/>
  <c r="CX224" i="3" s="1"/>
  <c r="CR224" i="3" a="1"/>
  <c r="CR224" i="3" s="1"/>
  <c r="DH224" i="3" a="1"/>
  <c r="DH224" i="3" s="1"/>
  <c r="DB224" i="3" a="1"/>
  <c r="DB224" i="3" s="1"/>
  <c r="CV224" i="3" a="1"/>
  <c r="CV224" i="3" s="1"/>
  <c r="CP224" i="3" a="1"/>
  <c r="CP224" i="3" s="1"/>
  <c r="DG224" i="3" a="1"/>
  <c r="DG224" i="3" s="1"/>
  <c r="DA224" i="3" a="1"/>
  <c r="DA224" i="3" s="1"/>
  <c r="CU224" i="3" a="1"/>
  <c r="CU224" i="3" s="1"/>
  <c r="CO224" i="3" a="1"/>
  <c r="CO224" i="3" s="1"/>
  <c r="DI224" i="3" a="1"/>
  <c r="DI224" i="3" s="1"/>
  <c r="CW224" i="3" a="1"/>
  <c r="CW224" i="3" s="1"/>
  <c r="DF224" i="3" a="1"/>
  <c r="DF224" i="3" s="1"/>
  <c r="CT224" i="3" a="1"/>
  <c r="CT224" i="3" s="1"/>
  <c r="DE224" i="3" a="1"/>
  <c r="DE224" i="3" s="1"/>
  <c r="CS224" i="3" a="1"/>
  <c r="CS224" i="3" s="1"/>
  <c r="DC224" i="3" a="1"/>
  <c r="DC224" i="3" s="1"/>
  <c r="CQ224" i="3" a="1"/>
  <c r="CQ224" i="3" s="1"/>
  <c r="DL224" i="3" a="1"/>
  <c r="DL224" i="3" s="1"/>
  <c r="DK224" i="3" a="1"/>
  <c r="DK224" i="3" s="1"/>
  <c r="CZ224" i="3" a="1"/>
  <c r="CZ224" i="3" s="1"/>
  <c r="CY224" i="3" a="1"/>
  <c r="CY224" i="3" s="1"/>
  <c r="DL170" i="3" a="1"/>
  <c r="DL170" i="3" s="1"/>
  <c r="DF170" i="3" a="1"/>
  <c r="DF170" i="3" s="1"/>
  <c r="CZ170" i="3" a="1"/>
  <c r="CZ170" i="3" s="1"/>
  <c r="CT170" i="3" a="1"/>
  <c r="CT170" i="3" s="1"/>
  <c r="DI170" i="3" a="1"/>
  <c r="DI170" i="3" s="1"/>
  <c r="DB170" i="3" a="1"/>
  <c r="DB170" i="3" s="1"/>
  <c r="CU170" i="3" a="1"/>
  <c r="CU170" i="3" s="1"/>
  <c r="DH170" i="3" a="1"/>
  <c r="DH170" i="3" s="1"/>
  <c r="DA170" i="3" a="1"/>
  <c r="DA170" i="3" s="1"/>
  <c r="CS170" i="3" a="1"/>
  <c r="CS170" i="3" s="1"/>
  <c r="DG170" i="3" a="1"/>
  <c r="DG170" i="3" s="1"/>
  <c r="CY170" i="3" a="1"/>
  <c r="CY170" i="3" s="1"/>
  <c r="CR170" i="3" a="1"/>
  <c r="CR170" i="3" s="1"/>
  <c r="CX170" i="3" a="1"/>
  <c r="CX170" i="3" s="1"/>
  <c r="DK170" i="3" a="1"/>
  <c r="DK170" i="3" s="1"/>
  <c r="CW170" i="3" a="1"/>
  <c r="CW170" i="3" s="1"/>
  <c r="DJ170" i="3" a="1"/>
  <c r="DJ170" i="3" s="1"/>
  <c r="CV170" i="3" a="1"/>
  <c r="CV170" i="3" s="1"/>
  <c r="DE170" i="3" a="1"/>
  <c r="DE170" i="3" s="1"/>
  <c r="CQ170" i="3" a="1"/>
  <c r="CQ170" i="3" s="1"/>
  <c r="DD170" i="3" a="1"/>
  <c r="DD170" i="3" s="1"/>
  <c r="DC170" i="3" a="1"/>
  <c r="DC170" i="3" s="1"/>
  <c r="CP170" i="3" a="1"/>
  <c r="CP170" i="3" s="1"/>
  <c r="CO170" i="3" a="1"/>
  <c r="CO170" i="3" s="1"/>
  <c r="DK116" i="3" a="1"/>
  <c r="DK116" i="3" s="1"/>
  <c r="DE116" i="3" a="1"/>
  <c r="DE116" i="3" s="1"/>
  <c r="CY116" i="3" a="1"/>
  <c r="CY116" i="3" s="1"/>
  <c r="CS116" i="3" a="1"/>
  <c r="CS116" i="3" s="1"/>
  <c r="DJ116" i="3" a="1"/>
  <c r="DJ116" i="3" s="1"/>
  <c r="DD116" i="3" a="1"/>
  <c r="DD116" i="3" s="1"/>
  <c r="CX116" i="3" a="1"/>
  <c r="CX116" i="3" s="1"/>
  <c r="CR116" i="3" a="1"/>
  <c r="CR116" i="3" s="1"/>
  <c r="DI116" i="3" a="1"/>
  <c r="DI116" i="3" s="1"/>
  <c r="DC116" i="3" a="1"/>
  <c r="DC116" i="3" s="1"/>
  <c r="CW116" i="3" a="1"/>
  <c r="CW116" i="3" s="1"/>
  <c r="CQ116" i="3" a="1"/>
  <c r="CQ116" i="3" s="1"/>
  <c r="DH116" i="3" a="1"/>
  <c r="DH116" i="3" s="1"/>
  <c r="DB116" i="3" a="1"/>
  <c r="DB116" i="3" s="1"/>
  <c r="CV116" i="3" a="1"/>
  <c r="CV116" i="3" s="1"/>
  <c r="CP116" i="3" a="1"/>
  <c r="CP116" i="3" s="1"/>
  <c r="DG116" i="3" a="1"/>
  <c r="DG116" i="3" s="1"/>
  <c r="CO116" i="3" a="1"/>
  <c r="CO116" i="3" s="1"/>
  <c r="DF116" i="3" a="1"/>
  <c r="DF116" i="3" s="1"/>
  <c r="DA116" i="3" a="1"/>
  <c r="DA116" i="3" s="1"/>
  <c r="CZ116" i="3" a="1"/>
  <c r="CZ116" i="3" s="1"/>
  <c r="DL116" i="3" a="1"/>
  <c r="DL116" i="3" s="1"/>
  <c r="CU116" i="3" a="1"/>
  <c r="CU116" i="3" s="1"/>
  <c r="CT116" i="3" a="1"/>
  <c r="CT116" i="3" s="1"/>
  <c r="DE201" i="3" a="1"/>
  <c r="DE201" i="3" s="1"/>
  <c r="CW201" i="3" a="1"/>
  <c r="CW201" i="3" s="1"/>
  <c r="DI201" i="3" a="1"/>
  <c r="DI201" i="3" s="1"/>
  <c r="CX201" i="3" a="1"/>
  <c r="CX201" i="3" s="1"/>
  <c r="CS201" i="3" a="1"/>
  <c r="CS201" i="3" s="1"/>
  <c r="DG201" i="3" a="1"/>
  <c r="DG201" i="3" s="1"/>
  <c r="DB201" i="3" a="1"/>
  <c r="DB201" i="3" s="1"/>
  <c r="CV201" i="3" a="1"/>
  <c r="CV201" i="3" s="1"/>
  <c r="CQ201" i="3" a="1"/>
  <c r="CQ201" i="3" s="1"/>
  <c r="DL201" i="3" a="1"/>
  <c r="DL201" i="3" s="1"/>
  <c r="DF201" i="3" a="1"/>
  <c r="DF201" i="3" s="1"/>
  <c r="DA201" i="3" a="1"/>
  <c r="DA201" i="3" s="1"/>
  <c r="CU201" i="3" a="1"/>
  <c r="CU201" i="3" s="1"/>
  <c r="CP201" i="3" a="1"/>
  <c r="CP201" i="3" s="1"/>
  <c r="DK201" i="3" a="1"/>
  <c r="DK201" i="3" s="1"/>
  <c r="CZ201" i="3" a="1"/>
  <c r="CZ201" i="3" s="1"/>
  <c r="CO201" i="3" a="1"/>
  <c r="CO201" i="3" s="1"/>
  <c r="DJ201" i="3" a="1"/>
  <c r="DJ201" i="3" s="1"/>
  <c r="CY201" i="3" a="1"/>
  <c r="CY201" i="3" s="1"/>
  <c r="DH201" i="3" a="1"/>
  <c r="DH201" i="3" s="1"/>
  <c r="CT201" i="3" a="1"/>
  <c r="CT201" i="3" s="1"/>
  <c r="CR201" i="3" a="1"/>
  <c r="CR201" i="3" s="1"/>
  <c r="DD201" i="3" a="1"/>
  <c r="DD201" i="3" s="1"/>
  <c r="DC201" i="3" a="1"/>
  <c r="DC201" i="3" s="1"/>
  <c r="DG66" i="3" a="1"/>
  <c r="DG66" i="3" s="1"/>
  <c r="CX66" i="3" a="1"/>
  <c r="CX66" i="3" s="1"/>
  <c r="CO66" i="3" a="1"/>
  <c r="CO66" i="3" s="1"/>
  <c r="DK66" i="3" a="1"/>
  <c r="DK66" i="3" s="1"/>
  <c r="DF66" i="3" a="1"/>
  <c r="DF66" i="3" s="1"/>
  <c r="DB66" i="3" a="1"/>
  <c r="DB66" i="3" s="1"/>
  <c r="CW66" i="3" a="1"/>
  <c r="CW66" i="3" s="1"/>
  <c r="CS66" i="3" a="1"/>
  <c r="CS66" i="3" s="1"/>
  <c r="DJ66" i="3" a="1"/>
  <c r="DJ66" i="3" s="1"/>
  <c r="DA66" i="3" a="1"/>
  <c r="DA66" i="3" s="1"/>
  <c r="CR66" i="3" a="1"/>
  <c r="CR66" i="3" s="1"/>
  <c r="DE66" i="3" a="1"/>
  <c r="DE66" i="3" s="1"/>
  <c r="CV66" i="3" a="1"/>
  <c r="CV66" i="3" s="1"/>
  <c r="DD66" i="3" a="1"/>
  <c r="DD66" i="3" s="1"/>
  <c r="CU66" i="3" a="1"/>
  <c r="CU66" i="3" s="1"/>
  <c r="DL66" i="3" a="1"/>
  <c r="DL66" i="3" s="1"/>
  <c r="DC66" i="3" a="1"/>
  <c r="DC66" i="3" s="1"/>
  <c r="CT66" i="3" a="1"/>
  <c r="CT66" i="3" s="1"/>
  <c r="DI66" i="3" a="1"/>
  <c r="DI66" i="3" s="1"/>
  <c r="CZ66" i="3" a="1"/>
  <c r="CZ66" i="3" s="1"/>
  <c r="CQ66" i="3" a="1"/>
  <c r="CQ66" i="3" s="1"/>
  <c r="CP66" i="3" a="1"/>
  <c r="CP66" i="3" s="1"/>
  <c r="CY66" i="3" a="1"/>
  <c r="CY66" i="3" s="1"/>
  <c r="DH66" i="3" a="1"/>
  <c r="DH66" i="3" s="1"/>
  <c r="DJ80" i="3" a="1"/>
  <c r="DJ80" i="3" s="1"/>
  <c r="CY80" i="3" a="1"/>
  <c r="CY80" i="3" s="1"/>
  <c r="CT80" i="3" a="1"/>
  <c r="CT80" i="3" s="1"/>
  <c r="DI80" i="3" a="1"/>
  <c r="DI80" i="3" s="1"/>
  <c r="DD80" i="3" a="1"/>
  <c r="DD80" i="3" s="1"/>
  <c r="CX80" i="3" a="1"/>
  <c r="CX80" i="3" s="1"/>
  <c r="CS80" i="3" a="1"/>
  <c r="CS80" i="3" s="1"/>
  <c r="DH80" i="3" a="1"/>
  <c r="DH80" i="3" s="1"/>
  <c r="DC80" i="3" a="1"/>
  <c r="DC80" i="3" s="1"/>
  <c r="CW80" i="3" a="1"/>
  <c r="CW80" i="3" s="1"/>
  <c r="CR80" i="3" a="1"/>
  <c r="CR80" i="3" s="1"/>
  <c r="DB80" i="3" a="1"/>
  <c r="DB80" i="3" s="1"/>
  <c r="CQ80" i="3" a="1"/>
  <c r="CQ80" i="3" s="1"/>
  <c r="DL80" i="3" a="1"/>
  <c r="DL80" i="3" s="1"/>
  <c r="DA80" i="3" a="1"/>
  <c r="DA80" i="3" s="1"/>
  <c r="CP80" i="3" a="1"/>
  <c r="CP80" i="3" s="1"/>
  <c r="DK80" i="3" a="1"/>
  <c r="DK80" i="3" s="1"/>
  <c r="CZ80" i="3" a="1"/>
  <c r="CZ80" i="3" s="1"/>
  <c r="CO80" i="3" a="1"/>
  <c r="CO80" i="3" s="1"/>
  <c r="DG80" i="3" a="1"/>
  <c r="DG80" i="3" s="1"/>
  <c r="CV80" i="3" a="1"/>
  <c r="CV80" i="3" s="1"/>
  <c r="DF80" i="3" a="1"/>
  <c r="DF80" i="3" s="1"/>
  <c r="DE80" i="3" a="1"/>
  <c r="DE80" i="3" s="1"/>
  <c r="CU80" i="3" a="1"/>
  <c r="CU80" i="3" s="1"/>
  <c r="DK153" i="3" a="1"/>
  <c r="DK153" i="3" s="1"/>
  <c r="DE153" i="3" a="1"/>
  <c r="DE153" i="3" s="1"/>
  <c r="CY153" i="3" a="1"/>
  <c r="CY153" i="3" s="1"/>
  <c r="CS153" i="3" a="1"/>
  <c r="CS153" i="3" s="1"/>
  <c r="DJ153" i="3" a="1"/>
  <c r="DJ153" i="3" s="1"/>
  <c r="DD153" i="3" a="1"/>
  <c r="DD153" i="3" s="1"/>
  <c r="CX153" i="3" a="1"/>
  <c r="CX153" i="3" s="1"/>
  <c r="CR153" i="3" a="1"/>
  <c r="CR153" i="3" s="1"/>
  <c r="DI153" i="3" a="1"/>
  <c r="DI153" i="3" s="1"/>
  <c r="DC153" i="3" a="1"/>
  <c r="DC153" i="3" s="1"/>
  <c r="CW153" i="3" a="1"/>
  <c r="CW153" i="3" s="1"/>
  <c r="CQ153" i="3" a="1"/>
  <c r="CQ153" i="3" s="1"/>
  <c r="DH153" i="3" a="1"/>
  <c r="DH153" i="3" s="1"/>
  <c r="CV153" i="3" a="1"/>
  <c r="CV153" i="3" s="1"/>
  <c r="DG153" i="3" a="1"/>
  <c r="DG153" i="3" s="1"/>
  <c r="CU153" i="3" a="1"/>
  <c r="CU153" i="3" s="1"/>
  <c r="DF153" i="3" a="1"/>
  <c r="DF153" i="3" s="1"/>
  <c r="CT153" i="3" a="1"/>
  <c r="CT153" i="3" s="1"/>
  <c r="DB153" i="3" a="1"/>
  <c r="DB153" i="3" s="1"/>
  <c r="CP153" i="3" a="1"/>
  <c r="CP153" i="3" s="1"/>
  <c r="CO153" i="3" a="1"/>
  <c r="CO153" i="3" s="1"/>
  <c r="DL153" i="3" a="1"/>
  <c r="DL153" i="3" s="1"/>
  <c r="CZ153" i="3" a="1"/>
  <c r="CZ153" i="3" s="1"/>
  <c r="DA153" i="3" a="1"/>
  <c r="DA153" i="3" s="1"/>
  <c r="DH232" i="3" a="1"/>
  <c r="DH232" i="3" s="1"/>
  <c r="DB232" i="3" a="1"/>
  <c r="DB232" i="3" s="1"/>
  <c r="CW232" i="3" a="1"/>
  <c r="CW232" i="3" s="1"/>
  <c r="CQ232" i="3" a="1"/>
  <c r="CQ232" i="3" s="1"/>
  <c r="DL232" i="3" a="1"/>
  <c r="DL232" i="3" s="1"/>
  <c r="DF232" i="3" a="1"/>
  <c r="DF232" i="3" s="1"/>
  <c r="CZ232" i="3" a="1"/>
  <c r="CZ232" i="3" s="1"/>
  <c r="CU232" i="3" a="1"/>
  <c r="CU232" i="3" s="1"/>
  <c r="CO232" i="3" a="1"/>
  <c r="CO232" i="3" s="1"/>
  <c r="DK232" i="3" a="1"/>
  <c r="DK232" i="3" s="1"/>
  <c r="DE232" i="3" a="1"/>
  <c r="DE232" i="3" s="1"/>
  <c r="CY232" i="3" a="1"/>
  <c r="CY232" i="3" s="1"/>
  <c r="CT232" i="3" a="1"/>
  <c r="CT232" i="3" s="1"/>
  <c r="DG232" i="3" a="1"/>
  <c r="DG232" i="3" s="1"/>
  <c r="CV232" i="3" a="1"/>
  <c r="CV232" i="3" s="1"/>
  <c r="DD232" i="3" a="1"/>
  <c r="DD232" i="3" s="1"/>
  <c r="CS232" i="3" a="1"/>
  <c r="CS232" i="3" s="1"/>
  <c r="DC232" i="3" a="1"/>
  <c r="DC232" i="3" s="1"/>
  <c r="CR232" i="3" a="1"/>
  <c r="CR232" i="3" s="1"/>
  <c r="DA232" i="3" a="1"/>
  <c r="DA232" i="3" s="1"/>
  <c r="CP232" i="3" a="1"/>
  <c r="CP232" i="3" s="1"/>
  <c r="DJ232" i="3" a="1"/>
  <c r="DJ232" i="3" s="1"/>
  <c r="DI232" i="3" a="1"/>
  <c r="DI232" i="3" s="1"/>
  <c r="CX232" i="3" a="1"/>
  <c r="CX232" i="3" s="1"/>
  <c r="DJ123" i="3" a="1"/>
  <c r="DJ123" i="3" s="1"/>
  <c r="DD123" i="3" a="1"/>
  <c r="DD123" i="3" s="1"/>
  <c r="CX123" i="3" a="1"/>
  <c r="CX123" i="3" s="1"/>
  <c r="CR123" i="3" a="1"/>
  <c r="CR123" i="3" s="1"/>
  <c r="DI123" i="3" a="1"/>
  <c r="DI123" i="3" s="1"/>
  <c r="DC123" i="3" a="1"/>
  <c r="DC123" i="3" s="1"/>
  <c r="CW123" i="3" a="1"/>
  <c r="CW123" i="3" s="1"/>
  <c r="CQ123" i="3" a="1"/>
  <c r="CQ123" i="3" s="1"/>
  <c r="DH123" i="3" a="1"/>
  <c r="DH123" i="3" s="1"/>
  <c r="DB123" i="3" a="1"/>
  <c r="DB123" i="3" s="1"/>
  <c r="CV123" i="3" a="1"/>
  <c r="CV123" i="3" s="1"/>
  <c r="CP123" i="3" a="1"/>
  <c r="CP123" i="3" s="1"/>
  <c r="DA123" i="3" a="1"/>
  <c r="DA123" i="3" s="1"/>
  <c r="CO123" i="3" a="1"/>
  <c r="CO123" i="3" s="1"/>
  <c r="DL123" i="3" a="1"/>
  <c r="DL123" i="3" s="1"/>
  <c r="CZ123" i="3" a="1"/>
  <c r="CZ123" i="3" s="1"/>
  <c r="DK123" i="3" a="1"/>
  <c r="DK123" i="3" s="1"/>
  <c r="CY123" i="3" a="1"/>
  <c r="CY123" i="3" s="1"/>
  <c r="DG123" i="3" a="1"/>
  <c r="DG123" i="3" s="1"/>
  <c r="CU123" i="3" a="1"/>
  <c r="CU123" i="3" s="1"/>
  <c r="CT123" i="3" a="1"/>
  <c r="CT123" i="3" s="1"/>
  <c r="CS123" i="3" a="1"/>
  <c r="CS123" i="3" s="1"/>
  <c r="DF123" i="3" a="1"/>
  <c r="DF123" i="3" s="1"/>
  <c r="DE123" i="3" a="1"/>
  <c r="DE123" i="3" s="1"/>
  <c r="DJ248" i="3" a="1"/>
  <c r="DJ248" i="3" s="1"/>
  <c r="DD248" i="3" a="1"/>
  <c r="DD248" i="3" s="1"/>
  <c r="CX248" i="3" a="1"/>
  <c r="CX248" i="3" s="1"/>
  <c r="CR248" i="3" a="1"/>
  <c r="CR248" i="3" s="1"/>
  <c r="DH248" i="3" a="1"/>
  <c r="DH248" i="3" s="1"/>
  <c r="DB248" i="3" a="1"/>
  <c r="DB248" i="3" s="1"/>
  <c r="CV248" i="3" a="1"/>
  <c r="CV248" i="3" s="1"/>
  <c r="CP248" i="3" a="1"/>
  <c r="CP248" i="3" s="1"/>
  <c r="DG248" i="3" a="1"/>
  <c r="DG248" i="3" s="1"/>
  <c r="DA248" i="3" a="1"/>
  <c r="DA248" i="3" s="1"/>
  <c r="CU248" i="3" a="1"/>
  <c r="CU248" i="3" s="1"/>
  <c r="CO248" i="3" a="1"/>
  <c r="CO248" i="3" s="1"/>
  <c r="DL248" i="3" a="1"/>
  <c r="DL248" i="3" s="1"/>
  <c r="CZ248" i="3" a="1"/>
  <c r="CZ248" i="3" s="1"/>
  <c r="DI248" i="3" a="1"/>
  <c r="DI248" i="3" s="1"/>
  <c r="CW248" i="3" a="1"/>
  <c r="CW248" i="3" s="1"/>
  <c r="DF248" i="3" a="1"/>
  <c r="DF248" i="3" s="1"/>
  <c r="CT248" i="3" a="1"/>
  <c r="CT248" i="3" s="1"/>
  <c r="DK248" i="3" a="1"/>
  <c r="DK248" i="3" s="1"/>
  <c r="DE248" i="3" a="1"/>
  <c r="DE248" i="3" s="1"/>
  <c r="DC248" i="3" a="1"/>
  <c r="DC248" i="3" s="1"/>
  <c r="CY248" i="3" a="1"/>
  <c r="CY248" i="3" s="1"/>
  <c r="CS248" i="3" a="1"/>
  <c r="CS248" i="3" s="1"/>
  <c r="CQ248" i="3" a="1"/>
  <c r="CQ248" i="3" s="1"/>
  <c r="DJ115" i="3" a="1"/>
  <c r="DJ115" i="3" s="1"/>
  <c r="DD115" i="3" a="1"/>
  <c r="DD115" i="3" s="1"/>
  <c r="CX115" i="3" a="1"/>
  <c r="CX115" i="3" s="1"/>
  <c r="CR115" i="3" a="1"/>
  <c r="CR115" i="3" s="1"/>
  <c r="DI115" i="3" a="1"/>
  <c r="DI115" i="3" s="1"/>
  <c r="DC115" i="3" a="1"/>
  <c r="DC115" i="3" s="1"/>
  <c r="CW115" i="3" a="1"/>
  <c r="CW115" i="3" s="1"/>
  <c r="CQ115" i="3" a="1"/>
  <c r="CQ115" i="3" s="1"/>
  <c r="DH115" i="3" a="1"/>
  <c r="DH115" i="3" s="1"/>
  <c r="DB115" i="3" a="1"/>
  <c r="DB115" i="3" s="1"/>
  <c r="CV115" i="3" a="1"/>
  <c r="CV115" i="3" s="1"/>
  <c r="CP115" i="3" a="1"/>
  <c r="CP115" i="3" s="1"/>
  <c r="DG115" i="3" a="1"/>
  <c r="DG115" i="3" s="1"/>
  <c r="DA115" i="3" a="1"/>
  <c r="DA115" i="3" s="1"/>
  <c r="CU115" i="3" a="1"/>
  <c r="CU115" i="3" s="1"/>
  <c r="CO115" i="3" a="1"/>
  <c r="CO115" i="3" s="1"/>
  <c r="CZ115" i="3" a="1"/>
  <c r="CZ115" i="3" s="1"/>
  <c r="CY115" i="3" a="1"/>
  <c r="CY115" i="3" s="1"/>
  <c r="DL115" i="3" a="1"/>
  <c r="DL115" i="3" s="1"/>
  <c r="CT115" i="3" a="1"/>
  <c r="CT115" i="3" s="1"/>
  <c r="DK115" i="3" a="1"/>
  <c r="DK115" i="3" s="1"/>
  <c r="CS115" i="3" a="1"/>
  <c r="CS115" i="3" s="1"/>
  <c r="DE115" i="3" a="1"/>
  <c r="DE115" i="3" s="1"/>
  <c r="DF115" i="3" a="1"/>
  <c r="DF115" i="3" s="1"/>
  <c r="DJ72" i="3" a="1"/>
  <c r="DJ72" i="3" s="1"/>
  <c r="DF72" i="3" a="1"/>
  <c r="DF72" i="3" s="1"/>
  <c r="CY72" i="3" a="1"/>
  <c r="CY72" i="3" s="1"/>
  <c r="CR72" i="3" a="1"/>
  <c r="CR72" i="3" s="1"/>
  <c r="DI72" i="3" a="1"/>
  <c r="DI72" i="3" s="1"/>
  <c r="DB72" i="3" a="1"/>
  <c r="DB72" i="3" s="1"/>
  <c r="CU72" i="3" a="1"/>
  <c r="CU72" i="3" s="1"/>
  <c r="CQ72" i="3" a="1"/>
  <c r="CQ72" i="3" s="1"/>
  <c r="DL72" i="3" a="1"/>
  <c r="DL72" i="3" s="1"/>
  <c r="DE72" i="3" a="1"/>
  <c r="DE72" i="3" s="1"/>
  <c r="CX72" i="3" a="1"/>
  <c r="CX72" i="3" s="1"/>
  <c r="CT72" i="3" a="1"/>
  <c r="CT72" i="3" s="1"/>
  <c r="DH72" i="3" a="1"/>
  <c r="DH72" i="3" s="1"/>
  <c r="DA72" i="3" a="1"/>
  <c r="DA72" i="3" s="1"/>
  <c r="CZ72" i="3" a="1"/>
  <c r="CZ72" i="3" s="1"/>
  <c r="CS72" i="3" a="1"/>
  <c r="CS72" i="3" s="1"/>
  <c r="DG72" i="3" a="1"/>
  <c r="DG72" i="3" s="1"/>
  <c r="CW72" i="3" a="1"/>
  <c r="CW72" i="3" s="1"/>
  <c r="CP72" i="3" a="1"/>
  <c r="CP72" i="3" s="1"/>
  <c r="CV72" i="3" a="1"/>
  <c r="CV72" i="3" s="1"/>
  <c r="DK72" i="3" a="1"/>
  <c r="DK72" i="3" s="1"/>
  <c r="DC72" i="3" a="1"/>
  <c r="DC72" i="3" s="1"/>
  <c r="DD72" i="3" a="1"/>
  <c r="DD72" i="3" s="1"/>
  <c r="CO72" i="3" a="1"/>
  <c r="CO72" i="3" s="1"/>
  <c r="DK55" i="3" a="1"/>
  <c r="DK55" i="3" s="1"/>
  <c r="DB55" i="3" a="1"/>
  <c r="DB55" i="3" s="1"/>
  <c r="CS55" i="3" a="1"/>
  <c r="CS55" i="3" s="1"/>
  <c r="DJ55" i="3" a="1"/>
  <c r="DJ55" i="3" s="1"/>
  <c r="DF55" i="3" a="1"/>
  <c r="DF55" i="3" s="1"/>
  <c r="DA55" i="3" a="1"/>
  <c r="DA55" i="3" s="1"/>
  <c r="CW55" i="3" a="1"/>
  <c r="CW55" i="3" s="1"/>
  <c r="CR55" i="3" a="1"/>
  <c r="CR55" i="3" s="1"/>
  <c r="DE55" i="3" a="1"/>
  <c r="DE55" i="3" s="1"/>
  <c r="CV55" i="3" a="1"/>
  <c r="CV55" i="3" s="1"/>
  <c r="DI55" i="3" a="1"/>
  <c r="DI55" i="3" s="1"/>
  <c r="CZ55" i="3" a="1"/>
  <c r="CZ55" i="3" s="1"/>
  <c r="CQ55" i="3" a="1"/>
  <c r="CQ55" i="3" s="1"/>
  <c r="DH55" i="3" a="1"/>
  <c r="DH55" i="3" s="1"/>
  <c r="CY55" i="3" a="1"/>
  <c r="CY55" i="3" s="1"/>
  <c r="CP55" i="3" a="1"/>
  <c r="CP55" i="3" s="1"/>
  <c r="DG55" i="3" a="1"/>
  <c r="DG55" i="3" s="1"/>
  <c r="CX55" i="3" a="1"/>
  <c r="CX55" i="3" s="1"/>
  <c r="CO55" i="3" a="1"/>
  <c r="CO55" i="3" s="1"/>
  <c r="DD55" i="3" a="1"/>
  <c r="DD55" i="3" s="1"/>
  <c r="CU55" i="3" a="1"/>
  <c r="CU55" i="3" s="1"/>
  <c r="DL55" i="3" a="1"/>
  <c r="DL55" i="3" s="1"/>
  <c r="CT55" i="3" a="1"/>
  <c r="CT55" i="3" s="1"/>
  <c r="DC55" i="3" a="1"/>
  <c r="DC55" i="3" s="1"/>
  <c r="DK286" i="3" a="1"/>
  <c r="DK286" i="3" s="1"/>
  <c r="DD286" i="3" a="1"/>
  <c r="DD286" i="3" s="1"/>
  <c r="CZ286" i="3" a="1"/>
  <c r="CZ286" i="3" s="1"/>
  <c r="CV286" i="3" a="1"/>
  <c r="CV286" i="3" s="1"/>
  <c r="CQ286" i="3" a="1"/>
  <c r="CQ286" i="3" s="1"/>
  <c r="CU286" i="3" a="1"/>
  <c r="CU286" i="3" s="1"/>
  <c r="CO286" i="3" a="1"/>
  <c r="CO286" i="3" s="1"/>
  <c r="DG286" i="3" a="1"/>
  <c r="DG286" i="3" s="1"/>
  <c r="CX286" i="3" a="1"/>
  <c r="CX286" i="3" s="1"/>
  <c r="CS286" i="3" a="1"/>
  <c r="CS286" i="3" s="1"/>
  <c r="DE286" i="3" a="1"/>
  <c r="DE286" i="3" s="1"/>
  <c r="CW286" i="3" a="1"/>
  <c r="CW286" i="3" s="1"/>
  <c r="DI286" i="3" a="1"/>
  <c r="DI286" i="3" s="1"/>
  <c r="DB286" i="3" a="1"/>
  <c r="DB286" i="3" s="1"/>
  <c r="DH286" i="3" a="1"/>
  <c r="DH286" i="3" s="1"/>
  <c r="CT286" i="3" a="1"/>
  <c r="CT286" i="3" s="1"/>
  <c r="DJ286" i="3" a="1"/>
  <c r="DJ286" i="3" s="1"/>
  <c r="CP286" i="3" a="1"/>
  <c r="CP286" i="3" s="1"/>
  <c r="DC286" i="3" a="1"/>
  <c r="DC286" i="3" s="1"/>
  <c r="DA286" i="3" a="1"/>
  <c r="DA286" i="3" s="1"/>
  <c r="DF286" i="3" a="1"/>
  <c r="DF286" i="3" s="1"/>
  <c r="CY286" i="3" a="1"/>
  <c r="CY286" i="3" s="1"/>
  <c r="DL286" i="3" a="1"/>
  <c r="DL286" i="3" s="1"/>
  <c r="CR286" i="3" a="1"/>
  <c r="CR286" i="3" s="1"/>
  <c r="DL277" i="3" a="1"/>
  <c r="DL277" i="3" s="1"/>
  <c r="DF277" i="3" a="1"/>
  <c r="DF277" i="3" s="1"/>
  <c r="DA277" i="3" a="1"/>
  <c r="DA277" i="3" s="1"/>
  <c r="CW277" i="3" a="1"/>
  <c r="CW277" i="3" s="1"/>
  <c r="DK277" i="3" a="1"/>
  <c r="DK277" i="3" s="1"/>
  <c r="CY277" i="3" a="1"/>
  <c r="CY277" i="3" s="1"/>
  <c r="CT277" i="3" a="1"/>
  <c r="CT277" i="3" s="1"/>
  <c r="CO277" i="3" a="1"/>
  <c r="CO277" i="3" s="1"/>
  <c r="DI277" i="3" a="1"/>
  <c r="DI277" i="3" s="1"/>
  <c r="DC277" i="3" a="1"/>
  <c r="DC277" i="3" s="1"/>
  <c r="CX277" i="3" a="1"/>
  <c r="CX277" i="3" s="1"/>
  <c r="CR277" i="3" a="1"/>
  <c r="CR277" i="3" s="1"/>
  <c r="DE277" i="3" a="1"/>
  <c r="DE277" i="3" s="1"/>
  <c r="DB277" i="3" a="1"/>
  <c r="DB277" i="3" s="1"/>
  <c r="CU277" i="3" a="1"/>
  <c r="CU277" i="3" s="1"/>
  <c r="DJ277" i="3" a="1"/>
  <c r="DJ277" i="3" s="1"/>
  <c r="CZ277" i="3" a="1"/>
  <c r="CZ277" i="3" s="1"/>
  <c r="CS277" i="3" a="1"/>
  <c r="CS277" i="3" s="1"/>
  <c r="CV277" i="3" a="1"/>
  <c r="CV277" i="3" s="1"/>
  <c r="DG277" i="3" a="1"/>
  <c r="DG277" i="3" s="1"/>
  <c r="CP277" i="3" a="1"/>
  <c r="CP277" i="3" s="1"/>
  <c r="DD277" i="3" a="1"/>
  <c r="DD277" i="3" s="1"/>
  <c r="DH277" i="3" a="1"/>
  <c r="DH277" i="3" s="1"/>
  <c r="CQ277" i="3" a="1"/>
  <c r="CQ277" i="3" s="1"/>
  <c r="DF26" i="3" a="1"/>
  <c r="DF26" i="3" s="1"/>
  <c r="CW26" i="3" a="1"/>
  <c r="CW26" i="3" s="1"/>
  <c r="DK26" i="3" a="1"/>
  <c r="DK26" i="3" s="1"/>
  <c r="DE26" i="3" a="1"/>
  <c r="DE26" i="3" s="1"/>
  <c r="CZ26" i="3" a="1"/>
  <c r="CZ26" i="3" s="1"/>
  <c r="CU26" i="3" a="1"/>
  <c r="CU26" i="3" s="1"/>
  <c r="DJ26" i="3" a="1"/>
  <c r="DJ26" i="3" s="1"/>
  <c r="CY26" i="3" a="1"/>
  <c r="CY26" i="3" s="1"/>
  <c r="CT26" i="3" a="1"/>
  <c r="CT26" i="3" s="1"/>
  <c r="CO26" i="3" a="1"/>
  <c r="CO26" i="3" s="1"/>
  <c r="DI26" i="3" a="1"/>
  <c r="DI26" i="3" s="1"/>
  <c r="DD26" i="3" a="1"/>
  <c r="DD26" i="3" s="1"/>
  <c r="CS26" i="3" a="1"/>
  <c r="CS26" i="3" s="1"/>
  <c r="CV26" i="3" a="1"/>
  <c r="CV26" i="3" s="1"/>
  <c r="CP26" i="3" a="1"/>
  <c r="CP26" i="3" s="1"/>
  <c r="DG26" i="3" a="1"/>
  <c r="DG26" i="3" s="1"/>
  <c r="DB26" i="3" a="1"/>
  <c r="DB26" i="3" s="1"/>
  <c r="CQ26" i="3" a="1"/>
  <c r="CQ26" i="3" s="1"/>
  <c r="DL26" i="3" a="1"/>
  <c r="DL26" i="3" s="1"/>
  <c r="DC26" i="3" a="1"/>
  <c r="DC26" i="3" s="1"/>
  <c r="CR26" i="3" a="1"/>
  <c r="CR26" i="3" s="1"/>
  <c r="DA26" i="3" a="1"/>
  <c r="DA26" i="3" s="1"/>
  <c r="DH26" i="3" a="1"/>
  <c r="DH26" i="3" s="1"/>
  <c r="CX26" i="3" a="1"/>
  <c r="CX26" i="3" s="1"/>
  <c r="DJ265" i="3" a="1"/>
  <c r="DJ265" i="3" s="1"/>
  <c r="DD265" i="3" a="1"/>
  <c r="DD265" i="3" s="1"/>
  <c r="CY265" i="3" a="1"/>
  <c r="CY265" i="3" s="1"/>
  <c r="CT265" i="3" a="1"/>
  <c r="CT265" i="3" s="1"/>
  <c r="CP265" i="3" a="1"/>
  <c r="CP265" i="3" s="1"/>
  <c r="DH265" i="3" a="1"/>
  <c r="DH265" i="3" s="1"/>
  <c r="DC265" i="3" a="1"/>
  <c r="DC265" i="3" s="1"/>
  <c r="CW265" i="3" a="1"/>
  <c r="CW265" i="3" s="1"/>
  <c r="CO265" i="3" a="1"/>
  <c r="CO265" i="3" s="1"/>
  <c r="DG265" i="3" a="1"/>
  <c r="DG265" i="3" s="1"/>
  <c r="DB265" i="3" a="1"/>
  <c r="DB265" i="3" s="1"/>
  <c r="CV265" i="3" a="1"/>
  <c r="CV265" i="3" s="1"/>
  <c r="CR265" i="3" a="1"/>
  <c r="CR265" i="3" s="1"/>
  <c r="DI265" i="3" a="1"/>
  <c r="DI265" i="3" s="1"/>
  <c r="CX265" i="3" a="1"/>
  <c r="CX265" i="3" s="1"/>
  <c r="DE265" i="3" a="1"/>
  <c r="DE265" i="3" s="1"/>
  <c r="CS265" i="3" a="1"/>
  <c r="CS265" i="3" s="1"/>
  <c r="DL265" i="3" a="1"/>
  <c r="DL265" i="3" s="1"/>
  <c r="CQ265" i="3" a="1"/>
  <c r="CQ265" i="3" s="1"/>
  <c r="DF265" i="3" a="1"/>
  <c r="DF265" i="3" s="1"/>
  <c r="DA265" i="3" a="1"/>
  <c r="DA265" i="3" s="1"/>
  <c r="DK265" i="3" a="1"/>
  <c r="DK265" i="3" s="1"/>
  <c r="CZ265" i="3" a="1"/>
  <c r="CZ265" i="3" s="1"/>
  <c r="CU265" i="3" a="1"/>
  <c r="CU265" i="3" s="1"/>
  <c r="DL156" i="3" a="1"/>
  <c r="DL156" i="3" s="1"/>
  <c r="DH156" i="3" a="1"/>
  <c r="DH156" i="3" s="1"/>
  <c r="CT156" i="3" a="1"/>
  <c r="CT156" i="3" s="1"/>
  <c r="CP156" i="3" a="1"/>
  <c r="CP156" i="3" s="1"/>
  <c r="DK156" i="3" a="1"/>
  <c r="DK156" i="3" s="1"/>
  <c r="DG156" i="3" a="1"/>
  <c r="DG156" i="3" s="1"/>
  <c r="DC156" i="3" a="1"/>
  <c r="DC156" i="3" s="1"/>
  <c r="CX156" i="3" a="1"/>
  <c r="CX156" i="3" s="1"/>
  <c r="CS156" i="3" a="1"/>
  <c r="CS156" i="3" s="1"/>
  <c r="CO156" i="3" a="1"/>
  <c r="CO156" i="3" s="1"/>
  <c r="DF156" i="3" a="1"/>
  <c r="DF156" i="3" s="1"/>
  <c r="DB156" i="3" a="1"/>
  <c r="DB156" i="3" s="1"/>
  <c r="DJ156" i="3" a="1"/>
  <c r="DJ156" i="3" s="1"/>
  <c r="DA156" i="3" a="1"/>
  <c r="DA156" i="3" s="1"/>
  <c r="CR156" i="3" a="1"/>
  <c r="CR156" i="3" s="1"/>
  <c r="CZ156" i="3" a="1"/>
  <c r="CZ156" i="3" s="1"/>
  <c r="DI156" i="3" a="1"/>
  <c r="DI156" i="3" s="1"/>
  <c r="CY156" i="3" a="1"/>
  <c r="CY156" i="3" s="1"/>
  <c r="CQ156" i="3" a="1"/>
  <c r="CQ156" i="3" s="1"/>
  <c r="DE156" i="3" a="1"/>
  <c r="DE156" i="3" s="1"/>
  <c r="CW156" i="3" a="1"/>
  <c r="CW156" i="3" s="1"/>
  <c r="DD156" i="3" a="1"/>
  <c r="DD156" i="3" s="1"/>
  <c r="CV156" i="3" a="1"/>
  <c r="CV156" i="3" s="1"/>
  <c r="CU156" i="3" a="1"/>
  <c r="CU156" i="3" s="1"/>
  <c r="DL93" i="3" a="1"/>
  <c r="DL93" i="3" s="1"/>
  <c r="DF93" i="3" a="1"/>
  <c r="DF93" i="3" s="1"/>
  <c r="CZ93" i="3" a="1"/>
  <c r="CZ93" i="3" s="1"/>
  <c r="CT93" i="3" a="1"/>
  <c r="CT93" i="3" s="1"/>
  <c r="DK93" i="3" a="1"/>
  <c r="DK93" i="3" s="1"/>
  <c r="DE93" i="3" a="1"/>
  <c r="DE93" i="3" s="1"/>
  <c r="CY93" i="3" a="1"/>
  <c r="CY93" i="3" s="1"/>
  <c r="CS93" i="3" a="1"/>
  <c r="CS93" i="3" s="1"/>
  <c r="DJ93" i="3" a="1"/>
  <c r="DJ93" i="3" s="1"/>
  <c r="DD93" i="3" a="1"/>
  <c r="DD93" i="3" s="1"/>
  <c r="CX93" i="3" a="1"/>
  <c r="CX93" i="3" s="1"/>
  <c r="CR93" i="3" a="1"/>
  <c r="CR93" i="3" s="1"/>
  <c r="DI93" i="3" a="1"/>
  <c r="DI93" i="3" s="1"/>
  <c r="CW93" i="3" a="1"/>
  <c r="CW93" i="3" s="1"/>
  <c r="DH93" i="3" a="1"/>
  <c r="DH93" i="3" s="1"/>
  <c r="CV93" i="3" a="1"/>
  <c r="CV93" i="3" s="1"/>
  <c r="DG93" i="3" a="1"/>
  <c r="DG93" i="3" s="1"/>
  <c r="CU93" i="3" a="1"/>
  <c r="CU93" i="3" s="1"/>
  <c r="DC93" i="3" a="1"/>
  <c r="DC93" i="3" s="1"/>
  <c r="CQ93" i="3" a="1"/>
  <c r="CQ93" i="3" s="1"/>
  <c r="DB93" i="3" a="1"/>
  <c r="DB93" i="3" s="1"/>
  <c r="CO93" i="3" a="1"/>
  <c r="CO93" i="3" s="1"/>
  <c r="DA93" i="3" a="1"/>
  <c r="DA93" i="3" s="1"/>
  <c r="CP93" i="3" a="1"/>
  <c r="CP93" i="3" s="1"/>
  <c r="DH195" i="3" a="1"/>
  <c r="DH195" i="3" s="1"/>
  <c r="DD195" i="3" a="1"/>
  <c r="DD195" i="3" s="1"/>
  <c r="CU195" i="3" a="1"/>
  <c r="CU195" i="3" s="1"/>
  <c r="CP195" i="3" a="1"/>
  <c r="CP195" i="3" s="1"/>
  <c r="DK195" i="3" a="1"/>
  <c r="DK195" i="3" s="1"/>
  <c r="DB195" i="3" a="1"/>
  <c r="DB195" i="3" s="1"/>
  <c r="CS195" i="3" a="1"/>
  <c r="CS195" i="3" s="1"/>
  <c r="DJ195" i="3" a="1"/>
  <c r="DJ195" i="3" s="1"/>
  <c r="DF195" i="3" a="1"/>
  <c r="DF195" i="3" s="1"/>
  <c r="DA195" i="3" a="1"/>
  <c r="DA195" i="3" s="1"/>
  <c r="CW195" i="3" a="1"/>
  <c r="CW195" i="3" s="1"/>
  <c r="CR195" i="3" a="1"/>
  <c r="CR195" i="3" s="1"/>
  <c r="CZ195" i="3" a="1"/>
  <c r="CZ195" i="3" s="1"/>
  <c r="DI195" i="3" a="1"/>
  <c r="DI195" i="3" s="1"/>
  <c r="CY195" i="3" a="1"/>
  <c r="CY195" i="3" s="1"/>
  <c r="CQ195" i="3" a="1"/>
  <c r="CQ195" i="3" s="1"/>
  <c r="DG195" i="3" a="1"/>
  <c r="DG195" i="3" s="1"/>
  <c r="CX195" i="3" a="1"/>
  <c r="CX195" i="3" s="1"/>
  <c r="CO195" i="3" a="1"/>
  <c r="CO195" i="3" s="1"/>
  <c r="DE195" i="3" a="1"/>
  <c r="DE195" i="3" s="1"/>
  <c r="CV195" i="3" a="1"/>
  <c r="CV195" i="3" s="1"/>
  <c r="CT195" i="3" a="1"/>
  <c r="CT195" i="3" s="1"/>
  <c r="DL195" i="3" a="1"/>
  <c r="DL195" i="3" s="1"/>
  <c r="DC195" i="3" a="1"/>
  <c r="DC195" i="3" s="1"/>
  <c r="DG112" i="3" a="1"/>
  <c r="DG112" i="3" s="1"/>
  <c r="DA112" i="3" a="1"/>
  <c r="DA112" i="3" s="1"/>
  <c r="CU112" i="3" a="1"/>
  <c r="CU112" i="3" s="1"/>
  <c r="CO112" i="3" a="1"/>
  <c r="CO112" i="3" s="1"/>
  <c r="DL112" i="3" a="1"/>
  <c r="DL112" i="3" s="1"/>
  <c r="DF112" i="3" a="1"/>
  <c r="DF112" i="3" s="1"/>
  <c r="CZ112" i="3" a="1"/>
  <c r="CZ112" i="3" s="1"/>
  <c r="CT112" i="3" a="1"/>
  <c r="CT112" i="3" s="1"/>
  <c r="DK112" i="3" a="1"/>
  <c r="DK112" i="3" s="1"/>
  <c r="DE112" i="3" a="1"/>
  <c r="DE112" i="3" s="1"/>
  <c r="CY112" i="3" a="1"/>
  <c r="CY112" i="3" s="1"/>
  <c r="CS112" i="3" a="1"/>
  <c r="CS112" i="3" s="1"/>
  <c r="DJ112" i="3" a="1"/>
  <c r="DJ112" i="3" s="1"/>
  <c r="DD112" i="3" a="1"/>
  <c r="DD112" i="3" s="1"/>
  <c r="CX112" i="3" a="1"/>
  <c r="CX112" i="3" s="1"/>
  <c r="CR112" i="3" a="1"/>
  <c r="CR112" i="3" s="1"/>
  <c r="CW112" i="3" a="1"/>
  <c r="CW112" i="3" s="1"/>
  <c r="CV112" i="3" a="1"/>
  <c r="CV112" i="3" s="1"/>
  <c r="DI112" i="3" a="1"/>
  <c r="DI112" i="3" s="1"/>
  <c r="CQ112" i="3" a="1"/>
  <c r="CQ112" i="3" s="1"/>
  <c r="DH112" i="3" a="1"/>
  <c r="DH112" i="3" s="1"/>
  <c r="CP112" i="3" a="1"/>
  <c r="CP112" i="3" s="1"/>
  <c r="DC112" i="3" a="1"/>
  <c r="DC112" i="3" s="1"/>
  <c r="DB112" i="3" a="1"/>
  <c r="DB112" i="3" s="1"/>
  <c r="DJ258" i="3" a="1"/>
  <c r="DJ258" i="3" s="1"/>
  <c r="DD258" i="3" a="1"/>
  <c r="DD258" i="3" s="1"/>
  <c r="CX258" i="3" a="1"/>
  <c r="CX258" i="3" s="1"/>
  <c r="CR258" i="3" a="1"/>
  <c r="CR258" i="3" s="1"/>
  <c r="DH258" i="3" a="1"/>
  <c r="DH258" i="3" s="1"/>
  <c r="DG258" i="3" a="1"/>
  <c r="DG258" i="3" s="1"/>
  <c r="DA258" i="3" a="1"/>
  <c r="DA258" i="3" s="1"/>
  <c r="CU258" i="3" a="1"/>
  <c r="CU258" i="3" s="1"/>
  <c r="CO258" i="3" a="1"/>
  <c r="CO258" i="3" s="1"/>
  <c r="DI258" i="3" a="1"/>
  <c r="DI258" i="3" s="1"/>
  <c r="CY258" i="3" a="1"/>
  <c r="CY258" i="3" s="1"/>
  <c r="CP258" i="3" a="1"/>
  <c r="CP258" i="3" s="1"/>
  <c r="DE258" i="3" a="1"/>
  <c r="DE258" i="3" s="1"/>
  <c r="CV258" i="3" a="1"/>
  <c r="CV258" i="3" s="1"/>
  <c r="DC258" i="3" a="1"/>
  <c r="DC258" i="3" s="1"/>
  <c r="CT258" i="3" a="1"/>
  <c r="CT258" i="3" s="1"/>
  <c r="DL258" i="3" a="1"/>
  <c r="DL258" i="3" s="1"/>
  <c r="CS258" i="3" a="1"/>
  <c r="CS258" i="3" s="1"/>
  <c r="DF258" i="3" a="1"/>
  <c r="DF258" i="3" s="1"/>
  <c r="DB258" i="3" a="1"/>
  <c r="DB258" i="3" s="1"/>
  <c r="CQ258" i="3" a="1"/>
  <c r="CQ258" i="3" s="1"/>
  <c r="DK258" i="3" a="1"/>
  <c r="DK258" i="3" s="1"/>
  <c r="CZ258" i="3" a="1"/>
  <c r="CZ258" i="3" s="1"/>
  <c r="CW258" i="3" a="1"/>
  <c r="CW258" i="3" s="1"/>
  <c r="DI190" i="3" a="1"/>
  <c r="DI190" i="3" s="1"/>
  <c r="DE190" i="3" a="1"/>
  <c r="DE190" i="3" s="1"/>
  <c r="CV190" i="3" a="1"/>
  <c r="CV190" i="3" s="1"/>
  <c r="CQ190" i="3" a="1"/>
  <c r="CQ190" i="3" s="1"/>
  <c r="DL190" i="3" a="1"/>
  <c r="DL190" i="3" s="1"/>
  <c r="DC190" i="3" a="1"/>
  <c r="DC190" i="3" s="1"/>
  <c r="CT190" i="3" a="1"/>
  <c r="CT190" i="3" s="1"/>
  <c r="DK190" i="3" a="1"/>
  <c r="DK190" i="3" s="1"/>
  <c r="DG190" i="3" a="1"/>
  <c r="DG190" i="3" s="1"/>
  <c r="DB190" i="3" a="1"/>
  <c r="DB190" i="3" s="1"/>
  <c r="CX190" i="3" a="1"/>
  <c r="CX190" i="3" s="1"/>
  <c r="CS190" i="3" a="1"/>
  <c r="CS190" i="3" s="1"/>
  <c r="CO190" i="3" a="1"/>
  <c r="CO190" i="3" s="1"/>
  <c r="DA190" i="3" a="1"/>
  <c r="DA190" i="3" s="1"/>
  <c r="DJ190" i="3" a="1"/>
  <c r="DJ190" i="3" s="1"/>
  <c r="CZ190" i="3" a="1"/>
  <c r="CZ190" i="3" s="1"/>
  <c r="CR190" i="3" a="1"/>
  <c r="CR190" i="3" s="1"/>
  <c r="DH190" i="3" a="1"/>
  <c r="DH190" i="3" s="1"/>
  <c r="CY190" i="3" a="1"/>
  <c r="CY190" i="3" s="1"/>
  <c r="CP190" i="3" a="1"/>
  <c r="CP190" i="3" s="1"/>
  <c r="DF190" i="3" a="1"/>
  <c r="DF190" i="3" s="1"/>
  <c r="CW190" i="3" a="1"/>
  <c r="CW190" i="3" s="1"/>
  <c r="DD190" i="3" a="1"/>
  <c r="DD190" i="3" s="1"/>
  <c r="CU190" i="3" a="1"/>
  <c r="CU190" i="3" s="1"/>
  <c r="DK219" i="3" a="1"/>
  <c r="DK219" i="3" s="1"/>
  <c r="DE219" i="3" a="1"/>
  <c r="DE219" i="3" s="1"/>
  <c r="CY219" i="3" a="1"/>
  <c r="CY219" i="3" s="1"/>
  <c r="CS219" i="3" a="1"/>
  <c r="CS219" i="3" s="1"/>
  <c r="DI219" i="3" a="1"/>
  <c r="DI219" i="3" s="1"/>
  <c r="DC219" i="3" a="1"/>
  <c r="DC219" i="3" s="1"/>
  <c r="CW219" i="3" a="1"/>
  <c r="CW219" i="3" s="1"/>
  <c r="CQ219" i="3" a="1"/>
  <c r="CQ219" i="3" s="1"/>
  <c r="DH219" i="3" a="1"/>
  <c r="DH219" i="3" s="1"/>
  <c r="DB219" i="3" a="1"/>
  <c r="DB219" i="3" s="1"/>
  <c r="CV219" i="3" a="1"/>
  <c r="CV219" i="3" s="1"/>
  <c r="CP219" i="3" a="1"/>
  <c r="CP219" i="3" s="1"/>
  <c r="DJ219" i="3" a="1"/>
  <c r="DJ219" i="3" s="1"/>
  <c r="CX219" i="3" a="1"/>
  <c r="CX219" i="3" s="1"/>
  <c r="DF219" i="3" a="1"/>
  <c r="DF219" i="3" s="1"/>
  <c r="CT219" i="3" a="1"/>
  <c r="CT219" i="3" s="1"/>
  <c r="DD219" i="3" a="1"/>
  <c r="DD219" i="3" s="1"/>
  <c r="CR219" i="3" a="1"/>
  <c r="CR219" i="3" s="1"/>
  <c r="CO219" i="3" a="1"/>
  <c r="CO219" i="3" s="1"/>
  <c r="DL219" i="3" a="1"/>
  <c r="DL219" i="3" s="1"/>
  <c r="DG219" i="3" a="1"/>
  <c r="DG219" i="3" s="1"/>
  <c r="DA219" i="3" a="1"/>
  <c r="DA219" i="3" s="1"/>
  <c r="CZ219" i="3" a="1"/>
  <c r="CZ219" i="3" s="1"/>
  <c r="CU219" i="3" a="1"/>
  <c r="CU219" i="3" s="1"/>
  <c r="DI56" i="3" a="1"/>
  <c r="DI56" i="3" s="1"/>
  <c r="CZ56" i="3" a="1"/>
  <c r="CZ56" i="3" s="1"/>
  <c r="CQ56" i="3" a="1"/>
  <c r="CQ56" i="3" s="1"/>
  <c r="DH56" i="3" a="1"/>
  <c r="DH56" i="3" s="1"/>
  <c r="DD56" i="3" a="1"/>
  <c r="DD56" i="3" s="1"/>
  <c r="CY56" i="3" a="1"/>
  <c r="CY56" i="3" s="1"/>
  <c r="CU56" i="3" a="1"/>
  <c r="CU56" i="3" s="1"/>
  <c r="CP56" i="3" a="1"/>
  <c r="CP56" i="3" s="1"/>
  <c r="DL56" i="3" a="1"/>
  <c r="DL56" i="3" s="1"/>
  <c r="DC56" i="3" a="1"/>
  <c r="DC56" i="3" s="1"/>
  <c r="CT56" i="3" a="1"/>
  <c r="CT56" i="3" s="1"/>
  <c r="DG56" i="3" a="1"/>
  <c r="DG56" i="3" s="1"/>
  <c r="CX56" i="3" a="1"/>
  <c r="CX56" i="3" s="1"/>
  <c r="CO56" i="3" a="1"/>
  <c r="CO56" i="3" s="1"/>
  <c r="DF56" i="3" a="1"/>
  <c r="DF56" i="3" s="1"/>
  <c r="CW56" i="3" a="1"/>
  <c r="CW56" i="3" s="1"/>
  <c r="DE56" i="3" a="1"/>
  <c r="DE56" i="3" s="1"/>
  <c r="CV56" i="3" a="1"/>
  <c r="CV56" i="3" s="1"/>
  <c r="DK56" i="3" a="1"/>
  <c r="DK56" i="3" s="1"/>
  <c r="DB56" i="3" a="1"/>
  <c r="DB56" i="3" s="1"/>
  <c r="CS56" i="3" a="1"/>
  <c r="CS56" i="3" s="1"/>
  <c r="DJ56" i="3" a="1"/>
  <c r="DJ56" i="3" s="1"/>
  <c r="CR56" i="3" a="1"/>
  <c r="CR56" i="3" s="1"/>
  <c r="DA56" i="3" a="1"/>
  <c r="DA56" i="3" s="1"/>
  <c r="DF20" i="3" a="1"/>
  <c r="DF20" i="3" s="1"/>
  <c r="CW20" i="3" a="1"/>
  <c r="CW20" i="3" s="1"/>
  <c r="DJ20" i="3" a="1"/>
  <c r="DJ20" i="3" s="1"/>
  <c r="DE20" i="3" a="1"/>
  <c r="DE20" i="3" s="1"/>
  <c r="DA20" i="3" a="1"/>
  <c r="DA20" i="3" s="1"/>
  <c r="CV20" i="3" a="1"/>
  <c r="CV20" i="3" s="1"/>
  <c r="CR20" i="3" a="1"/>
  <c r="CR20" i="3" s="1"/>
  <c r="DI20" i="3" a="1"/>
  <c r="DI20" i="3" s="1"/>
  <c r="CZ20" i="3" a="1"/>
  <c r="CZ20" i="3" s="1"/>
  <c r="CQ20" i="3" a="1"/>
  <c r="CQ20" i="3" s="1"/>
  <c r="CT20" i="3" a="1"/>
  <c r="CT20" i="3" s="1"/>
  <c r="CS20" i="3" a="1"/>
  <c r="CS20" i="3" s="1"/>
  <c r="DG20" i="3" a="1"/>
  <c r="DG20" i="3" s="1"/>
  <c r="CX20" i="3" a="1"/>
  <c r="CX20" i="3" s="1"/>
  <c r="CO20" i="3" a="1"/>
  <c r="CO20" i="3" s="1"/>
  <c r="DC20" i="3" a="1"/>
  <c r="DC20" i="3" s="1"/>
  <c r="DB20" i="3" a="1"/>
  <c r="DB20" i="3" s="1"/>
  <c r="DD20" i="3" a="1"/>
  <c r="DD20" i="3" s="1"/>
  <c r="CU20" i="3" a="1"/>
  <c r="CU20" i="3" s="1"/>
  <c r="DL20" i="3" a="1"/>
  <c r="DL20" i="3" s="1"/>
  <c r="DK20" i="3" a="1"/>
  <c r="DK20" i="3" s="1"/>
  <c r="DH20" i="3" a="1"/>
  <c r="DH20" i="3" s="1"/>
  <c r="CY20" i="3" a="1"/>
  <c r="CY20" i="3" s="1"/>
  <c r="CP20" i="3" a="1"/>
  <c r="CP20" i="3" s="1"/>
  <c r="DJ285" i="3" a="1"/>
  <c r="DJ285" i="3" s="1"/>
  <c r="DF285" i="3" a="1"/>
  <c r="DF285" i="3" s="1"/>
  <c r="CV285" i="3" a="1"/>
  <c r="CV285" i="3" s="1"/>
  <c r="CQ285" i="3" a="1"/>
  <c r="CQ285" i="3" s="1"/>
  <c r="DL285" i="3" a="1"/>
  <c r="DL285" i="3" s="1"/>
  <c r="CZ285" i="3" a="1"/>
  <c r="CZ285" i="3" s="1"/>
  <c r="CT285" i="3" a="1"/>
  <c r="CT285" i="3" s="1"/>
  <c r="DD285" i="3" a="1"/>
  <c r="DD285" i="3" s="1"/>
  <c r="CX285" i="3" a="1"/>
  <c r="CX285" i="3" s="1"/>
  <c r="CR285" i="3" a="1"/>
  <c r="CR285" i="3" s="1"/>
  <c r="DI285" i="3" a="1"/>
  <c r="DI285" i="3" s="1"/>
  <c r="DA285" i="3" a="1"/>
  <c r="DA285" i="3" s="1"/>
  <c r="DG285" i="3" a="1"/>
  <c r="DG285" i="3" s="1"/>
  <c r="CO285" i="3" a="1"/>
  <c r="CO285" i="3" s="1"/>
  <c r="DE285" i="3" a="1"/>
  <c r="DE285" i="3" s="1"/>
  <c r="CW285" i="3" a="1"/>
  <c r="CW285" i="3" s="1"/>
  <c r="DH285" i="3" a="1"/>
  <c r="DH285" i="3" s="1"/>
  <c r="CP285" i="3" a="1"/>
  <c r="CP285" i="3" s="1"/>
  <c r="DB285" i="3" a="1"/>
  <c r="DB285" i="3" s="1"/>
  <c r="CY285" i="3" a="1"/>
  <c r="CY285" i="3" s="1"/>
  <c r="CU285" i="3" a="1"/>
  <c r="CU285" i="3" s="1"/>
  <c r="DC285" i="3" a="1"/>
  <c r="DC285" i="3" s="1"/>
  <c r="CS285" i="3" a="1"/>
  <c r="CS285" i="3" s="1"/>
  <c r="DK285" i="3" a="1"/>
  <c r="DK285" i="3" s="1"/>
  <c r="DI151" i="3" a="1"/>
  <c r="DI151" i="3" s="1"/>
  <c r="DC151" i="3" a="1"/>
  <c r="DC151" i="3" s="1"/>
  <c r="CW151" i="3" a="1"/>
  <c r="CW151" i="3" s="1"/>
  <c r="CQ151" i="3" a="1"/>
  <c r="CQ151" i="3" s="1"/>
  <c r="DH151" i="3" a="1"/>
  <c r="DH151" i="3" s="1"/>
  <c r="DB151" i="3" a="1"/>
  <c r="DB151" i="3" s="1"/>
  <c r="CV151" i="3" a="1"/>
  <c r="CV151" i="3" s="1"/>
  <c r="CP151" i="3" a="1"/>
  <c r="CP151" i="3" s="1"/>
  <c r="DG151" i="3" a="1"/>
  <c r="DG151" i="3" s="1"/>
  <c r="DA151" i="3" a="1"/>
  <c r="DA151" i="3" s="1"/>
  <c r="CU151" i="3" a="1"/>
  <c r="CU151" i="3" s="1"/>
  <c r="CO151" i="3" a="1"/>
  <c r="CO151" i="3" s="1"/>
  <c r="DF151" i="3" a="1"/>
  <c r="DF151" i="3" s="1"/>
  <c r="CT151" i="3" a="1"/>
  <c r="CT151" i="3" s="1"/>
  <c r="DE151" i="3" a="1"/>
  <c r="DE151" i="3" s="1"/>
  <c r="CS151" i="3" a="1"/>
  <c r="CS151" i="3" s="1"/>
  <c r="DD151" i="3" a="1"/>
  <c r="DD151" i="3" s="1"/>
  <c r="CR151" i="3" a="1"/>
  <c r="CR151" i="3" s="1"/>
  <c r="DL151" i="3" a="1"/>
  <c r="DL151" i="3" s="1"/>
  <c r="CZ151" i="3" a="1"/>
  <c r="CZ151" i="3" s="1"/>
  <c r="DK151" i="3" a="1"/>
  <c r="DK151" i="3" s="1"/>
  <c r="DJ151" i="3" a="1"/>
  <c r="DJ151" i="3" s="1"/>
  <c r="CY151" i="3" a="1"/>
  <c r="CY151" i="3" s="1"/>
  <c r="CX151" i="3" a="1"/>
  <c r="CX151" i="3" s="1"/>
  <c r="DI27" i="3" a="1"/>
  <c r="DI27" i="3" s="1"/>
  <c r="DE27" i="3" a="1"/>
  <c r="DE27" i="3" s="1"/>
  <c r="CZ27" i="3" a="1"/>
  <c r="CZ27" i="3" s="1"/>
  <c r="CV27" i="3" a="1"/>
  <c r="CV27" i="3" s="1"/>
  <c r="CQ27" i="3" a="1"/>
  <c r="CQ27" i="3" s="1"/>
  <c r="DD27" i="3" a="1"/>
  <c r="DD27" i="3" s="1"/>
  <c r="CU27" i="3" a="1"/>
  <c r="CU27" i="3" s="1"/>
  <c r="DL27" i="3" a="1"/>
  <c r="DL27" i="3" s="1"/>
  <c r="DH27" i="3" a="1"/>
  <c r="DH27" i="3" s="1"/>
  <c r="DG27" i="3" a="1"/>
  <c r="DG27" i="3" s="1"/>
  <c r="CX27" i="3" a="1"/>
  <c r="CX27" i="3" s="1"/>
  <c r="DC27" i="3" a="1"/>
  <c r="DC27" i="3" s="1"/>
  <c r="CT27" i="3" a="1"/>
  <c r="CT27" i="3" s="1"/>
  <c r="DB27" i="3" a="1"/>
  <c r="DB27" i="3" s="1"/>
  <c r="DK27" i="3" a="1"/>
  <c r="DK27" i="3" s="1"/>
  <c r="DA27" i="3" a="1"/>
  <c r="DA27" i="3" s="1"/>
  <c r="CS27" i="3" a="1"/>
  <c r="CS27" i="3" s="1"/>
  <c r="DF27" i="3" a="1"/>
  <c r="DF27" i="3" s="1"/>
  <c r="CP27" i="3" a="1"/>
  <c r="CP27" i="3" s="1"/>
  <c r="CW27" i="3" a="1"/>
  <c r="CW27" i="3" s="1"/>
  <c r="CO27" i="3" a="1"/>
  <c r="CO27" i="3" s="1"/>
  <c r="CY27" i="3" a="1"/>
  <c r="CY27" i="3" s="1"/>
  <c r="DJ27" i="3" a="1"/>
  <c r="DJ27" i="3" s="1"/>
  <c r="CR27" i="3" a="1"/>
  <c r="CR27" i="3" s="1"/>
  <c r="DH289" i="3" a="1"/>
  <c r="DH289" i="3" s="1"/>
  <c r="DB289" i="3" a="1"/>
  <c r="DB289" i="3" s="1"/>
  <c r="CV289" i="3" a="1"/>
  <c r="CV289" i="3" s="1"/>
  <c r="CP289" i="3" a="1"/>
  <c r="CP289" i="3" s="1"/>
  <c r="DI289" i="3" a="1"/>
  <c r="DI289" i="3" s="1"/>
  <c r="DA289" i="3" a="1"/>
  <c r="DA289" i="3" s="1"/>
  <c r="CT289" i="3" a="1"/>
  <c r="CT289" i="3" s="1"/>
  <c r="DF289" i="3" a="1"/>
  <c r="DF289" i="3" s="1"/>
  <c r="CY289" i="3" a="1"/>
  <c r="CY289" i="3" s="1"/>
  <c r="CR289" i="3" a="1"/>
  <c r="CR289" i="3" s="1"/>
  <c r="DE289" i="3" a="1"/>
  <c r="DE289" i="3" s="1"/>
  <c r="CU289" i="3" a="1"/>
  <c r="CU289" i="3" s="1"/>
  <c r="DL289" i="3" a="1"/>
  <c r="DL289" i="3" s="1"/>
  <c r="DC289" i="3" a="1"/>
  <c r="DC289" i="3" s="1"/>
  <c r="CQ289" i="3" a="1"/>
  <c r="CQ289" i="3" s="1"/>
  <c r="DK289" i="3" a="1"/>
  <c r="DK289" i="3" s="1"/>
  <c r="CZ289" i="3" a="1"/>
  <c r="CZ289" i="3" s="1"/>
  <c r="CO289" i="3" a="1"/>
  <c r="CO289" i="3" s="1"/>
  <c r="DD289" i="3" a="1"/>
  <c r="DD289" i="3" s="1"/>
  <c r="CW289" i="3" a="1"/>
  <c r="CW289" i="3" s="1"/>
  <c r="CS289" i="3" a="1"/>
  <c r="CS289" i="3" s="1"/>
  <c r="DJ289" i="3" a="1"/>
  <c r="DJ289" i="3" s="1"/>
  <c r="CX289" i="3" a="1"/>
  <c r="CX289" i="3" s="1"/>
  <c r="DG289" i="3" a="1"/>
  <c r="DG289" i="3" s="1"/>
  <c r="DK209" i="3" a="1"/>
  <c r="DK209" i="3" s="1"/>
  <c r="DC209" i="3" a="1"/>
  <c r="DC209" i="3" s="1"/>
  <c r="CX209" i="3" a="1"/>
  <c r="CX209" i="3" s="1"/>
  <c r="CP209" i="3" a="1"/>
  <c r="CP209" i="3" s="1"/>
  <c r="DI209" i="3" a="1"/>
  <c r="DI209" i="3" s="1"/>
  <c r="DA209" i="3" a="1"/>
  <c r="DA209" i="3" s="1"/>
  <c r="CW209" i="3" a="1"/>
  <c r="CW209" i="3" s="1"/>
  <c r="CS209" i="3" a="1"/>
  <c r="CS209" i="3" s="1"/>
  <c r="DF209" i="3" a="1"/>
  <c r="DF209" i="3" s="1"/>
  <c r="CT209" i="3" a="1"/>
  <c r="CT209" i="3" s="1"/>
  <c r="DJ209" i="3" a="1"/>
  <c r="DJ209" i="3" s="1"/>
  <c r="DD209" i="3" a="1"/>
  <c r="DD209" i="3" s="1"/>
  <c r="CQ209" i="3" a="1"/>
  <c r="CQ209" i="3" s="1"/>
  <c r="DB209" i="3" a="1"/>
  <c r="DB209" i="3" s="1"/>
  <c r="CO209" i="3" a="1"/>
  <c r="CO209" i="3" s="1"/>
  <c r="CZ209" i="3" a="1"/>
  <c r="CZ209" i="3" s="1"/>
  <c r="DL209" i="3" a="1"/>
  <c r="DL209" i="3" s="1"/>
  <c r="CY209" i="3" a="1"/>
  <c r="CY209" i="3" s="1"/>
  <c r="DH209" i="3" a="1"/>
  <c r="DH209" i="3" s="1"/>
  <c r="CV209" i="3" a="1"/>
  <c r="CV209" i="3" s="1"/>
  <c r="DG209" i="3" a="1"/>
  <c r="DG209" i="3" s="1"/>
  <c r="DE209" i="3" a="1"/>
  <c r="DE209" i="3" s="1"/>
  <c r="CR209" i="3" a="1"/>
  <c r="CR209" i="3" s="1"/>
  <c r="CU209" i="3" a="1"/>
  <c r="CU209" i="3" s="1"/>
  <c r="DG199" i="3" a="1"/>
  <c r="DG199" i="3" s="1"/>
  <c r="DB199" i="3" a="1"/>
  <c r="DB199" i="3" s="1"/>
  <c r="CT199" i="3" a="1"/>
  <c r="CT199" i="3" s="1"/>
  <c r="DD199" i="3" a="1"/>
  <c r="DD199" i="3" s="1"/>
  <c r="CY199" i="3" a="1"/>
  <c r="CY199" i="3" s="1"/>
  <c r="CS199" i="3" a="1"/>
  <c r="CS199" i="3" s="1"/>
  <c r="DL199" i="3" a="1"/>
  <c r="DL199" i="3" s="1"/>
  <c r="CW199" i="3" a="1"/>
  <c r="CW199" i="3" s="1"/>
  <c r="CQ199" i="3" a="1"/>
  <c r="CQ199" i="3" s="1"/>
  <c r="DK199" i="3" a="1"/>
  <c r="DK199" i="3" s="1"/>
  <c r="DF199" i="3" a="1"/>
  <c r="DF199" i="3" s="1"/>
  <c r="DA199" i="3" a="1"/>
  <c r="DA199" i="3" s="1"/>
  <c r="CV199" i="3" a="1"/>
  <c r="CV199" i="3" s="1"/>
  <c r="DE199" i="3" a="1"/>
  <c r="DE199" i="3" s="1"/>
  <c r="CU199" i="3" a="1"/>
  <c r="CU199" i="3" s="1"/>
  <c r="DC199" i="3" a="1"/>
  <c r="DC199" i="3" s="1"/>
  <c r="CR199" i="3" a="1"/>
  <c r="CR199" i="3" s="1"/>
  <c r="DJ199" i="3" a="1"/>
  <c r="DJ199" i="3" s="1"/>
  <c r="CZ199" i="3" a="1"/>
  <c r="CZ199" i="3" s="1"/>
  <c r="CP199" i="3" a="1"/>
  <c r="CP199" i="3" s="1"/>
  <c r="CO199" i="3" a="1"/>
  <c r="CO199" i="3" s="1"/>
  <c r="DI199" i="3" a="1"/>
  <c r="DI199" i="3" s="1"/>
  <c r="DH199" i="3" a="1"/>
  <c r="DH199" i="3" s="1"/>
  <c r="CX199" i="3" a="1"/>
  <c r="CX199" i="3" s="1"/>
  <c r="DL111" i="3" a="1"/>
  <c r="DL111" i="3" s="1"/>
  <c r="DF111" i="3" a="1"/>
  <c r="DF111" i="3" s="1"/>
  <c r="CZ111" i="3" a="1"/>
  <c r="CZ111" i="3" s="1"/>
  <c r="CT111" i="3" a="1"/>
  <c r="CT111" i="3" s="1"/>
  <c r="DK111" i="3" a="1"/>
  <c r="DK111" i="3" s="1"/>
  <c r="DE111" i="3" a="1"/>
  <c r="DE111" i="3" s="1"/>
  <c r="CY111" i="3" a="1"/>
  <c r="CY111" i="3" s="1"/>
  <c r="CS111" i="3" a="1"/>
  <c r="CS111" i="3" s="1"/>
  <c r="DJ111" i="3" a="1"/>
  <c r="DJ111" i="3" s="1"/>
  <c r="DD111" i="3" a="1"/>
  <c r="DD111" i="3" s="1"/>
  <c r="CX111" i="3" a="1"/>
  <c r="CX111" i="3" s="1"/>
  <c r="CR111" i="3" a="1"/>
  <c r="CR111" i="3" s="1"/>
  <c r="DI111" i="3" a="1"/>
  <c r="DI111" i="3" s="1"/>
  <c r="DC111" i="3" a="1"/>
  <c r="DC111" i="3" s="1"/>
  <c r="CW111" i="3" a="1"/>
  <c r="CW111" i="3" s="1"/>
  <c r="CQ111" i="3" a="1"/>
  <c r="CQ111" i="3" s="1"/>
  <c r="DH111" i="3" a="1"/>
  <c r="DH111" i="3" s="1"/>
  <c r="CP111" i="3" a="1"/>
  <c r="CP111" i="3" s="1"/>
  <c r="DG111" i="3" a="1"/>
  <c r="DG111" i="3" s="1"/>
  <c r="CO111" i="3" a="1"/>
  <c r="CO111" i="3" s="1"/>
  <c r="DB111" i="3" a="1"/>
  <c r="DB111" i="3" s="1"/>
  <c r="DA111" i="3" a="1"/>
  <c r="DA111" i="3" s="1"/>
  <c r="CV111" i="3" a="1"/>
  <c r="CV111" i="3" s="1"/>
  <c r="CU111" i="3" a="1"/>
  <c r="CU111" i="3" s="1"/>
  <c r="DI197" i="3" a="1"/>
  <c r="DI197" i="3" s="1"/>
  <c r="DD197" i="3" a="1"/>
  <c r="DD197" i="3" s="1"/>
  <c r="CZ197" i="3" a="1"/>
  <c r="CZ197" i="3" s="1"/>
  <c r="CQ197" i="3" a="1"/>
  <c r="CQ197" i="3" s="1"/>
  <c r="DG197" i="3" a="1"/>
  <c r="DG197" i="3" s="1"/>
  <c r="CX197" i="3" a="1"/>
  <c r="CX197" i="3" s="1"/>
  <c r="CO197" i="3" a="1"/>
  <c r="CO197" i="3" s="1"/>
  <c r="DK197" i="3" a="1"/>
  <c r="DK197" i="3" s="1"/>
  <c r="DF197" i="3" a="1"/>
  <c r="DF197" i="3" s="1"/>
  <c r="DB197" i="3" a="1"/>
  <c r="DB197" i="3" s="1"/>
  <c r="CW197" i="3" a="1"/>
  <c r="CW197" i="3" s="1"/>
  <c r="CS197" i="3" a="1"/>
  <c r="CS197" i="3" s="1"/>
  <c r="CV197" i="3" a="1"/>
  <c r="CV197" i="3" s="1"/>
  <c r="DE197" i="3" a="1"/>
  <c r="DE197" i="3" s="1"/>
  <c r="CU197" i="3" a="1"/>
  <c r="CU197" i="3" s="1"/>
  <c r="DL197" i="3" a="1"/>
  <c r="DL197" i="3" s="1"/>
  <c r="DC197" i="3" a="1"/>
  <c r="DC197" i="3" s="1"/>
  <c r="CT197" i="3" a="1"/>
  <c r="CT197" i="3" s="1"/>
  <c r="DJ197" i="3" a="1"/>
  <c r="DJ197" i="3" s="1"/>
  <c r="DA197" i="3" a="1"/>
  <c r="DA197" i="3" s="1"/>
  <c r="CR197" i="3" a="1"/>
  <c r="CR197" i="3" s="1"/>
  <c r="CP197" i="3" a="1"/>
  <c r="CP197" i="3" s="1"/>
  <c r="DH197" i="3" a="1"/>
  <c r="DH197" i="3" s="1"/>
  <c r="CY197" i="3" a="1"/>
  <c r="CY197" i="3" s="1"/>
  <c r="DJ33" i="3" a="1"/>
  <c r="DJ33" i="3" s="1"/>
  <c r="DA33" i="3" a="1"/>
  <c r="DA33" i="3" s="1"/>
  <c r="CR33" i="3" a="1"/>
  <c r="CR33" i="3" s="1"/>
  <c r="DD33" i="3" a="1"/>
  <c r="DD33" i="3" s="1"/>
  <c r="CU33" i="3" a="1"/>
  <c r="CU33" i="3" s="1"/>
  <c r="DK33" i="3" a="1"/>
  <c r="DK33" i="3" s="1"/>
  <c r="DC33" i="3" a="1"/>
  <c r="DC33" i="3" s="1"/>
  <c r="CW33" i="3" a="1"/>
  <c r="CW33" i="3" s="1"/>
  <c r="CP33" i="3" a="1"/>
  <c r="CP33" i="3" s="1"/>
  <c r="DI33" i="3" a="1"/>
  <c r="DI33" i="3" s="1"/>
  <c r="CV33" i="3" a="1"/>
  <c r="CV33" i="3" s="1"/>
  <c r="CO33" i="3" a="1"/>
  <c r="CO33" i="3" s="1"/>
  <c r="DH33" i="3" a="1"/>
  <c r="DH33" i="3" s="1"/>
  <c r="DB33" i="3" a="1"/>
  <c r="DB33" i="3" s="1"/>
  <c r="CT33" i="3" a="1"/>
  <c r="CT33" i="3" s="1"/>
  <c r="DG33" i="3" a="1"/>
  <c r="DG33" i="3" s="1"/>
  <c r="CZ33" i="3" a="1"/>
  <c r="CZ33" i="3" s="1"/>
  <c r="CY33" i="3" a="1"/>
  <c r="CY33" i="3" s="1"/>
  <c r="CX33" i="3" a="1"/>
  <c r="CX33" i="3" s="1"/>
  <c r="DL33" i="3" a="1"/>
  <c r="DL33" i="3" s="1"/>
  <c r="CS33" i="3" a="1"/>
  <c r="CS33" i="3" s="1"/>
  <c r="DF33" i="3" a="1"/>
  <c r="DF33" i="3" s="1"/>
  <c r="DE33" i="3" a="1"/>
  <c r="DE33" i="3" s="1"/>
  <c r="CQ33" i="3" a="1"/>
  <c r="CQ33" i="3" s="1"/>
  <c r="DI272" i="3" a="1"/>
  <c r="DI272" i="3" s="1"/>
  <c r="DB272" i="3" a="1"/>
  <c r="DB272" i="3" s="1"/>
  <c r="CX272" i="3" a="1"/>
  <c r="CX272" i="3" s="1"/>
  <c r="CQ272" i="3" a="1"/>
  <c r="CQ272" i="3" s="1"/>
  <c r="DH272" i="3" a="1"/>
  <c r="DH272" i="3" s="1"/>
  <c r="DD272" i="3" a="1"/>
  <c r="DD272" i="3" s="1"/>
  <c r="CW272" i="3" a="1"/>
  <c r="CW272" i="3" s="1"/>
  <c r="CP272" i="3" a="1"/>
  <c r="CP272" i="3" s="1"/>
  <c r="DG272" i="3" a="1"/>
  <c r="DG272" i="3" s="1"/>
  <c r="DK272" i="3" a="1"/>
  <c r="DK272" i="3" s="1"/>
  <c r="DF272" i="3" a="1"/>
  <c r="DF272" i="3" s="1"/>
  <c r="CZ272" i="3" a="1"/>
  <c r="CZ272" i="3" s="1"/>
  <c r="CU272" i="3" a="1"/>
  <c r="CU272" i="3" s="1"/>
  <c r="CO272" i="3" a="1"/>
  <c r="CO272" i="3" s="1"/>
  <c r="DJ272" i="3" a="1"/>
  <c r="DJ272" i="3" s="1"/>
  <c r="DE272" i="3" a="1"/>
  <c r="DE272" i="3" s="1"/>
  <c r="CT272" i="3" a="1"/>
  <c r="CT272" i="3" s="1"/>
  <c r="CV272" i="3" a="1"/>
  <c r="CV272" i="3" s="1"/>
  <c r="DC272" i="3" a="1"/>
  <c r="DC272" i="3" s="1"/>
  <c r="CR272" i="3" a="1"/>
  <c r="CR272" i="3" s="1"/>
  <c r="DL272" i="3" a="1"/>
  <c r="DL272" i="3" s="1"/>
  <c r="DA272" i="3" a="1"/>
  <c r="DA272" i="3" s="1"/>
  <c r="CY272" i="3" a="1"/>
  <c r="CY272" i="3" s="1"/>
  <c r="CS272" i="3" a="1"/>
  <c r="CS272" i="3" s="1"/>
  <c r="DK236" i="3" a="1"/>
  <c r="DK236" i="3" s="1"/>
  <c r="DF236" i="3" a="1"/>
  <c r="DF236" i="3" s="1"/>
  <c r="CZ236" i="3" a="1"/>
  <c r="CZ236" i="3" s="1"/>
  <c r="CU236" i="3" a="1"/>
  <c r="CU236" i="3" s="1"/>
  <c r="DI236" i="3" a="1"/>
  <c r="DI236" i="3" s="1"/>
  <c r="DD236" i="3" a="1"/>
  <c r="DD236" i="3" s="1"/>
  <c r="CS236" i="3" a="1"/>
  <c r="CS236" i="3" s="1"/>
  <c r="DH236" i="3" a="1"/>
  <c r="DH236" i="3" s="1"/>
  <c r="DC236" i="3" a="1"/>
  <c r="DC236" i="3" s="1"/>
  <c r="CX236" i="3" a="1"/>
  <c r="CX236" i="3" s="1"/>
  <c r="CR236" i="3" a="1"/>
  <c r="CR236" i="3" s="1"/>
  <c r="DJ236" i="3" a="1"/>
  <c r="DJ236" i="3" s="1"/>
  <c r="CY236" i="3" a="1"/>
  <c r="CY236" i="3" s="1"/>
  <c r="CO236" i="3" a="1"/>
  <c r="CO236" i="3" s="1"/>
  <c r="CW236" i="3" a="1"/>
  <c r="CW236" i="3" s="1"/>
  <c r="DG236" i="3" a="1"/>
  <c r="DG236" i="3" s="1"/>
  <c r="CV236" i="3" a="1"/>
  <c r="CV236" i="3" s="1"/>
  <c r="DE236" i="3" a="1"/>
  <c r="DE236" i="3" s="1"/>
  <c r="CT236" i="3" a="1"/>
  <c r="CT236" i="3" s="1"/>
  <c r="DB236" i="3" a="1"/>
  <c r="DB236" i="3" s="1"/>
  <c r="DA236" i="3" a="1"/>
  <c r="DA236" i="3" s="1"/>
  <c r="CQ236" i="3" a="1"/>
  <c r="CQ236" i="3" s="1"/>
  <c r="CP236" i="3" a="1"/>
  <c r="CP236" i="3" s="1"/>
  <c r="DL236" i="3" a="1"/>
  <c r="DL236" i="3" s="1"/>
  <c r="DH158" i="3" a="1"/>
  <c r="DH158" i="3" s="1"/>
  <c r="DD158" i="3" a="1"/>
  <c r="DD158" i="3" s="1"/>
  <c r="CP158" i="3" a="1"/>
  <c r="CP158" i="3" s="1"/>
  <c r="DL158" i="3" a="1"/>
  <c r="DL158" i="3" s="1"/>
  <c r="DG158" i="3" a="1"/>
  <c r="DG158" i="3" s="1"/>
  <c r="DC158" i="3" a="1"/>
  <c r="DC158" i="3" s="1"/>
  <c r="CY158" i="3" a="1"/>
  <c r="CY158" i="3" s="1"/>
  <c r="CT158" i="3" a="1"/>
  <c r="CT158" i="3" s="1"/>
  <c r="CO158" i="3" a="1"/>
  <c r="CO158" i="3" s="1"/>
  <c r="DB158" i="3" a="1"/>
  <c r="DB158" i="3" s="1"/>
  <c r="CX158" i="3" a="1"/>
  <c r="CX158" i="3" s="1"/>
  <c r="DF158" i="3" a="1"/>
  <c r="DF158" i="3" s="1"/>
  <c r="CW158" i="3" a="1"/>
  <c r="CW158" i="3" s="1"/>
  <c r="CV158" i="3" a="1"/>
  <c r="CV158" i="3" s="1"/>
  <c r="DE158" i="3" a="1"/>
  <c r="DE158" i="3" s="1"/>
  <c r="CU158" i="3" a="1"/>
  <c r="CU158" i="3" s="1"/>
  <c r="DK158" i="3" a="1"/>
  <c r="DK158" i="3" s="1"/>
  <c r="DA158" i="3" a="1"/>
  <c r="DA158" i="3" s="1"/>
  <c r="CS158" i="3" a="1"/>
  <c r="CS158" i="3" s="1"/>
  <c r="CZ158" i="3" a="1"/>
  <c r="CZ158" i="3" s="1"/>
  <c r="CR158" i="3" a="1"/>
  <c r="CR158" i="3" s="1"/>
  <c r="CQ158" i="3" a="1"/>
  <c r="CQ158" i="3" s="1"/>
  <c r="DJ158" i="3" a="1"/>
  <c r="DJ158" i="3" s="1"/>
  <c r="DI158" i="3" a="1"/>
  <c r="DI158" i="3" s="1"/>
  <c r="DK82" i="3" a="1"/>
  <c r="DK82" i="3" s="1"/>
  <c r="DF82" i="3" a="1"/>
  <c r="DF82" i="3" s="1"/>
  <c r="CU82" i="3" a="1"/>
  <c r="CU82" i="3" s="1"/>
  <c r="CP82" i="3" a="1"/>
  <c r="CP82" i="3" s="1"/>
  <c r="DJ82" i="3" a="1"/>
  <c r="DJ82" i="3" s="1"/>
  <c r="DE82" i="3" a="1"/>
  <c r="DE82" i="3" s="1"/>
  <c r="CZ82" i="3" a="1"/>
  <c r="CZ82" i="3" s="1"/>
  <c r="CT82" i="3" a="1"/>
  <c r="CT82" i="3" s="1"/>
  <c r="CO82" i="3" a="1"/>
  <c r="CO82" i="3" s="1"/>
  <c r="DD82" i="3" a="1"/>
  <c r="DD82" i="3" s="1"/>
  <c r="CY82" i="3" a="1"/>
  <c r="CY82" i="3" s="1"/>
  <c r="CS82" i="3" a="1"/>
  <c r="CS82" i="3" s="1"/>
  <c r="DI82" i="3" a="1"/>
  <c r="DI82" i="3" s="1"/>
  <c r="CX82" i="3" a="1"/>
  <c r="CX82" i="3" s="1"/>
  <c r="DH82" i="3" a="1"/>
  <c r="DH82" i="3" s="1"/>
  <c r="CW82" i="3" a="1"/>
  <c r="CW82" i="3" s="1"/>
  <c r="DG82" i="3" a="1"/>
  <c r="DG82" i="3" s="1"/>
  <c r="CV82" i="3" a="1"/>
  <c r="CV82" i="3" s="1"/>
  <c r="DC82" i="3" a="1"/>
  <c r="DC82" i="3" s="1"/>
  <c r="CR82" i="3" a="1"/>
  <c r="CR82" i="3" s="1"/>
  <c r="DL82" i="3" a="1"/>
  <c r="DL82" i="3" s="1"/>
  <c r="DB82" i="3" a="1"/>
  <c r="DB82" i="3" s="1"/>
  <c r="CQ82" i="3" a="1"/>
  <c r="CQ82" i="3" s="1"/>
  <c r="DA82" i="3" a="1"/>
  <c r="DA82" i="3" s="1"/>
  <c r="DH34" i="3" a="1"/>
  <c r="DH34" i="3" s="1"/>
  <c r="CY34" i="3" a="1"/>
  <c r="CY34" i="3" s="1"/>
  <c r="CP34" i="3" a="1"/>
  <c r="CP34" i="3" s="1"/>
  <c r="DK34" i="3" a="1"/>
  <c r="DK34" i="3" s="1"/>
  <c r="DB34" i="3" a="1"/>
  <c r="DB34" i="3" s="1"/>
  <c r="CS34" i="3" a="1"/>
  <c r="CS34" i="3" s="1"/>
  <c r="DI34" i="3" a="1"/>
  <c r="DI34" i="3" s="1"/>
  <c r="DA34" i="3" a="1"/>
  <c r="DA34" i="3" s="1"/>
  <c r="CU34" i="3" a="1"/>
  <c r="CU34" i="3" s="1"/>
  <c r="DG34" i="3" a="1"/>
  <c r="DG34" i="3" s="1"/>
  <c r="CT34" i="3" a="1"/>
  <c r="CT34" i="3" s="1"/>
  <c r="DF34" i="3" a="1"/>
  <c r="DF34" i="3" s="1"/>
  <c r="CZ34" i="3" a="1"/>
  <c r="CZ34" i="3" s="1"/>
  <c r="CR34" i="3" a="1"/>
  <c r="CR34" i="3" s="1"/>
  <c r="DL34" i="3" a="1"/>
  <c r="DL34" i="3" s="1"/>
  <c r="DE34" i="3" a="1"/>
  <c r="DE34" i="3" s="1"/>
  <c r="CX34" i="3" a="1"/>
  <c r="CX34" i="3" s="1"/>
  <c r="DJ34" i="3" a="1"/>
  <c r="DJ34" i="3" s="1"/>
  <c r="CQ34" i="3" a="1"/>
  <c r="CQ34" i="3" s="1"/>
  <c r="CO34" i="3" a="1"/>
  <c r="CO34" i="3" s="1"/>
  <c r="DD34" i="3" a="1"/>
  <c r="DD34" i="3" s="1"/>
  <c r="CW34" i="3" a="1"/>
  <c r="CW34" i="3" s="1"/>
  <c r="DC34" i="3" a="1"/>
  <c r="DC34" i="3" s="1"/>
  <c r="CV34" i="3" a="1"/>
  <c r="CV34" i="3" s="1"/>
  <c r="DL293" i="3" a="1"/>
  <c r="DL293" i="3" s="1"/>
  <c r="DG293" i="3" a="1"/>
  <c r="DG293" i="3" s="1"/>
  <c r="DA293" i="3" a="1"/>
  <c r="DA293" i="3" s="1"/>
  <c r="CV293" i="3" a="1"/>
  <c r="CV293" i="3" s="1"/>
  <c r="DJ293" i="3" a="1"/>
  <c r="DJ293" i="3" s="1"/>
  <c r="DE293" i="3" a="1"/>
  <c r="DE293" i="3" s="1"/>
  <c r="CT293" i="3" a="1"/>
  <c r="CT293" i="3" s="1"/>
  <c r="CO293" i="3" a="1"/>
  <c r="CO293" i="3" s="1"/>
  <c r="DD293" i="3" a="1"/>
  <c r="DD293" i="3" s="1"/>
  <c r="CW293" i="3" a="1"/>
  <c r="CW293" i="3" s="1"/>
  <c r="DI293" i="3" a="1"/>
  <c r="DI293" i="3" s="1"/>
  <c r="DB293" i="3" a="1"/>
  <c r="DB293" i="3" s="1"/>
  <c r="CS293" i="3" a="1"/>
  <c r="CS293" i="3" s="1"/>
  <c r="CZ293" i="3" a="1"/>
  <c r="CZ293" i="3" s="1"/>
  <c r="CR293" i="3" a="1"/>
  <c r="CR293" i="3" s="1"/>
  <c r="DC293" i="3" a="1"/>
  <c r="DC293" i="3" s="1"/>
  <c r="CX293" i="3" a="1"/>
  <c r="CX293" i="3" s="1"/>
  <c r="DK293" i="3" a="1"/>
  <c r="DK293" i="3" s="1"/>
  <c r="CU293" i="3" a="1"/>
  <c r="CU293" i="3" s="1"/>
  <c r="DF293" i="3" a="1"/>
  <c r="DF293" i="3" s="1"/>
  <c r="CY293" i="3" a="1"/>
  <c r="CY293" i="3" s="1"/>
  <c r="CQ293" i="3" a="1"/>
  <c r="CQ293" i="3" s="1"/>
  <c r="DH293" i="3" a="1"/>
  <c r="DH293" i="3" s="1"/>
  <c r="CP293" i="3" a="1"/>
  <c r="CP293" i="3" s="1"/>
  <c r="DK249" i="3" a="1"/>
  <c r="DK249" i="3" s="1"/>
  <c r="DE249" i="3" a="1"/>
  <c r="DE249" i="3" s="1"/>
  <c r="CY249" i="3" a="1"/>
  <c r="CY249" i="3" s="1"/>
  <c r="CS249" i="3" a="1"/>
  <c r="CS249" i="3" s="1"/>
  <c r="DI249" i="3" a="1"/>
  <c r="DI249" i="3" s="1"/>
  <c r="DC249" i="3" a="1"/>
  <c r="DC249" i="3" s="1"/>
  <c r="CW249" i="3" a="1"/>
  <c r="CW249" i="3" s="1"/>
  <c r="CQ249" i="3" a="1"/>
  <c r="CQ249" i="3" s="1"/>
  <c r="DH249" i="3" a="1"/>
  <c r="DH249" i="3" s="1"/>
  <c r="DB249" i="3" a="1"/>
  <c r="DB249" i="3" s="1"/>
  <c r="CV249" i="3" a="1"/>
  <c r="CV249" i="3" s="1"/>
  <c r="CP249" i="3" a="1"/>
  <c r="CP249" i="3" s="1"/>
  <c r="DG249" i="3" a="1"/>
  <c r="DG249" i="3" s="1"/>
  <c r="CU249" i="3" a="1"/>
  <c r="CU249" i="3" s="1"/>
  <c r="DD249" i="3" a="1"/>
  <c r="DD249" i="3" s="1"/>
  <c r="CR249" i="3" a="1"/>
  <c r="CR249" i="3" s="1"/>
  <c r="DA249" i="3" a="1"/>
  <c r="DA249" i="3" s="1"/>
  <c r="CO249" i="3" a="1"/>
  <c r="CO249" i="3" s="1"/>
  <c r="DF249" i="3" a="1"/>
  <c r="DF249" i="3" s="1"/>
  <c r="CZ249" i="3" a="1"/>
  <c r="CZ249" i="3" s="1"/>
  <c r="CX249" i="3" a="1"/>
  <c r="CX249" i="3" s="1"/>
  <c r="CT249" i="3" a="1"/>
  <c r="CT249" i="3" s="1"/>
  <c r="DL249" i="3" a="1"/>
  <c r="DL249" i="3" s="1"/>
  <c r="DJ249" i="3" a="1"/>
  <c r="DJ249" i="3" s="1"/>
  <c r="DL226" i="3" a="1"/>
  <c r="DL226" i="3" s="1"/>
  <c r="DG226" i="3" a="1"/>
  <c r="DG226" i="3" s="1"/>
  <c r="CV226" i="3" a="1"/>
  <c r="CV226" i="3" s="1"/>
  <c r="CQ226" i="3" a="1"/>
  <c r="CQ226" i="3" s="1"/>
  <c r="DE226" i="3" a="1"/>
  <c r="DE226" i="3" s="1"/>
  <c r="CZ226" i="3" a="1"/>
  <c r="CZ226" i="3" s="1"/>
  <c r="CT226" i="3" a="1"/>
  <c r="CT226" i="3" s="1"/>
  <c r="CO226" i="3" a="1"/>
  <c r="CO226" i="3" s="1"/>
  <c r="DJ226" i="3" a="1"/>
  <c r="DJ226" i="3" s="1"/>
  <c r="DD226" i="3" a="1"/>
  <c r="DD226" i="3" s="1"/>
  <c r="CY226" i="3" a="1"/>
  <c r="CY226" i="3" s="1"/>
  <c r="CS226" i="3" a="1"/>
  <c r="CS226" i="3" s="1"/>
  <c r="DF226" i="3" a="1"/>
  <c r="DF226" i="3" s="1"/>
  <c r="CU226" i="3" a="1"/>
  <c r="CU226" i="3" s="1"/>
  <c r="DC226" i="3" a="1"/>
  <c r="DC226" i="3" s="1"/>
  <c r="DB226" i="3" a="1"/>
  <c r="DB226" i="3" s="1"/>
  <c r="CR226" i="3" a="1"/>
  <c r="CR226" i="3" s="1"/>
  <c r="DK226" i="3" a="1"/>
  <c r="DK226" i="3" s="1"/>
  <c r="DA226" i="3" a="1"/>
  <c r="DA226" i="3" s="1"/>
  <c r="CP226" i="3" a="1"/>
  <c r="CP226" i="3" s="1"/>
  <c r="CX226" i="3" a="1"/>
  <c r="CX226" i="3" s="1"/>
  <c r="CW226" i="3" a="1"/>
  <c r="CW226" i="3" s="1"/>
  <c r="DI226" i="3" a="1"/>
  <c r="DI226" i="3" s="1"/>
  <c r="DH226" i="3" a="1"/>
  <c r="DH226" i="3" s="1"/>
  <c r="DI134" i="3" a="1"/>
  <c r="DI134" i="3" s="1"/>
  <c r="DC134" i="3" a="1"/>
  <c r="DC134" i="3" s="1"/>
  <c r="CW134" i="3" a="1"/>
  <c r="CW134" i="3" s="1"/>
  <c r="CQ134" i="3" a="1"/>
  <c r="CQ134" i="3" s="1"/>
  <c r="DH134" i="3" a="1"/>
  <c r="DH134" i="3" s="1"/>
  <c r="DB134" i="3" a="1"/>
  <c r="DB134" i="3" s="1"/>
  <c r="CV134" i="3" a="1"/>
  <c r="CV134" i="3" s="1"/>
  <c r="CP134" i="3" a="1"/>
  <c r="CP134" i="3" s="1"/>
  <c r="DG134" i="3" a="1"/>
  <c r="DG134" i="3" s="1"/>
  <c r="DA134" i="3" a="1"/>
  <c r="DA134" i="3" s="1"/>
  <c r="CU134" i="3" a="1"/>
  <c r="CU134" i="3" s="1"/>
  <c r="CO134" i="3" a="1"/>
  <c r="CO134" i="3" s="1"/>
  <c r="DF134" i="3" a="1"/>
  <c r="DF134" i="3" s="1"/>
  <c r="CT134" i="3" a="1"/>
  <c r="CT134" i="3" s="1"/>
  <c r="DE134" i="3" a="1"/>
  <c r="DE134" i="3" s="1"/>
  <c r="CS134" i="3" a="1"/>
  <c r="CS134" i="3" s="1"/>
  <c r="DD134" i="3" a="1"/>
  <c r="DD134" i="3" s="1"/>
  <c r="CR134" i="3" a="1"/>
  <c r="CR134" i="3" s="1"/>
  <c r="DL134" i="3" a="1"/>
  <c r="DL134" i="3" s="1"/>
  <c r="CZ134" i="3" a="1"/>
  <c r="CZ134" i="3" s="1"/>
  <c r="CY134" i="3" a="1"/>
  <c r="CY134" i="3" s="1"/>
  <c r="CX134" i="3" a="1"/>
  <c r="CX134" i="3" s="1"/>
  <c r="DK134" i="3" a="1"/>
  <c r="DK134" i="3" s="1"/>
  <c r="DJ134" i="3" a="1"/>
  <c r="DJ134" i="3" s="1"/>
  <c r="DJ103" i="3" a="1"/>
  <c r="DJ103" i="3" s="1"/>
  <c r="DD103" i="3" a="1"/>
  <c r="DD103" i="3" s="1"/>
  <c r="CX103" i="3" a="1"/>
  <c r="CX103" i="3" s="1"/>
  <c r="CR103" i="3" a="1"/>
  <c r="CR103" i="3" s="1"/>
  <c r="DI103" i="3" a="1"/>
  <c r="DI103" i="3" s="1"/>
  <c r="DC103" i="3" a="1"/>
  <c r="DC103" i="3" s="1"/>
  <c r="CW103" i="3" a="1"/>
  <c r="CW103" i="3" s="1"/>
  <c r="CQ103" i="3" a="1"/>
  <c r="CQ103" i="3" s="1"/>
  <c r="DH103" i="3" a="1"/>
  <c r="DH103" i="3" s="1"/>
  <c r="DB103" i="3" a="1"/>
  <c r="DB103" i="3" s="1"/>
  <c r="CV103" i="3" a="1"/>
  <c r="CV103" i="3" s="1"/>
  <c r="CP103" i="3" a="1"/>
  <c r="CP103" i="3" s="1"/>
  <c r="DG103" i="3" a="1"/>
  <c r="DG103" i="3" s="1"/>
  <c r="CU103" i="3" a="1"/>
  <c r="CU103" i="3" s="1"/>
  <c r="DF103" i="3" a="1"/>
  <c r="DF103" i="3" s="1"/>
  <c r="CT103" i="3" a="1"/>
  <c r="CT103" i="3" s="1"/>
  <c r="DE103" i="3" a="1"/>
  <c r="DE103" i="3" s="1"/>
  <c r="CS103" i="3" a="1"/>
  <c r="CS103" i="3" s="1"/>
  <c r="DA103" i="3" a="1"/>
  <c r="DA103" i="3" s="1"/>
  <c r="CO103" i="3" a="1"/>
  <c r="CO103" i="3" s="1"/>
  <c r="DL103" i="3" a="1"/>
  <c r="DL103" i="3" s="1"/>
  <c r="DK103" i="3" a="1"/>
  <c r="DK103" i="3" s="1"/>
  <c r="CZ103" i="3" a="1"/>
  <c r="CZ103" i="3" s="1"/>
  <c r="CY103" i="3" a="1"/>
  <c r="CY103" i="3" s="1"/>
  <c r="DI83" i="3" a="1"/>
  <c r="DI83" i="3" s="1"/>
  <c r="DD83" i="3" a="1"/>
  <c r="DD83" i="3" s="1"/>
  <c r="CS83" i="3" a="1"/>
  <c r="CS83" i="3" s="1"/>
  <c r="DH83" i="3" a="1"/>
  <c r="DH83" i="3" s="1"/>
  <c r="DC83" i="3" a="1"/>
  <c r="DC83" i="3" s="1"/>
  <c r="CX83" i="3" a="1"/>
  <c r="CX83" i="3" s="1"/>
  <c r="CR83" i="3" a="1"/>
  <c r="CR83" i="3" s="1"/>
  <c r="DB83" i="3" a="1"/>
  <c r="DB83" i="3" s="1"/>
  <c r="CW83" i="3" a="1"/>
  <c r="CW83" i="3" s="1"/>
  <c r="CQ83" i="3" a="1"/>
  <c r="CQ83" i="3" s="1"/>
  <c r="DL83" i="3" a="1"/>
  <c r="DL83" i="3" s="1"/>
  <c r="DA83" i="3" a="1"/>
  <c r="DA83" i="3" s="1"/>
  <c r="CP83" i="3" a="1"/>
  <c r="CP83" i="3" s="1"/>
  <c r="DK83" i="3" a="1"/>
  <c r="DK83" i="3" s="1"/>
  <c r="CZ83" i="3" a="1"/>
  <c r="CZ83" i="3" s="1"/>
  <c r="DJ83" i="3" a="1"/>
  <c r="DJ83" i="3" s="1"/>
  <c r="CY83" i="3" a="1"/>
  <c r="CY83" i="3" s="1"/>
  <c r="CO83" i="3" a="1"/>
  <c r="CO83" i="3" s="1"/>
  <c r="DG83" i="3" a="1"/>
  <c r="DG83" i="3" s="1"/>
  <c r="CV83" i="3" a="1"/>
  <c r="CV83" i="3" s="1"/>
  <c r="DF83" i="3" a="1"/>
  <c r="DF83" i="3" s="1"/>
  <c r="CT83" i="3" a="1"/>
  <c r="CT83" i="3" s="1"/>
  <c r="DE83" i="3" a="1"/>
  <c r="DE83" i="3" s="1"/>
  <c r="CU83" i="3" a="1"/>
  <c r="CU83" i="3" s="1"/>
  <c r="DI47" i="3" a="1"/>
  <c r="DI47" i="3" s="1"/>
  <c r="CZ47" i="3" a="1"/>
  <c r="CZ47" i="3" s="1"/>
  <c r="CQ47" i="3" a="1"/>
  <c r="CQ47" i="3" s="1"/>
  <c r="DH47" i="3" a="1"/>
  <c r="DH47" i="3" s="1"/>
  <c r="DD47" i="3" a="1"/>
  <c r="DD47" i="3" s="1"/>
  <c r="CY47" i="3" a="1"/>
  <c r="CY47" i="3" s="1"/>
  <c r="CU47" i="3" a="1"/>
  <c r="CU47" i="3" s="1"/>
  <c r="CP47" i="3" a="1"/>
  <c r="CP47" i="3" s="1"/>
  <c r="DL47" i="3" a="1"/>
  <c r="DL47" i="3" s="1"/>
  <c r="DC47" i="3" a="1"/>
  <c r="DC47" i="3" s="1"/>
  <c r="CT47" i="3" a="1"/>
  <c r="CT47" i="3" s="1"/>
  <c r="DG47" i="3" a="1"/>
  <c r="DG47" i="3" s="1"/>
  <c r="CX47" i="3" a="1"/>
  <c r="CX47" i="3" s="1"/>
  <c r="CO47" i="3" a="1"/>
  <c r="CO47" i="3" s="1"/>
  <c r="DF47" i="3" a="1"/>
  <c r="DF47" i="3" s="1"/>
  <c r="CW47" i="3" a="1"/>
  <c r="CW47" i="3" s="1"/>
  <c r="DE47" i="3" a="1"/>
  <c r="DE47" i="3" s="1"/>
  <c r="CV47" i="3" a="1"/>
  <c r="CV47" i="3" s="1"/>
  <c r="DK47" i="3" a="1"/>
  <c r="DK47" i="3" s="1"/>
  <c r="DB47" i="3" a="1"/>
  <c r="DB47" i="3" s="1"/>
  <c r="CS47" i="3" a="1"/>
  <c r="CS47" i="3" s="1"/>
  <c r="DA47" i="3" a="1"/>
  <c r="DA47" i="3" s="1"/>
  <c r="DJ47" i="3" a="1"/>
  <c r="DJ47" i="3" s="1"/>
  <c r="CR47" i="3" a="1"/>
  <c r="CR47" i="3" s="1"/>
  <c r="DF11" i="3" a="1"/>
  <c r="DF11" i="3" s="1"/>
  <c r="CW11" i="3" a="1"/>
  <c r="CW11" i="3" s="1"/>
  <c r="DJ11" i="3" a="1"/>
  <c r="DJ11" i="3" s="1"/>
  <c r="DE11" i="3" a="1"/>
  <c r="DE11" i="3" s="1"/>
  <c r="DA11" i="3" a="1"/>
  <c r="DA11" i="3" s="1"/>
  <c r="CV11" i="3" a="1"/>
  <c r="CV11" i="3" s="1"/>
  <c r="CR11" i="3" a="1"/>
  <c r="CR11" i="3" s="1"/>
  <c r="DI11" i="3" a="1"/>
  <c r="DI11" i="3" s="1"/>
  <c r="CZ11" i="3" a="1"/>
  <c r="CZ11" i="3" s="1"/>
  <c r="CQ11" i="3" a="1"/>
  <c r="CQ11" i="3" s="1"/>
  <c r="DL11" i="3" a="1"/>
  <c r="DL11" i="3" s="1"/>
  <c r="DK11" i="3" a="1"/>
  <c r="DK11" i="3" s="1"/>
  <c r="DG11" i="3" a="1"/>
  <c r="DG11" i="3" s="1"/>
  <c r="CX11" i="3" a="1"/>
  <c r="CX11" i="3" s="1"/>
  <c r="CO11" i="3" a="1"/>
  <c r="CO11" i="3" s="1"/>
  <c r="CT11" i="3" a="1"/>
  <c r="CT11" i="3" s="1"/>
  <c r="CS11" i="3" a="1"/>
  <c r="CS11" i="3" s="1"/>
  <c r="DD11" i="3" a="1"/>
  <c r="DD11" i="3" s="1"/>
  <c r="CU11" i="3" a="1"/>
  <c r="CU11" i="3" s="1"/>
  <c r="DC11" i="3" a="1"/>
  <c r="DC11" i="3" s="1"/>
  <c r="DB11" i="3" a="1"/>
  <c r="DB11" i="3" s="1"/>
  <c r="CY11" i="3" a="1"/>
  <c r="CY11" i="3" s="1"/>
  <c r="DH11" i="3" a="1"/>
  <c r="DH11" i="3" s="1"/>
  <c r="CP11" i="3" a="1"/>
  <c r="CP11" i="3" s="1"/>
  <c r="DF137" i="3" a="1"/>
  <c r="DF137" i="3" s="1"/>
  <c r="CW137" i="3" a="1"/>
  <c r="CW137" i="3" s="1"/>
  <c r="DJ137" i="3" a="1"/>
  <c r="DJ137" i="3" s="1"/>
  <c r="DE137" i="3" a="1"/>
  <c r="DE137" i="3" s="1"/>
  <c r="DA137" i="3" a="1"/>
  <c r="DA137" i="3" s="1"/>
  <c r="CV137" i="3" a="1"/>
  <c r="CV137" i="3" s="1"/>
  <c r="CR137" i="3" a="1"/>
  <c r="CR137" i="3" s="1"/>
  <c r="DI137" i="3" a="1"/>
  <c r="DI137" i="3" s="1"/>
  <c r="CZ137" i="3" a="1"/>
  <c r="CZ137" i="3" s="1"/>
  <c r="CQ137" i="3" a="1"/>
  <c r="CQ137" i="3" s="1"/>
  <c r="DH137" i="3" a="1"/>
  <c r="DH137" i="3" s="1"/>
  <c r="CY137" i="3" a="1"/>
  <c r="CY137" i="3" s="1"/>
  <c r="CP137" i="3" a="1"/>
  <c r="CP137" i="3" s="1"/>
  <c r="DG137" i="3" a="1"/>
  <c r="DG137" i="3" s="1"/>
  <c r="CX137" i="3" a="1"/>
  <c r="CX137" i="3" s="1"/>
  <c r="CO137" i="3" a="1"/>
  <c r="CO137" i="3" s="1"/>
  <c r="DD137" i="3" a="1"/>
  <c r="DD137" i="3" s="1"/>
  <c r="CU137" i="3" a="1"/>
  <c r="CU137" i="3" s="1"/>
  <c r="DL137" i="3" a="1"/>
  <c r="DL137" i="3" s="1"/>
  <c r="DK137" i="3" a="1"/>
  <c r="DK137" i="3" s="1"/>
  <c r="DC137" i="3" a="1"/>
  <c r="DC137" i="3" s="1"/>
  <c r="DB137" i="3" a="1"/>
  <c r="DB137" i="3" s="1"/>
  <c r="CT137" i="3" a="1"/>
  <c r="CT137" i="3" s="1"/>
  <c r="CS137" i="3" a="1"/>
  <c r="CS137" i="3" s="1"/>
  <c r="DL148" i="3" a="1"/>
  <c r="DL148" i="3" s="1"/>
  <c r="DF148" i="3" a="1"/>
  <c r="DF148" i="3" s="1"/>
  <c r="CZ148" i="3" a="1"/>
  <c r="CZ148" i="3" s="1"/>
  <c r="CT148" i="3" a="1"/>
  <c r="CT148" i="3" s="1"/>
  <c r="DK148" i="3" a="1"/>
  <c r="DK148" i="3" s="1"/>
  <c r="DE148" i="3" a="1"/>
  <c r="DE148" i="3" s="1"/>
  <c r="CY148" i="3" a="1"/>
  <c r="CY148" i="3" s="1"/>
  <c r="CS148" i="3" a="1"/>
  <c r="CS148" i="3" s="1"/>
  <c r="DJ148" i="3" a="1"/>
  <c r="DJ148" i="3" s="1"/>
  <c r="DD148" i="3" a="1"/>
  <c r="DD148" i="3" s="1"/>
  <c r="CX148" i="3" a="1"/>
  <c r="CX148" i="3" s="1"/>
  <c r="CR148" i="3" a="1"/>
  <c r="CR148" i="3" s="1"/>
  <c r="DI148" i="3" a="1"/>
  <c r="DI148" i="3" s="1"/>
  <c r="CW148" i="3" a="1"/>
  <c r="CW148" i="3" s="1"/>
  <c r="DH148" i="3" a="1"/>
  <c r="DH148" i="3" s="1"/>
  <c r="CV148" i="3" a="1"/>
  <c r="CV148" i="3" s="1"/>
  <c r="DG148" i="3" a="1"/>
  <c r="DG148" i="3" s="1"/>
  <c r="CU148" i="3" a="1"/>
  <c r="CU148" i="3" s="1"/>
  <c r="DC148" i="3" a="1"/>
  <c r="DC148" i="3" s="1"/>
  <c r="CQ148" i="3" a="1"/>
  <c r="CQ148" i="3" s="1"/>
  <c r="CP148" i="3" a="1"/>
  <c r="CP148" i="3" s="1"/>
  <c r="CO148" i="3" a="1"/>
  <c r="CO148" i="3" s="1"/>
  <c r="DB148" i="3" a="1"/>
  <c r="DB148" i="3" s="1"/>
  <c r="DA148" i="3" a="1"/>
  <c r="DA148" i="3" s="1"/>
  <c r="DH262" i="3" a="1"/>
  <c r="DH262" i="3" s="1"/>
  <c r="DB262" i="3" a="1"/>
  <c r="DB262" i="3" s="1"/>
  <c r="CV262" i="3" a="1"/>
  <c r="CV262" i="3" s="1"/>
  <c r="CP262" i="3" a="1"/>
  <c r="CP262" i="3" s="1"/>
  <c r="DL262" i="3" a="1"/>
  <c r="DL262" i="3" s="1"/>
  <c r="DF262" i="3" a="1"/>
  <c r="DF262" i="3" s="1"/>
  <c r="CZ262" i="3" a="1"/>
  <c r="CZ262" i="3" s="1"/>
  <c r="CT262" i="3" a="1"/>
  <c r="CT262" i="3" s="1"/>
  <c r="DK262" i="3" a="1"/>
  <c r="DK262" i="3" s="1"/>
  <c r="DE262" i="3" a="1"/>
  <c r="DE262" i="3" s="1"/>
  <c r="CY262" i="3" a="1"/>
  <c r="CY262" i="3" s="1"/>
  <c r="CS262" i="3" a="1"/>
  <c r="CS262" i="3" s="1"/>
  <c r="DA262" i="3" a="1"/>
  <c r="DA262" i="3" s="1"/>
  <c r="CO262" i="3" a="1"/>
  <c r="CO262" i="3" s="1"/>
  <c r="DI262" i="3" a="1"/>
  <c r="DI262" i="3" s="1"/>
  <c r="CW262" i="3" a="1"/>
  <c r="CW262" i="3" s="1"/>
  <c r="DG262" i="3" a="1"/>
  <c r="DG262" i="3" s="1"/>
  <c r="CU262" i="3" a="1"/>
  <c r="CU262" i="3" s="1"/>
  <c r="CR262" i="3" a="1"/>
  <c r="CR262" i="3" s="1"/>
  <c r="DJ262" i="3" a="1"/>
  <c r="DJ262" i="3" s="1"/>
  <c r="DD262" i="3" a="1"/>
  <c r="DD262" i="3" s="1"/>
  <c r="DC262" i="3" a="1"/>
  <c r="DC262" i="3" s="1"/>
  <c r="CX262" i="3" a="1"/>
  <c r="CX262" i="3" s="1"/>
  <c r="CQ262" i="3" a="1"/>
  <c r="CQ262" i="3" s="1"/>
  <c r="DK206" i="3" a="1"/>
  <c r="DK206" i="3" s="1"/>
  <c r="DF206" i="3" a="1"/>
  <c r="DF206" i="3" s="1"/>
  <c r="CX206" i="3" a="1"/>
  <c r="CX206" i="3" s="1"/>
  <c r="CT206" i="3" a="1"/>
  <c r="CT206" i="3" s="1"/>
  <c r="CP206" i="3" a="1"/>
  <c r="CP206" i="3" s="1"/>
  <c r="DE206" i="3" a="1"/>
  <c r="DE206" i="3" s="1"/>
  <c r="DA206" i="3" a="1"/>
  <c r="DA206" i="3" s="1"/>
  <c r="CS206" i="3" a="1"/>
  <c r="CS206" i="3" s="1"/>
  <c r="DL206" i="3" a="1"/>
  <c r="DL206" i="3" s="1"/>
  <c r="CZ206" i="3" a="1"/>
  <c r="CZ206" i="3" s="1"/>
  <c r="DJ206" i="3" a="1"/>
  <c r="DJ206" i="3" s="1"/>
  <c r="CW206" i="3" a="1"/>
  <c r="CW206" i="3" s="1"/>
  <c r="DI206" i="3" a="1"/>
  <c r="DI206" i="3" s="1"/>
  <c r="DC206" i="3" a="1"/>
  <c r="DC206" i="3" s="1"/>
  <c r="CV206" i="3" a="1"/>
  <c r="CV206" i="3" s="1"/>
  <c r="CQ206" i="3" a="1"/>
  <c r="CQ206" i="3" s="1"/>
  <c r="DB206" i="3" a="1"/>
  <c r="DB206" i="3" s="1"/>
  <c r="CO206" i="3" a="1"/>
  <c r="CO206" i="3" s="1"/>
  <c r="CY206" i="3" a="1"/>
  <c r="CY206" i="3" s="1"/>
  <c r="DH206" i="3" a="1"/>
  <c r="DH206" i="3" s="1"/>
  <c r="CU206" i="3" a="1"/>
  <c r="CU206" i="3" s="1"/>
  <c r="CR206" i="3" a="1"/>
  <c r="CR206" i="3" s="1"/>
  <c r="DG206" i="3" a="1"/>
  <c r="DG206" i="3" s="1"/>
  <c r="DD206" i="3" a="1"/>
  <c r="DD206" i="3" s="1"/>
  <c r="DI231" i="3" a="1"/>
  <c r="DI231" i="3" s="1"/>
  <c r="DC231" i="3" a="1"/>
  <c r="DC231" i="3" s="1"/>
  <c r="CX231" i="3" a="1"/>
  <c r="CX231" i="3" s="1"/>
  <c r="CR231" i="3" a="1"/>
  <c r="CR231" i="3" s="1"/>
  <c r="DG231" i="3" a="1"/>
  <c r="DG231" i="3" s="1"/>
  <c r="DA231" i="3" a="1"/>
  <c r="DA231" i="3" s="1"/>
  <c r="CV231" i="3" a="1"/>
  <c r="CV231" i="3" s="1"/>
  <c r="DL231" i="3" a="1"/>
  <c r="DL231" i="3" s="1"/>
  <c r="DF231" i="3" a="1"/>
  <c r="DF231" i="3" s="1"/>
  <c r="CZ231" i="3" a="1"/>
  <c r="CZ231" i="3" s="1"/>
  <c r="CU231" i="3" a="1"/>
  <c r="CU231" i="3" s="1"/>
  <c r="CP231" i="3" a="1"/>
  <c r="CP231" i="3" s="1"/>
  <c r="DB231" i="3" a="1"/>
  <c r="DB231" i="3" s="1"/>
  <c r="CQ231" i="3" a="1"/>
  <c r="CQ231" i="3" s="1"/>
  <c r="DK231" i="3" a="1"/>
  <c r="DK231" i="3" s="1"/>
  <c r="CO231" i="3" a="1"/>
  <c r="CO231" i="3" s="1"/>
  <c r="DJ231" i="3" a="1"/>
  <c r="DJ231" i="3" s="1"/>
  <c r="CY231" i="3" a="1"/>
  <c r="CY231" i="3" s="1"/>
  <c r="DH231" i="3" a="1"/>
  <c r="DH231" i="3" s="1"/>
  <c r="CW231" i="3" a="1"/>
  <c r="CW231" i="3" s="1"/>
  <c r="DE231" i="3" a="1"/>
  <c r="DE231" i="3" s="1"/>
  <c r="DD231" i="3" a="1"/>
  <c r="DD231" i="3" s="1"/>
  <c r="CT231" i="3" a="1"/>
  <c r="CT231" i="3" s="1"/>
  <c r="CS231" i="3" a="1"/>
  <c r="CS231" i="3" s="1"/>
  <c r="DK110" i="3" a="1"/>
  <c r="DK110" i="3" s="1"/>
  <c r="DE110" i="3" a="1"/>
  <c r="DE110" i="3" s="1"/>
  <c r="CY110" i="3" a="1"/>
  <c r="CY110" i="3" s="1"/>
  <c r="CS110" i="3" a="1"/>
  <c r="CS110" i="3" s="1"/>
  <c r="DJ110" i="3" a="1"/>
  <c r="DJ110" i="3" s="1"/>
  <c r="DD110" i="3" a="1"/>
  <c r="DD110" i="3" s="1"/>
  <c r="CX110" i="3" a="1"/>
  <c r="CX110" i="3" s="1"/>
  <c r="CR110" i="3" a="1"/>
  <c r="CR110" i="3" s="1"/>
  <c r="DI110" i="3" a="1"/>
  <c r="DI110" i="3" s="1"/>
  <c r="DC110" i="3" a="1"/>
  <c r="DC110" i="3" s="1"/>
  <c r="CW110" i="3" a="1"/>
  <c r="CW110" i="3" s="1"/>
  <c r="CQ110" i="3" a="1"/>
  <c r="CQ110" i="3" s="1"/>
  <c r="DH110" i="3" a="1"/>
  <c r="DH110" i="3" s="1"/>
  <c r="DB110" i="3" a="1"/>
  <c r="DB110" i="3" s="1"/>
  <c r="CV110" i="3" a="1"/>
  <c r="CV110" i="3" s="1"/>
  <c r="CP110" i="3" a="1"/>
  <c r="CP110" i="3" s="1"/>
  <c r="DA110" i="3" a="1"/>
  <c r="DA110" i="3" s="1"/>
  <c r="CZ110" i="3" a="1"/>
  <c r="CZ110" i="3" s="1"/>
  <c r="CU110" i="3" a="1"/>
  <c r="CU110" i="3" s="1"/>
  <c r="DL110" i="3" a="1"/>
  <c r="DL110" i="3" s="1"/>
  <c r="CT110" i="3" a="1"/>
  <c r="CT110" i="3" s="1"/>
  <c r="DG110" i="3" a="1"/>
  <c r="DG110" i="3" s="1"/>
  <c r="DF110" i="3" a="1"/>
  <c r="DF110" i="3" s="1"/>
  <c r="CO110" i="3" a="1"/>
  <c r="CO110" i="3" s="1"/>
  <c r="DH95" i="3" a="1"/>
  <c r="DH95" i="3" s="1"/>
  <c r="DB95" i="3" a="1"/>
  <c r="DB95" i="3" s="1"/>
  <c r="CV95" i="3" a="1"/>
  <c r="CV95" i="3" s="1"/>
  <c r="CP95" i="3" a="1"/>
  <c r="CP95" i="3" s="1"/>
  <c r="DG95" i="3" a="1"/>
  <c r="DG95" i="3" s="1"/>
  <c r="DA95" i="3" a="1"/>
  <c r="DA95" i="3" s="1"/>
  <c r="CU95" i="3" a="1"/>
  <c r="CU95" i="3" s="1"/>
  <c r="CO95" i="3" a="1"/>
  <c r="CO95" i="3" s="1"/>
  <c r="DL95" i="3" a="1"/>
  <c r="DL95" i="3" s="1"/>
  <c r="DF95" i="3" a="1"/>
  <c r="DF95" i="3" s="1"/>
  <c r="CZ95" i="3" a="1"/>
  <c r="CZ95" i="3" s="1"/>
  <c r="CT95" i="3" a="1"/>
  <c r="CT95" i="3" s="1"/>
  <c r="DK95" i="3" a="1"/>
  <c r="DK95" i="3" s="1"/>
  <c r="CY95" i="3" a="1"/>
  <c r="CY95" i="3" s="1"/>
  <c r="DJ95" i="3" a="1"/>
  <c r="DJ95" i="3" s="1"/>
  <c r="CX95" i="3" a="1"/>
  <c r="CX95" i="3" s="1"/>
  <c r="DI95" i="3" a="1"/>
  <c r="DI95" i="3" s="1"/>
  <c r="CW95" i="3" a="1"/>
  <c r="CW95" i="3" s="1"/>
  <c r="DE95" i="3" a="1"/>
  <c r="DE95" i="3" s="1"/>
  <c r="CS95" i="3" a="1"/>
  <c r="CS95" i="3" s="1"/>
  <c r="CR95" i="3" a="1"/>
  <c r="CR95" i="3" s="1"/>
  <c r="CQ95" i="3" a="1"/>
  <c r="CQ95" i="3" s="1"/>
  <c r="DC95" i="3" a="1"/>
  <c r="DC95" i="3" s="1"/>
  <c r="DD95" i="3" a="1"/>
  <c r="DD95" i="3" s="1"/>
  <c r="DJ60" i="3" a="1"/>
  <c r="DJ60" i="3" s="1"/>
  <c r="DA60" i="3" a="1"/>
  <c r="DA60" i="3" s="1"/>
  <c r="CR60" i="3" a="1"/>
  <c r="CR60" i="3" s="1"/>
  <c r="DI60" i="3" a="1"/>
  <c r="DI60" i="3" s="1"/>
  <c r="DE60" i="3" a="1"/>
  <c r="DE60" i="3" s="1"/>
  <c r="CZ60" i="3" a="1"/>
  <c r="CZ60" i="3" s="1"/>
  <c r="CV60" i="3" a="1"/>
  <c r="CV60" i="3" s="1"/>
  <c r="CQ60" i="3" a="1"/>
  <c r="CQ60" i="3" s="1"/>
  <c r="DD60" i="3" a="1"/>
  <c r="DD60" i="3" s="1"/>
  <c r="CU60" i="3" a="1"/>
  <c r="CU60" i="3" s="1"/>
  <c r="DH60" i="3" a="1"/>
  <c r="DH60" i="3" s="1"/>
  <c r="CY60" i="3" a="1"/>
  <c r="CY60" i="3" s="1"/>
  <c r="CP60" i="3" a="1"/>
  <c r="CP60" i="3" s="1"/>
  <c r="DG60" i="3" a="1"/>
  <c r="DG60" i="3" s="1"/>
  <c r="CX60" i="3" a="1"/>
  <c r="CX60" i="3" s="1"/>
  <c r="CO60" i="3" a="1"/>
  <c r="CO60" i="3" s="1"/>
  <c r="DF60" i="3" a="1"/>
  <c r="DF60" i="3" s="1"/>
  <c r="CW60" i="3" a="1"/>
  <c r="CW60" i="3" s="1"/>
  <c r="DL60" i="3" a="1"/>
  <c r="DL60" i="3" s="1"/>
  <c r="DC60" i="3" a="1"/>
  <c r="DC60" i="3" s="1"/>
  <c r="CT60" i="3" a="1"/>
  <c r="CT60" i="3" s="1"/>
  <c r="DB60" i="3" a="1"/>
  <c r="DB60" i="3" s="1"/>
  <c r="DK60" i="3" a="1"/>
  <c r="DK60" i="3" s="1"/>
  <c r="CS60" i="3" a="1"/>
  <c r="CS60" i="3" s="1"/>
  <c r="DK291" i="3" a="1"/>
  <c r="DK291" i="3" s="1"/>
  <c r="DE291" i="3" a="1"/>
  <c r="DE291" i="3" s="1"/>
  <c r="CZ291" i="3" a="1"/>
  <c r="CZ291" i="3" s="1"/>
  <c r="CT291" i="3" a="1"/>
  <c r="CT291" i="3" s="1"/>
  <c r="DI291" i="3" a="1"/>
  <c r="DI291" i="3" s="1"/>
  <c r="CX291" i="3" a="1"/>
  <c r="CX291" i="3" s="1"/>
  <c r="CR291" i="3" a="1"/>
  <c r="CR291" i="3" s="1"/>
  <c r="DF291" i="3" a="1"/>
  <c r="DF291" i="3" s="1"/>
  <c r="CW291" i="3" a="1"/>
  <c r="CW291" i="3" s="1"/>
  <c r="CO291" i="3" a="1"/>
  <c r="CO291" i="3" s="1"/>
  <c r="DL291" i="3" a="1"/>
  <c r="DL291" i="3" s="1"/>
  <c r="DC291" i="3" a="1"/>
  <c r="DC291" i="3" s="1"/>
  <c r="CU291" i="3" a="1"/>
  <c r="CU291" i="3" s="1"/>
  <c r="DG291" i="3" a="1"/>
  <c r="DG291" i="3" s="1"/>
  <c r="CS291" i="3" a="1"/>
  <c r="CS291" i="3" s="1"/>
  <c r="DB291" i="3" a="1"/>
  <c r="DB291" i="3" s="1"/>
  <c r="CP291" i="3" a="1"/>
  <c r="CP291" i="3" s="1"/>
  <c r="DA291" i="3" a="1"/>
  <c r="DA291" i="3" s="1"/>
  <c r="CQ291" i="3" a="1"/>
  <c r="CQ291" i="3" s="1"/>
  <c r="DH291" i="3" a="1"/>
  <c r="DH291" i="3" s="1"/>
  <c r="DD291" i="3" a="1"/>
  <c r="DD291" i="3" s="1"/>
  <c r="CY291" i="3" a="1"/>
  <c r="CY291" i="3" s="1"/>
  <c r="DJ291" i="3" a="1"/>
  <c r="DJ291" i="3" s="1"/>
  <c r="CV291" i="3" a="1"/>
  <c r="CV291" i="3" s="1"/>
  <c r="DK130" i="3" a="1"/>
  <c r="DK130" i="3" s="1"/>
  <c r="DE130" i="3" a="1"/>
  <c r="DE130" i="3" s="1"/>
  <c r="CY130" i="3" a="1"/>
  <c r="CY130" i="3" s="1"/>
  <c r="CS130" i="3" a="1"/>
  <c r="CS130" i="3" s="1"/>
  <c r="DJ130" i="3" a="1"/>
  <c r="DJ130" i="3" s="1"/>
  <c r="DD130" i="3" a="1"/>
  <c r="DD130" i="3" s="1"/>
  <c r="CX130" i="3" a="1"/>
  <c r="CX130" i="3" s="1"/>
  <c r="CR130" i="3" a="1"/>
  <c r="CR130" i="3" s="1"/>
  <c r="DI130" i="3" a="1"/>
  <c r="DI130" i="3" s="1"/>
  <c r="DC130" i="3" a="1"/>
  <c r="DC130" i="3" s="1"/>
  <c r="CW130" i="3" a="1"/>
  <c r="CW130" i="3" s="1"/>
  <c r="CQ130" i="3" a="1"/>
  <c r="CQ130" i="3" s="1"/>
  <c r="DB130" i="3" a="1"/>
  <c r="DB130" i="3" s="1"/>
  <c r="CP130" i="3" a="1"/>
  <c r="CP130" i="3" s="1"/>
  <c r="DA130" i="3" a="1"/>
  <c r="DA130" i="3" s="1"/>
  <c r="CO130" i="3" a="1"/>
  <c r="CO130" i="3" s="1"/>
  <c r="DL130" i="3" a="1"/>
  <c r="DL130" i="3" s="1"/>
  <c r="CZ130" i="3" a="1"/>
  <c r="CZ130" i="3" s="1"/>
  <c r="DH130" i="3" a="1"/>
  <c r="DH130" i="3" s="1"/>
  <c r="CV130" i="3" a="1"/>
  <c r="CV130" i="3" s="1"/>
  <c r="DG130" i="3" a="1"/>
  <c r="DG130" i="3" s="1"/>
  <c r="DF130" i="3" a="1"/>
  <c r="DF130" i="3" s="1"/>
  <c r="CU130" i="3" a="1"/>
  <c r="CU130" i="3" s="1"/>
  <c r="CT130" i="3" a="1"/>
  <c r="CT130" i="3" s="1"/>
  <c r="DL32" i="3" a="1"/>
  <c r="DL32" i="3" s="1"/>
  <c r="DC32" i="3" a="1"/>
  <c r="DC32" i="3" s="1"/>
  <c r="DF32" i="3" a="1"/>
  <c r="DF32" i="3" s="1"/>
  <c r="DE32" i="3" a="1"/>
  <c r="DE32" i="3" s="1"/>
  <c r="CY32" i="3" a="1"/>
  <c r="CY32" i="3" s="1"/>
  <c r="CU32" i="3" a="1"/>
  <c r="CU32" i="3" s="1"/>
  <c r="CP32" i="3" a="1"/>
  <c r="CP32" i="3" s="1"/>
  <c r="DK32" i="3" a="1"/>
  <c r="DK32" i="3" s="1"/>
  <c r="CT32" i="3" a="1"/>
  <c r="CT32" i="3" s="1"/>
  <c r="DJ32" i="3" a="1"/>
  <c r="DJ32" i="3" s="1"/>
  <c r="DD32" i="3" a="1"/>
  <c r="DD32" i="3" s="1"/>
  <c r="CX32" i="3" a="1"/>
  <c r="CX32" i="3" s="1"/>
  <c r="CS32" i="3" a="1"/>
  <c r="CS32" i="3" s="1"/>
  <c r="CO32" i="3" a="1"/>
  <c r="CO32" i="3" s="1"/>
  <c r="DI32" i="3" a="1"/>
  <c r="DI32" i="3" s="1"/>
  <c r="DB32" i="3" a="1"/>
  <c r="DB32" i="3" s="1"/>
  <c r="CW32" i="3" a="1"/>
  <c r="CW32" i="3" s="1"/>
  <c r="DH32" i="3" a="1"/>
  <c r="DH32" i="3" s="1"/>
  <c r="CR32" i="3" a="1"/>
  <c r="CR32" i="3" s="1"/>
  <c r="DG32" i="3" a="1"/>
  <c r="DG32" i="3" s="1"/>
  <c r="CQ32" i="3" a="1"/>
  <c r="CQ32" i="3" s="1"/>
  <c r="DA32" i="3" a="1"/>
  <c r="DA32" i="3" s="1"/>
  <c r="CV32" i="3" a="1"/>
  <c r="CV32" i="3" s="1"/>
  <c r="CZ32" i="3" a="1"/>
  <c r="CZ32" i="3" s="1"/>
  <c r="DG171" i="3" a="1"/>
  <c r="DG171" i="3" s="1"/>
  <c r="DA171" i="3" a="1"/>
  <c r="DA171" i="3" s="1"/>
  <c r="CU171" i="3" a="1"/>
  <c r="CU171" i="3" s="1"/>
  <c r="CO171" i="3" a="1"/>
  <c r="CO171" i="3" s="1"/>
  <c r="DI171" i="3" a="1"/>
  <c r="DI171" i="3" s="1"/>
  <c r="DB171" i="3" a="1"/>
  <c r="DB171" i="3" s="1"/>
  <c r="CT171" i="3" a="1"/>
  <c r="CT171" i="3" s="1"/>
  <c r="DH171" i="3" a="1"/>
  <c r="DH171" i="3" s="1"/>
  <c r="CZ171" i="3" a="1"/>
  <c r="CZ171" i="3" s="1"/>
  <c r="CS171" i="3" a="1"/>
  <c r="CS171" i="3" s="1"/>
  <c r="DF171" i="3" a="1"/>
  <c r="DF171" i="3" s="1"/>
  <c r="CY171" i="3" a="1"/>
  <c r="CY171" i="3" s="1"/>
  <c r="CR171" i="3" a="1"/>
  <c r="CR171" i="3" s="1"/>
  <c r="DL171" i="3" a="1"/>
  <c r="DL171" i="3" s="1"/>
  <c r="CX171" i="3" a="1"/>
  <c r="CX171" i="3" s="1"/>
  <c r="DK171" i="3" a="1"/>
  <c r="DK171" i="3" s="1"/>
  <c r="CW171" i="3" a="1"/>
  <c r="CW171" i="3" s="1"/>
  <c r="DJ171" i="3" a="1"/>
  <c r="DJ171" i="3" s="1"/>
  <c r="CV171" i="3" a="1"/>
  <c r="CV171" i="3" s="1"/>
  <c r="DE171" i="3" a="1"/>
  <c r="DE171" i="3" s="1"/>
  <c r="CQ171" i="3" a="1"/>
  <c r="CQ171" i="3" s="1"/>
  <c r="CP171" i="3" a="1"/>
  <c r="CP171" i="3" s="1"/>
  <c r="DC171" i="3" a="1"/>
  <c r="DC171" i="3" s="1"/>
  <c r="DD171" i="3" a="1"/>
  <c r="DD171" i="3" s="1"/>
  <c r="DG57" i="3" a="1"/>
  <c r="DG57" i="3" s="1"/>
  <c r="CX57" i="3" a="1"/>
  <c r="CX57" i="3" s="1"/>
  <c r="CO57" i="3" a="1"/>
  <c r="CO57" i="3" s="1"/>
  <c r="DK57" i="3" a="1"/>
  <c r="DK57" i="3" s="1"/>
  <c r="DF57" i="3" a="1"/>
  <c r="DF57" i="3" s="1"/>
  <c r="DB57" i="3" a="1"/>
  <c r="DB57" i="3" s="1"/>
  <c r="CW57" i="3" a="1"/>
  <c r="CW57" i="3" s="1"/>
  <c r="CS57" i="3" a="1"/>
  <c r="CS57" i="3" s="1"/>
  <c r="DJ57" i="3" a="1"/>
  <c r="DJ57" i="3" s="1"/>
  <c r="DA57" i="3" a="1"/>
  <c r="DA57" i="3" s="1"/>
  <c r="CR57" i="3" a="1"/>
  <c r="CR57" i="3" s="1"/>
  <c r="DE57" i="3" a="1"/>
  <c r="DE57" i="3" s="1"/>
  <c r="CV57" i="3" a="1"/>
  <c r="CV57" i="3" s="1"/>
  <c r="DD57" i="3" a="1"/>
  <c r="DD57" i="3" s="1"/>
  <c r="CU57" i="3" a="1"/>
  <c r="CU57" i="3" s="1"/>
  <c r="DL57" i="3" a="1"/>
  <c r="DL57" i="3" s="1"/>
  <c r="DC57" i="3" a="1"/>
  <c r="DC57" i="3" s="1"/>
  <c r="CT57" i="3" a="1"/>
  <c r="CT57" i="3" s="1"/>
  <c r="DI57" i="3" a="1"/>
  <c r="DI57" i="3" s="1"/>
  <c r="CZ57" i="3" a="1"/>
  <c r="CZ57" i="3" s="1"/>
  <c r="CQ57" i="3" a="1"/>
  <c r="CQ57" i="3" s="1"/>
  <c r="DH57" i="3" a="1"/>
  <c r="DH57" i="3" s="1"/>
  <c r="CP57" i="3" a="1"/>
  <c r="CP57" i="3" s="1"/>
  <c r="CY57" i="3" a="1"/>
  <c r="CY57" i="3" s="1"/>
  <c r="DI114" i="3" a="1"/>
  <c r="DI114" i="3" s="1"/>
  <c r="DC114" i="3" a="1"/>
  <c r="DC114" i="3" s="1"/>
  <c r="CW114" i="3" a="1"/>
  <c r="CW114" i="3" s="1"/>
  <c r="CQ114" i="3" a="1"/>
  <c r="CQ114" i="3" s="1"/>
  <c r="DH114" i="3" a="1"/>
  <c r="DH114" i="3" s="1"/>
  <c r="DB114" i="3" a="1"/>
  <c r="DB114" i="3" s="1"/>
  <c r="CV114" i="3" a="1"/>
  <c r="CV114" i="3" s="1"/>
  <c r="CP114" i="3" a="1"/>
  <c r="CP114" i="3" s="1"/>
  <c r="DG114" i="3" a="1"/>
  <c r="DG114" i="3" s="1"/>
  <c r="DA114" i="3" a="1"/>
  <c r="DA114" i="3" s="1"/>
  <c r="CU114" i="3" a="1"/>
  <c r="CU114" i="3" s="1"/>
  <c r="CO114" i="3" a="1"/>
  <c r="CO114" i="3" s="1"/>
  <c r="DL114" i="3" a="1"/>
  <c r="DL114" i="3" s="1"/>
  <c r="DF114" i="3" a="1"/>
  <c r="DF114" i="3" s="1"/>
  <c r="CZ114" i="3" a="1"/>
  <c r="CZ114" i="3" s="1"/>
  <c r="CT114" i="3" a="1"/>
  <c r="CT114" i="3" s="1"/>
  <c r="DK114" i="3" a="1"/>
  <c r="DK114" i="3" s="1"/>
  <c r="CS114" i="3" a="1"/>
  <c r="CS114" i="3" s="1"/>
  <c r="DJ114" i="3" a="1"/>
  <c r="DJ114" i="3" s="1"/>
  <c r="CR114" i="3" a="1"/>
  <c r="CR114" i="3" s="1"/>
  <c r="DE114" i="3" a="1"/>
  <c r="DE114" i="3" s="1"/>
  <c r="DD114" i="3" a="1"/>
  <c r="DD114" i="3" s="1"/>
  <c r="CY114" i="3" a="1"/>
  <c r="CY114" i="3" s="1"/>
  <c r="CX114" i="3" a="1"/>
  <c r="CX114" i="3" s="1"/>
  <c r="DG221" i="3" a="1"/>
  <c r="DG221" i="3" s="1"/>
  <c r="DA221" i="3" a="1"/>
  <c r="DA221" i="3" s="1"/>
  <c r="CU221" i="3" a="1"/>
  <c r="CU221" i="3" s="1"/>
  <c r="CO221" i="3" a="1"/>
  <c r="CO221" i="3" s="1"/>
  <c r="DK221" i="3" a="1"/>
  <c r="DK221" i="3" s="1"/>
  <c r="DE221" i="3" a="1"/>
  <c r="DE221" i="3" s="1"/>
  <c r="CY221" i="3" a="1"/>
  <c r="CY221" i="3" s="1"/>
  <c r="CS221" i="3" a="1"/>
  <c r="CS221" i="3" s="1"/>
  <c r="DJ221" i="3" a="1"/>
  <c r="DJ221" i="3" s="1"/>
  <c r="DD221" i="3" a="1"/>
  <c r="DD221" i="3" s="1"/>
  <c r="CX221" i="3" a="1"/>
  <c r="CX221" i="3" s="1"/>
  <c r="CR221" i="3" a="1"/>
  <c r="CR221" i="3" s="1"/>
  <c r="DL221" i="3" a="1"/>
  <c r="DL221" i="3" s="1"/>
  <c r="CZ221" i="3" a="1"/>
  <c r="CZ221" i="3" s="1"/>
  <c r="DH221" i="3" a="1"/>
  <c r="DH221" i="3" s="1"/>
  <c r="CV221" i="3" a="1"/>
  <c r="CV221" i="3" s="1"/>
  <c r="DF221" i="3" a="1"/>
  <c r="DF221" i="3" s="1"/>
  <c r="CT221" i="3" a="1"/>
  <c r="CT221" i="3" s="1"/>
  <c r="DC221" i="3" a="1"/>
  <c r="DC221" i="3" s="1"/>
  <c r="DB221" i="3" a="1"/>
  <c r="DB221" i="3" s="1"/>
  <c r="CW221" i="3" a="1"/>
  <c r="CW221" i="3" s="1"/>
  <c r="CQ221" i="3" a="1"/>
  <c r="CQ221" i="3" s="1"/>
  <c r="DI221" i="3" a="1"/>
  <c r="DI221" i="3" s="1"/>
  <c r="CP221" i="3" a="1"/>
  <c r="CP221" i="3" s="1"/>
  <c r="DI23" i="3" a="1"/>
  <c r="DI23" i="3" s="1"/>
  <c r="CZ23" i="3" a="1"/>
  <c r="CZ23" i="3" s="1"/>
  <c r="CQ23" i="3" a="1"/>
  <c r="CQ23" i="3" s="1"/>
  <c r="DH23" i="3" a="1"/>
  <c r="DH23" i="3" s="1"/>
  <c r="DD23" i="3" a="1"/>
  <c r="DD23" i="3" s="1"/>
  <c r="CY23" i="3" a="1"/>
  <c r="CY23" i="3" s="1"/>
  <c r="CU23" i="3" a="1"/>
  <c r="CU23" i="3" s="1"/>
  <c r="CP23" i="3" a="1"/>
  <c r="CP23" i="3" s="1"/>
  <c r="DL23" i="3" a="1"/>
  <c r="DL23" i="3" s="1"/>
  <c r="DC23" i="3" a="1"/>
  <c r="DC23" i="3" s="1"/>
  <c r="CT23" i="3" a="1"/>
  <c r="CT23" i="3" s="1"/>
  <c r="CV23" i="3" a="1"/>
  <c r="CV23" i="3" s="1"/>
  <c r="DJ23" i="3" a="1"/>
  <c r="DJ23" i="3" s="1"/>
  <c r="DA23" i="3" a="1"/>
  <c r="DA23" i="3" s="1"/>
  <c r="CR23" i="3" a="1"/>
  <c r="CR23" i="3" s="1"/>
  <c r="CW23" i="3" a="1"/>
  <c r="CW23" i="3" s="1"/>
  <c r="DG23" i="3" a="1"/>
  <c r="DG23" i="3" s="1"/>
  <c r="CX23" i="3" a="1"/>
  <c r="CX23" i="3" s="1"/>
  <c r="CO23" i="3" a="1"/>
  <c r="CO23" i="3" s="1"/>
  <c r="DF23" i="3" a="1"/>
  <c r="DF23" i="3" s="1"/>
  <c r="DE23" i="3" a="1"/>
  <c r="DE23" i="3" s="1"/>
  <c r="DK23" i="3" a="1"/>
  <c r="DK23" i="3" s="1"/>
  <c r="DB23" i="3" a="1"/>
  <c r="DB23" i="3" s="1"/>
  <c r="CS23" i="3" a="1"/>
  <c r="CS23" i="3" s="1"/>
  <c r="DF194" i="3" a="1"/>
  <c r="DF194" i="3" s="1"/>
  <c r="DA194" i="3" a="1"/>
  <c r="DA194" i="3" s="1"/>
  <c r="CW194" i="3" a="1"/>
  <c r="CW194" i="3" s="1"/>
  <c r="DD194" i="3" a="1"/>
  <c r="DD194" i="3" s="1"/>
  <c r="CU194" i="3" a="1"/>
  <c r="CU194" i="3" s="1"/>
  <c r="DL194" i="3" a="1"/>
  <c r="DL194" i="3" s="1"/>
  <c r="DH194" i="3" a="1"/>
  <c r="DH194" i="3" s="1"/>
  <c r="DC194" i="3" a="1"/>
  <c r="DC194" i="3" s="1"/>
  <c r="CY194" i="3" a="1"/>
  <c r="CY194" i="3" s="1"/>
  <c r="CT194" i="3" a="1"/>
  <c r="CT194" i="3" s="1"/>
  <c r="CP194" i="3" a="1"/>
  <c r="CP194" i="3" s="1"/>
  <c r="DK194" i="3" a="1"/>
  <c r="DK194" i="3" s="1"/>
  <c r="CS194" i="3" a="1"/>
  <c r="CS194" i="3" s="1"/>
  <c r="DJ194" i="3" a="1"/>
  <c r="DJ194" i="3" s="1"/>
  <c r="DB194" i="3" a="1"/>
  <c r="DB194" i="3" s="1"/>
  <c r="CR194" i="3" a="1"/>
  <c r="CR194" i="3" s="1"/>
  <c r="DI194" i="3" a="1"/>
  <c r="DI194" i="3" s="1"/>
  <c r="CZ194" i="3" a="1"/>
  <c r="CZ194" i="3" s="1"/>
  <c r="CQ194" i="3" a="1"/>
  <c r="CQ194" i="3" s="1"/>
  <c r="DG194" i="3" a="1"/>
  <c r="DG194" i="3" s="1"/>
  <c r="CX194" i="3" a="1"/>
  <c r="CX194" i="3" s="1"/>
  <c r="CO194" i="3" a="1"/>
  <c r="CO194" i="3" s="1"/>
  <c r="CV194" i="3" a="1"/>
  <c r="CV194" i="3" s="1"/>
  <c r="DE194" i="3" a="1"/>
  <c r="DE194" i="3" s="1"/>
  <c r="DL176" i="3" a="1"/>
  <c r="DL176" i="3" s="1"/>
  <c r="DF176" i="3" a="1"/>
  <c r="DF176" i="3" s="1"/>
  <c r="CZ176" i="3" a="1"/>
  <c r="CZ176" i="3" s="1"/>
  <c r="CT176" i="3" a="1"/>
  <c r="CT176" i="3" s="1"/>
  <c r="DK176" i="3" a="1"/>
  <c r="DK176" i="3" s="1"/>
  <c r="DE176" i="3" a="1"/>
  <c r="DE176" i="3" s="1"/>
  <c r="CY176" i="3" a="1"/>
  <c r="CY176" i="3" s="1"/>
  <c r="CS176" i="3" a="1"/>
  <c r="CS176" i="3" s="1"/>
  <c r="DJ176" i="3" a="1"/>
  <c r="DJ176" i="3" s="1"/>
  <c r="DD176" i="3" a="1"/>
  <c r="DD176" i="3" s="1"/>
  <c r="CX176" i="3" a="1"/>
  <c r="CX176" i="3" s="1"/>
  <c r="CR176" i="3" a="1"/>
  <c r="CR176" i="3" s="1"/>
  <c r="DI176" i="3" a="1"/>
  <c r="DI176" i="3" s="1"/>
  <c r="CW176" i="3" a="1"/>
  <c r="CW176" i="3" s="1"/>
  <c r="DH176" i="3" a="1"/>
  <c r="DH176" i="3" s="1"/>
  <c r="CV176" i="3" a="1"/>
  <c r="CV176" i="3" s="1"/>
  <c r="DG176" i="3" a="1"/>
  <c r="DG176" i="3" s="1"/>
  <c r="CU176" i="3" a="1"/>
  <c r="CU176" i="3" s="1"/>
  <c r="CQ176" i="3" a="1"/>
  <c r="CQ176" i="3" s="1"/>
  <c r="CP176" i="3" a="1"/>
  <c r="CP176" i="3" s="1"/>
  <c r="CO176" i="3" a="1"/>
  <c r="CO176" i="3" s="1"/>
  <c r="DC176" i="3" a="1"/>
  <c r="DC176" i="3" s="1"/>
  <c r="DB176" i="3" a="1"/>
  <c r="DB176" i="3" s="1"/>
  <c r="DA176" i="3" a="1"/>
  <c r="DA176" i="3" s="1"/>
  <c r="DG207" i="3" a="1"/>
  <c r="DG207" i="3" s="1"/>
  <c r="DB207" i="3" a="1"/>
  <c r="DB207" i="3" s="1"/>
  <c r="CT207" i="3" a="1"/>
  <c r="CT207" i="3" s="1"/>
  <c r="CP207" i="3" a="1"/>
  <c r="CP207" i="3" s="1"/>
  <c r="DE207" i="3" a="1"/>
  <c r="DE207" i="3" s="1"/>
  <c r="DA207" i="3" a="1"/>
  <c r="DA207" i="3" s="1"/>
  <c r="CW207" i="3" a="1"/>
  <c r="CW207" i="3" s="1"/>
  <c r="CO207" i="3" a="1"/>
  <c r="CO207" i="3" s="1"/>
  <c r="DH207" i="3" a="1"/>
  <c r="DH207" i="3" s="1"/>
  <c r="CU207" i="3" a="1"/>
  <c r="CU207" i="3" s="1"/>
  <c r="DL207" i="3" a="1"/>
  <c r="DL207" i="3" s="1"/>
  <c r="DF207" i="3" a="1"/>
  <c r="DF207" i="3" s="1"/>
  <c r="CZ207" i="3" a="1"/>
  <c r="CZ207" i="3" s="1"/>
  <c r="CS207" i="3" a="1"/>
  <c r="CS207" i="3" s="1"/>
  <c r="DK207" i="3" a="1"/>
  <c r="DK207" i="3" s="1"/>
  <c r="DD207" i="3" a="1"/>
  <c r="DD207" i="3" s="1"/>
  <c r="CY207" i="3" a="1"/>
  <c r="CY207" i="3" s="1"/>
  <c r="CR207" i="3" a="1"/>
  <c r="CR207" i="3" s="1"/>
  <c r="DJ207" i="3" a="1"/>
  <c r="DJ207" i="3" s="1"/>
  <c r="CX207" i="3" a="1"/>
  <c r="CX207" i="3" s="1"/>
  <c r="DI207" i="3" a="1"/>
  <c r="DI207" i="3" s="1"/>
  <c r="CV207" i="3" a="1"/>
  <c r="CV207" i="3" s="1"/>
  <c r="DC207" i="3" a="1"/>
  <c r="DC207" i="3" s="1"/>
  <c r="CQ207" i="3" a="1"/>
  <c r="CQ207" i="3" s="1"/>
  <c r="DG118" i="3" a="1"/>
  <c r="DG118" i="3" s="1"/>
  <c r="DA118" i="3" a="1"/>
  <c r="DA118" i="3" s="1"/>
  <c r="CU118" i="3" a="1"/>
  <c r="CU118" i="3" s="1"/>
  <c r="CO118" i="3" a="1"/>
  <c r="CO118" i="3" s="1"/>
  <c r="DL118" i="3" a="1"/>
  <c r="DL118" i="3" s="1"/>
  <c r="DF118" i="3" a="1"/>
  <c r="DF118" i="3" s="1"/>
  <c r="CZ118" i="3" a="1"/>
  <c r="CZ118" i="3" s="1"/>
  <c r="CT118" i="3" a="1"/>
  <c r="CT118" i="3" s="1"/>
  <c r="DK118" i="3" a="1"/>
  <c r="DK118" i="3" s="1"/>
  <c r="DE118" i="3" a="1"/>
  <c r="DE118" i="3" s="1"/>
  <c r="CY118" i="3" a="1"/>
  <c r="CY118" i="3" s="1"/>
  <c r="CS118" i="3" a="1"/>
  <c r="CS118" i="3" s="1"/>
  <c r="DJ118" i="3" a="1"/>
  <c r="DJ118" i="3" s="1"/>
  <c r="DD118" i="3" a="1"/>
  <c r="DD118" i="3" s="1"/>
  <c r="CX118" i="3" a="1"/>
  <c r="CX118" i="3" s="1"/>
  <c r="CR118" i="3" a="1"/>
  <c r="CR118" i="3" s="1"/>
  <c r="DC118" i="3" a="1"/>
  <c r="DC118" i="3" s="1"/>
  <c r="DB118" i="3" a="1"/>
  <c r="DB118" i="3" s="1"/>
  <c r="CW118" i="3" a="1"/>
  <c r="CW118" i="3" s="1"/>
  <c r="CV118" i="3" a="1"/>
  <c r="CV118" i="3" s="1"/>
  <c r="DI118" i="3" a="1"/>
  <c r="DI118" i="3" s="1"/>
  <c r="DH118" i="3" a="1"/>
  <c r="DH118" i="3" s="1"/>
  <c r="CQ118" i="3" a="1"/>
  <c r="CQ118" i="3" s="1"/>
  <c r="CP118" i="3" a="1"/>
  <c r="CP118" i="3" s="1"/>
  <c r="DL68" i="3" a="1"/>
  <c r="DL68" i="3" s="1"/>
  <c r="DC68" i="3" a="1"/>
  <c r="DC68" i="3" s="1"/>
  <c r="CT68" i="3" a="1"/>
  <c r="CT68" i="3" s="1"/>
  <c r="DK68" i="3" a="1"/>
  <c r="DK68" i="3" s="1"/>
  <c r="DG68" i="3" a="1"/>
  <c r="DG68" i="3" s="1"/>
  <c r="DB68" i="3" a="1"/>
  <c r="DB68" i="3" s="1"/>
  <c r="CX68" i="3" a="1"/>
  <c r="CX68" i="3" s="1"/>
  <c r="CS68" i="3" a="1"/>
  <c r="CS68" i="3" s="1"/>
  <c r="CO68" i="3" a="1"/>
  <c r="CO68" i="3" s="1"/>
  <c r="DF68" i="3" a="1"/>
  <c r="DF68" i="3" s="1"/>
  <c r="CW68" i="3" a="1"/>
  <c r="CW68" i="3" s="1"/>
  <c r="DJ68" i="3" a="1"/>
  <c r="DJ68" i="3" s="1"/>
  <c r="DA68" i="3" a="1"/>
  <c r="DA68" i="3" s="1"/>
  <c r="CR68" i="3" a="1"/>
  <c r="CR68" i="3" s="1"/>
  <c r="DI68" i="3" a="1"/>
  <c r="DI68" i="3" s="1"/>
  <c r="CZ68" i="3" a="1"/>
  <c r="CZ68" i="3" s="1"/>
  <c r="CQ68" i="3" a="1"/>
  <c r="CQ68" i="3" s="1"/>
  <c r="DH68" i="3" a="1"/>
  <c r="DH68" i="3" s="1"/>
  <c r="CY68" i="3" a="1"/>
  <c r="CY68" i="3" s="1"/>
  <c r="CP68" i="3" a="1"/>
  <c r="CP68" i="3" s="1"/>
  <c r="DE68" i="3" a="1"/>
  <c r="DE68" i="3" s="1"/>
  <c r="CV68" i="3" a="1"/>
  <c r="CV68" i="3" s="1"/>
  <c r="CU68" i="3" a="1"/>
  <c r="CU68" i="3" s="1"/>
  <c r="DD68" i="3" a="1"/>
  <c r="DD68" i="3" s="1"/>
  <c r="DH119" i="3" a="1"/>
  <c r="DH119" i="3" s="1"/>
  <c r="DB119" i="3" a="1"/>
  <c r="DB119" i="3" s="1"/>
  <c r="CV119" i="3" a="1"/>
  <c r="CV119" i="3" s="1"/>
  <c r="CP119" i="3" a="1"/>
  <c r="CP119" i="3" s="1"/>
  <c r="DG119" i="3" a="1"/>
  <c r="DG119" i="3" s="1"/>
  <c r="DA119" i="3" a="1"/>
  <c r="DA119" i="3" s="1"/>
  <c r="CU119" i="3" a="1"/>
  <c r="CU119" i="3" s="1"/>
  <c r="CO119" i="3" a="1"/>
  <c r="CO119" i="3" s="1"/>
  <c r="DL119" i="3" a="1"/>
  <c r="DL119" i="3" s="1"/>
  <c r="DF119" i="3" a="1"/>
  <c r="DF119" i="3" s="1"/>
  <c r="CZ119" i="3" a="1"/>
  <c r="CZ119" i="3" s="1"/>
  <c r="CT119" i="3" a="1"/>
  <c r="CT119" i="3" s="1"/>
  <c r="DK119" i="3" a="1"/>
  <c r="DK119" i="3" s="1"/>
  <c r="DE119" i="3" a="1"/>
  <c r="DE119" i="3" s="1"/>
  <c r="CY119" i="3" a="1"/>
  <c r="CY119" i="3" s="1"/>
  <c r="CS119" i="3" a="1"/>
  <c r="CS119" i="3" s="1"/>
  <c r="DJ119" i="3" a="1"/>
  <c r="DJ119" i="3" s="1"/>
  <c r="CR119" i="3" a="1"/>
  <c r="CR119" i="3" s="1"/>
  <c r="DI119" i="3" a="1"/>
  <c r="DI119" i="3" s="1"/>
  <c r="CQ119" i="3" a="1"/>
  <c r="CQ119" i="3" s="1"/>
  <c r="DD119" i="3" a="1"/>
  <c r="DD119" i="3" s="1"/>
  <c r="DC119" i="3" a="1"/>
  <c r="DC119" i="3" s="1"/>
  <c r="CW119" i="3" a="1"/>
  <c r="CW119" i="3" s="1"/>
  <c r="CX119" i="3" a="1"/>
  <c r="CX119" i="3" s="1"/>
  <c r="DK259" i="3" a="1"/>
  <c r="DK259" i="3" s="1"/>
  <c r="DE259" i="3" a="1"/>
  <c r="DE259" i="3" s="1"/>
  <c r="CY259" i="3" a="1"/>
  <c r="CY259" i="3" s="1"/>
  <c r="CS259" i="3" a="1"/>
  <c r="CS259" i="3" s="1"/>
  <c r="DI259" i="3" a="1"/>
  <c r="DI259" i="3" s="1"/>
  <c r="DC259" i="3" a="1"/>
  <c r="DC259" i="3" s="1"/>
  <c r="CW259" i="3" a="1"/>
  <c r="CW259" i="3" s="1"/>
  <c r="CQ259" i="3" a="1"/>
  <c r="CQ259" i="3" s="1"/>
  <c r="DH259" i="3" a="1"/>
  <c r="DH259" i="3" s="1"/>
  <c r="DB259" i="3" a="1"/>
  <c r="DB259" i="3" s="1"/>
  <c r="CV259" i="3" a="1"/>
  <c r="CV259" i="3" s="1"/>
  <c r="CP259" i="3" a="1"/>
  <c r="CP259" i="3" s="1"/>
  <c r="DD259" i="3" a="1"/>
  <c r="DD259" i="3" s="1"/>
  <c r="CR259" i="3" a="1"/>
  <c r="CR259" i="3" s="1"/>
  <c r="DL259" i="3" a="1"/>
  <c r="DL259" i="3" s="1"/>
  <c r="CZ259" i="3" a="1"/>
  <c r="CZ259" i="3" s="1"/>
  <c r="DJ259" i="3" a="1"/>
  <c r="DJ259" i="3" s="1"/>
  <c r="CX259" i="3" a="1"/>
  <c r="CX259" i="3" s="1"/>
  <c r="DG259" i="3" a="1"/>
  <c r="DG259" i="3" s="1"/>
  <c r="DA259" i="3" a="1"/>
  <c r="DA259" i="3" s="1"/>
  <c r="CU259" i="3" a="1"/>
  <c r="CU259" i="3" s="1"/>
  <c r="DF259" i="3" a="1"/>
  <c r="DF259" i="3" s="1"/>
  <c r="CT259" i="3" a="1"/>
  <c r="CT259" i="3" s="1"/>
  <c r="CO259" i="3" a="1"/>
  <c r="CO259" i="3" s="1"/>
  <c r="DC179" i="3" a="1"/>
  <c r="DC179" i="3" s="1"/>
  <c r="CW179" i="3" a="1"/>
  <c r="CW179" i="3" s="1"/>
  <c r="CQ179" i="3" a="1"/>
  <c r="CQ179" i="3" s="1"/>
  <c r="DL179" i="3" a="1"/>
  <c r="DL179" i="3" s="1"/>
  <c r="DH179" i="3" a="1"/>
  <c r="DH179" i="3" s="1"/>
  <c r="DB179" i="3" a="1"/>
  <c r="DB179" i="3" s="1"/>
  <c r="CV179" i="3" a="1"/>
  <c r="CV179" i="3" s="1"/>
  <c r="CP179" i="3" a="1"/>
  <c r="CP179" i="3" s="1"/>
  <c r="DG179" i="3" a="1"/>
  <c r="DG179" i="3" s="1"/>
  <c r="DA179" i="3" a="1"/>
  <c r="DA179" i="3" s="1"/>
  <c r="CU179" i="3" a="1"/>
  <c r="CU179" i="3" s="1"/>
  <c r="CO179" i="3" a="1"/>
  <c r="CO179" i="3" s="1"/>
  <c r="DK179" i="3" a="1"/>
  <c r="DK179" i="3" s="1"/>
  <c r="DF179" i="3" a="1"/>
  <c r="DF179" i="3" s="1"/>
  <c r="CZ179" i="3" a="1"/>
  <c r="CZ179" i="3" s="1"/>
  <c r="CT179" i="3" a="1"/>
  <c r="CT179" i="3" s="1"/>
  <c r="DJ179" i="3" a="1"/>
  <c r="DJ179" i="3" s="1"/>
  <c r="CS179" i="3" a="1"/>
  <c r="CS179" i="3" s="1"/>
  <c r="DI179" i="3" a="1"/>
  <c r="DI179" i="3" s="1"/>
  <c r="CR179" i="3" a="1"/>
  <c r="CR179" i="3" s="1"/>
  <c r="DE179" i="3" a="1"/>
  <c r="DE179" i="3" s="1"/>
  <c r="DD179" i="3" a="1"/>
  <c r="DD179" i="3" s="1"/>
  <c r="CY179" i="3" a="1"/>
  <c r="CY179" i="3" s="1"/>
  <c r="CX179" i="3" a="1"/>
  <c r="CX179" i="3" s="1"/>
  <c r="DE309" i="3" a="1"/>
  <c r="DE309" i="3" s="1"/>
  <c r="CZ309" i="3" a="1"/>
  <c r="CZ309" i="3" s="1"/>
  <c r="CU309" i="3" a="1"/>
  <c r="CU309" i="3" s="1"/>
  <c r="CQ309" i="3" a="1"/>
  <c r="CQ309" i="3" s="1"/>
  <c r="DI309" i="3" a="1"/>
  <c r="DI309" i="3" s="1"/>
  <c r="DD309" i="3" a="1"/>
  <c r="DD309" i="3" s="1"/>
  <c r="CY309" i="3" a="1"/>
  <c r="CY309" i="3" s="1"/>
  <c r="CP309" i="3" a="1"/>
  <c r="CP309" i="3" s="1"/>
  <c r="DK309" i="3" a="1"/>
  <c r="DK309" i="3" s="1"/>
  <c r="DC309" i="3" a="1"/>
  <c r="DC309" i="3" s="1"/>
  <c r="CW309" i="3" a="1"/>
  <c r="CW309" i="3" s="1"/>
  <c r="DH309" i="3" a="1"/>
  <c r="DH309" i="3" s="1"/>
  <c r="DA309" i="3" a="1"/>
  <c r="DA309" i="3" s="1"/>
  <c r="CT309" i="3" a="1"/>
  <c r="CT309" i="3" s="1"/>
  <c r="DF309" i="3" a="1"/>
  <c r="DF309" i="3" s="1"/>
  <c r="CS309" i="3" a="1"/>
  <c r="CS309" i="3" s="1"/>
  <c r="DL309" i="3" a="1"/>
  <c r="DL309" i="3" s="1"/>
  <c r="DJ309" i="3" a="1"/>
  <c r="DJ309" i="3" s="1"/>
  <c r="CO309" i="3" a="1"/>
  <c r="CO309" i="3" s="1"/>
  <c r="CR309" i="3" a="1"/>
  <c r="CR309" i="3" s="1"/>
  <c r="DG309" i="3" a="1"/>
  <c r="DG309" i="3" s="1"/>
  <c r="DB309" i="3" a="1"/>
  <c r="DB309" i="3" s="1"/>
  <c r="CX309" i="3" a="1"/>
  <c r="CX309" i="3" s="1"/>
  <c r="CV309" i="3" a="1"/>
  <c r="CV309" i="3" s="1"/>
  <c r="DJ283" i="3" a="1"/>
  <c r="DJ283" i="3" s="1"/>
  <c r="CZ283" i="3" a="1"/>
  <c r="CZ283" i="3" s="1"/>
  <c r="CT283" i="3" a="1"/>
  <c r="CT283" i="3" s="1"/>
  <c r="CO283" i="3" a="1"/>
  <c r="CO283" i="3" s="1"/>
  <c r="DK283" i="3" a="1"/>
  <c r="DK283" i="3" s="1"/>
  <c r="DE283" i="3" a="1"/>
  <c r="DE283" i="3" s="1"/>
  <c r="CY283" i="3" a="1"/>
  <c r="CY283" i="3" s="1"/>
  <c r="DI283" i="3" a="1"/>
  <c r="DI283" i="3" s="1"/>
  <c r="DC283" i="3" a="1"/>
  <c r="DC283" i="3" s="1"/>
  <c r="CW283" i="3" a="1"/>
  <c r="CW283" i="3" s="1"/>
  <c r="CQ283" i="3" a="1"/>
  <c r="CQ283" i="3" s="1"/>
  <c r="DF283" i="3" a="1"/>
  <c r="DF283" i="3" s="1"/>
  <c r="CV283" i="3" a="1"/>
  <c r="CV283" i="3" s="1"/>
  <c r="DL283" i="3" a="1"/>
  <c r="DL283" i="3" s="1"/>
  <c r="DB283" i="3" a="1"/>
  <c r="DB283" i="3" s="1"/>
  <c r="CS283" i="3" a="1"/>
  <c r="CS283" i="3" s="1"/>
  <c r="CR283" i="3" a="1"/>
  <c r="CR283" i="3" s="1"/>
  <c r="CU283" i="3" a="1"/>
  <c r="CU283" i="3" s="1"/>
  <c r="DG283" i="3" a="1"/>
  <c r="DG283" i="3" s="1"/>
  <c r="DD283" i="3" a="1"/>
  <c r="DD283" i="3" s="1"/>
  <c r="DA283" i="3" a="1"/>
  <c r="DA283" i="3" s="1"/>
  <c r="DH283" i="3" a="1"/>
  <c r="DH283" i="3" s="1"/>
  <c r="CP283" i="3" a="1"/>
  <c r="CP283" i="3" s="1"/>
  <c r="CX283" i="3" a="1"/>
  <c r="CX283" i="3" s="1"/>
  <c r="DI144" i="3" a="1"/>
  <c r="DI144" i="3" s="1"/>
  <c r="DB144" i="3" a="1"/>
  <c r="DB144" i="3" s="1"/>
  <c r="CU144" i="3" a="1"/>
  <c r="CU144" i="3" s="1"/>
  <c r="CQ144" i="3" a="1"/>
  <c r="CQ144" i="3" s="1"/>
  <c r="DL144" i="3" a="1"/>
  <c r="DL144" i="3" s="1"/>
  <c r="DE144" i="3" a="1"/>
  <c r="DE144" i="3" s="1"/>
  <c r="CX144" i="3" a="1"/>
  <c r="CX144" i="3" s="1"/>
  <c r="CT144" i="3" a="1"/>
  <c r="CT144" i="3" s="1"/>
  <c r="DH144" i="3" a="1"/>
  <c r="DH144" i="3" s="1"/>
  <c r="DA144" i="3" a="1"/>
  <c r="DA144" i="3" s="1"/>
  <c r="CW144" i="3" a="1"/>
  <c r="CW144" i="3" s="1"/>
  <c r="CP144" i="3" a="1"/>
  <c r="CP144" i="3" s="1"/>
  <c r="DK144" i="3" a="1"/>
  <c r="DK144" i="3" s="1"/>
  <c r="DD144" i="3" a="1"/>
  <c r="DD144" i="3" s="1"/>
  <c r="DC144" i="3" a="1"/>
  <c r="DC144" i="3" s="1"/>
  <c r="CV144" i="3" a="1"/>
  <c r="CV144" i="3" s="1"/>
  <c r="CO144" i="3" a="1"/>
  <c r="CO144" i="3" s="1"/>
  <c r="DJ144" i="3" a="1"/>
  <c r="DJ144" i="3" s="1"/>
  <c r="CZ144" i="3" a="1"/>
  <c r="CZ144" i="3" s="1"/>
  <c r="CS144" i="3" a="1"/>
  <c r="CS144" i="3" s="1"/>
  <c r="CY144" i="3" a="1"/>
  <c r="CY144" i="3" s="1"/>
  <c r="CR144" i="3" a="1"/>
  <c r="CR144" i="3" s="1"/>
  <c r="DG144" i="3" a="1"/>
  <c r="DG144" i="3" s="1"/>
  <c r="DF144" i="3" a="1"/>
  <c r="DF144" i="3" s="1"/>
  <c r="DH81" i="3" a="1"/>
  <c r="DH81" i="3" s="1"/>
  <c r="CW81" i="3" a="1"/>
  <c r="CW81" i="3" s="1"/>
  <c r="CR81" i="3" a="1"/>
  <c r="CR81" i="3" s="1"/>
  <c r="DL81" i="3" a="1"/>
  <c r="DL81" i="3" s="1"/>
  <c r="DG81" i="3" a="1"/>
  <c r="DG81" i="3" s="1"/>
  <c r="DB81" i="3" a="1"/>
  <c r="DB81" i="3" s="1"/>
  <c r="CV81" i="3" a="1"/>
  <c r="CV81" i="3" s="1"/>
  <c r="CQ81" i="3" a="1"/>
  <c r="CQ81" i="3" s="1"/>
  <c r="DF81" i="3" a="1"/>
  <c r="DF81" i="3" s="1"/>
  <c r="DA81" i="3" a="1"/>
  <c r="DA81" i="3" s="1"/>
  <c r="CU81" i="3" a="1"/>
  <c r="CU81" i="3" s="1"/>
  <c r="CP81" i="3" a="1"/>
  <c r="CP81" i="3" s="1"/>
  <c r="DE81" i="3" a="1"/>
  <c r="DE81" i="3" s="1"/>
  <c r="CT81" i="3" a="1"/>
  <c r="CT81" i="3" s="1"/>
  <c r="DD81" i="3" a="1"/>
  <c r="DD81" i="3" s="1"/>
  <c r="DC81" i="3" a="1"/>
  <c r="DC81" i="3" s="1"/>
  <c r="CS81" i="3" a="1"/>
  <c r="CS81" i="3" s="1"/>
  <c r="DK81" i="3" a="1"/>
  <c r="DK81" i="3" s="1"/>
  <c r="CZ81" i="3" a="1"/>
  <c r="CZ81" i="3" s="1"/>
  <c r="CO81" i="3" a="1"/>
  <c r="CO81" i="3" s="1"/>
  <c r="DJ81" i="3" a="1"/>
  <c r="DJ81" i="3" s="1"/>
  <c r="DI81" i="3" a="1"/>
  <c r="DI81" i="3" s="1"/>
  <c r="CY81" i="3" a="1"/>
  <c r="CY81" i="3" s="1"/>
  <c r="CX81" i="3" a="1"/>
  <c r="CX81" i="3" s="1"/>
  <c r="DH166" i="3" a="1"/>
  <c r="DH166" i="3" s="1"/>
  <c r="DB166" i="3" a="1"/>
  <c r="DB166" i="3" s="1"/>
  <c r="CV166" i="3" a="1"/>
  <c r="CV166" i="3" s="1"/>
  <c r="CP166" i="3" a="1"/>
  <c r="CP166" i="3" s="1"/>
  <c r="DG166" i="3" a="1"/>
  <c r="DG166" i="3" s="1"/>
  <c r="DA166" i="3" a="1"/>
  <c r="DA166" i="3" s="1"/>
  <c r="CU166" i="3" a="1"/>
  <c r="CU166" i="3" s="1"/>
  <c r="CO166" i="3" a="1"/>
  <c r="CO166" i="3" s="1"/>
  <c r="DL166" i="3" a="1"/>
  <c r="DL166" i="3" s="1"/>
  <c r="DF166" i="3" a="1"/>
  <c r="DF166" i="3" s="1"/>
  <c r="CZ166" i="3" a="1"/>
  <c r="CZ166" i="3" s="1"/>
  <c r="CT166" i="3" a="1"/>
  <c r="CT166" i="3" s="1"/>
  <c r="DK166" i="3" a="1"/>
  <c r="DK166" i="3" s="1"/>
  <c r="CY166" i="3" a="1"/>
  <c r="CY166" i="3" s="1"/>
  <c r="DJ166" i="3" a="1"/>
  <c r="DJ166" i="3" s="1"/>
  <c r="CX166" i="3" a="1"/>
  <c r="CX166" i="3" s="1"/>
  <c r="DI166" i="3" a="1"/>
  <c r="DI166" i="3" s="1"/>
  <c r="CW166" i="3" a="1"/>
  <c r="CW166" i="3" s="1"/>
  <c r="DE166" i="3" a="1"/>
  <c r="DE166" i="3" s="1"/>
  <c r="CS166" i="3" a="1"/>
  <c r="CS166" i="3" s="1"/>
  <c r="DD166" i="3" a="1"/>
  <c r="DD166" i="3" s="1"/>
  <c r="DC166" i="3" a="1"/>
  <c r="DC166" i="3" s="1"/>
  <c r="CR166" i="3" a="1"/>
  <c r="CR166" i="3" s="1"/>
  <c r="CQ166" i="3" a="1"/>
  <c r="CQ166" i="3" s="1"/>
  <c r="DJ85" i="3" a="1"/>
  <c r="DJ85" i="3" s="1"/>
  <c r="DD85" i="3" a="1"/>
  <c r="DD85" i="3" s="1"/>
  <c r="CX85" i="3" a="1"/>
  <c r="CX85" i="3" s="1"/>
  <c r="CR85" i="3" a="1"/>
  <c r="CR85" i="3" s="1"/>
  <c r="DI85" i="3" a="1"/>
  <c r="DI85" i="3" s="1"/>
  <c r="DC85" i="3" a="1"/>
  <c r="DC85" i="3" s="1"/>
  <c r="CW85" i="3" a="1"/>
  <c r="CW85" i="3" s="1"/>
  <c r="CQ85" i="3" a="1"/>
  <c r="CQ85" i="3" s="1"/>
  <c r="DH85" i="3" a="1"/>
  <c r="DH85" i="3" s="1"/>
  <c r="DB85" i="3" a="1"/>
  <c r="DB85" i="3" s="1"/>
  <c r="CV85" i="3" a="1"/>
  <c r="CV85" i="3" s="1"/>
  <c r="CP85" i="3" a="1"/>
  <c r="CP85" i="3" s="1"/>
  <c r="DA85" i="3" a="1"/>
  <c r="DA85" i="3" s="1"/>
  <c r="CO85" i="3" a="1"/>
  <c r="CO85" i="3" s="1"/>
  <c r="DL85" i="3" a="1"/>
  <c r="DL85" i="3" s="1"/>
  <c r="CZ85" i="3" a="1"/>
  <c r="CZ85" i="3" s="1"/>
  <c r="DK85" i="3" a="1"/>
  <c r="DK85" i="3" s="1"/>
  <c r="CY85" i="3" a="1"/>
  <c r="CY85" i="3" s="1"/>
  <c r="DG85" i="3" a="1"/>
  <c r="DG85" i="3" s="1"/>
  <c r="CU85" i="3" a="1"/>
  <c r="CU85" i="3" s="1"/>
  <c r="CT85" i="3" a="1"/>
  <c r="CT85" i="3" s="1"/>
  <c r="CS85" i="3" a="1"/>
  <c r="CS85" i="3" s="1"/>
  <c r="DE85" i="3" a="1"/>
  <c r="DE85" i="3" s="1"/>
  <c r="DF85" i="3" a="1"/>
  <c r="DF85" i="3" s="1"/>
  <c r="DH252" i="3" a="1"/>
  <c r="DH252" i="3" s="1"/>
  <c r="DB252" i="3" a="1"/>
  <c r="DB252" i="3" s="1"/>
  <c r="CV252" i="3" a="1"/>
  <c r="CV252" i="3" s="1"/>
  <c r="CP252" i="3" a="1"/>
  <c r="CP252" i="3" s="1"/>
  <c r="DL252" i="3" a="1"/>
  <c r="DL252" i="3" s="1"/>
  <c r="DF252" i="3" a="1"/>
  <c r="DF252" i="3" s="1"/>
  <c r="CZ252" i="3" a="1"/>
  <c r="CZ252" i="3" s="1"/>
  <c r="CT252" i="3" a="1"/>
  <c r="CT252" i="3" s="1"/>
  <c r="DK252" i="3" a="1"/>
  <c r="DK252" i="3" s="1"/>
  <c r="DE252" i="3" a="1"/>
  <c r="DE252" i="3" s="1"/>
  <c r="CY252" i="3" a="1"/>
  <c r="CY252" i="3" s="1"/>
  <c r="CS252" i="3" a="1"/>
  <c r="CS252" i="3" s="1"/>
  <c r="DD252" i="3" a="1"/>
  <c r="DD252" i="3" s="1"/>
  <c r="CR252" i="3" a="1"/>
  <c r="CR252" i="3" s="1"/>
  <c r="DA252" i="3" a="1"/>
  <c r="DA252" i="3" s="1"/>
  <c r="CO252" i="3" a="1"/>
  <c r="CO252" i="3" s="1"/>
  <c r="DJ252" i="3" a="1"/>
  <c r="DJ252" i="3" s="1"/>
  <c r="CX252" i="3" a="1"/>
  <c r="CX252" i="3" s="1"/>
  <c r="CQ252" i="3" a="1"/>
  <c r="CQ252" i="3" s="1"/>
  <c r="DI252" i="3" a="1"/>
  <c r="DI252" i="3" s="1"/>
  <c r="DG252" i="3" a="1"/>
  <c r="DG252" i="3" s="1"/>
  <c r="DC252" i="3" a="1"/>
  <c r="DC252" i="3" s="1"/>
  <c r="CW252" i="3" a="1"/>
  <c r="CW252" i="3" s="1"/>
  <c r="CU252" i="3" a="1"/>
  <c r="CU252" i="3" s="1"/>
  <c r="DH178" i="3" a="1"/>
  <c r="DH178" i="3" s="1"/>
  <c r="DB178" i="3" a="1"/>
  <c r="DB178" i="3" s="1"/>
  <c r="CV178" i="3" a="1"/>
  <c r="CV178" i="3" s="1"/>
  <c r="CP178" i="3" a="1"/>
  <c r="CP178" i="3" s="1"/>
  <c r="DG178" i="3" a="1"/>
  <c r="DG178" i="3" s="1"/>
  <c r="DA178" i="3" a="1"/>
  <c r="DA178" i="3" s="1"/>
  <c r="CU178" i="3" a="1"/>
  <c r="CU178" i="3" s="1"/>
  <c r="CO178" i="3" a="1"/>
  <c r="CO178" i="3" s="1"/>
  <c r="DL178" i="3" a="1"/>
  <c r="DL178" i="3" s="1"/>
  <c r="DF178" i="3" a="1"/>
  <c r="DF178" i="3" s="1"/>
  <c r="CZ178" i="3" a="1"/>
  <c r="CZ178" i="3" s="1"/>
  <c r="CT178" i="3" a="1"/>
  <c r="CT178" i="3" s="1"/>
  <c r="DK178" i="3" a="1"/>
  <c r="DK178" i="3" s="1"/>
  <c r="DE178" i="3" a="1"/>
  <c r="DE178" i="3" s="1"/>
  <c r="CY178" i="3" a="1"/>
  <c r="CY178" i="3" s="1"/>
  <c r="CS178" i="3" a="1"/>
  <c r="CS178" i="3" s="1"/>
  <c r="DD178" i="3" a="1"/>
  <c r="DD178" i="3" s="1"/>
  <c r="DC178" i="3" a="1"/>
  <c r="DC178" i="3" s="1"/>
  <c r="CX178" i="3" a="1"/>
  <c r="CX178" i="3" s="1"/>
  <c r="DJ178" i="3" a="1"/>
  <c r="DJ178" i="3" s="1"/>
  <c r="DI178" i="3" a="1"/>
  <c r="DI178" i="3" s="1"/>
  <c r="CW178" i="3" a="1"/>
  <c r="CW178" i="3" s="1"/>
  <c r="CR178" i="3" a="1"/>
  <c r="CR178" i="3" s="1"/>
  <c r="CQ178" i="3" a="1"/>
  <c r="CQ178" i="3" s="1"/>
  <c r="DG132" i="3" a="1"/>
  <c r="DG132" i="3" s="1"/>
  <c r="DA132" i="3" a="1"/>
  <c r="DA132" i="3" s="1"/>
  <c r="CU132" i="3" a="1"/>
  <c r="CU132" i="3" s="1"/>
  <c r="CO132" i="3" a="1"/>
  <c r="CO132" i="3" s="1"/>
  <c r="DL132" i="3" a="1"/>
  <c r="DL132" i="3" s="1"/>
  <c r="DF132" i="3" a="1"/>
  <c r="DF132" i="3" s="1"/>
  <c r="CZ132" i="3" a="1"/>
  <c r="CZ132" i="3" s="1"/>
  <c r="CT132" i="3" a="1"/>
  <c r="CT132" i="3" s="1"/>
  <c r="DK132" i="3" a="1"/>
  <c r="DK132" i="3" s="1"/>
  <c r="DE132" i="3" a="1"/>
  <c r="DE132" i="3" s="1"/>
  <c r="CY132" i="3" a="1"/>
  <c r="CY132" i="3" s="1"/>
  <c r="CS132" i="3" a="1"/>
  <c r="CS132" i="3" s="1"/>
  <c r="DD132" i="3" a="1"/>
  <c r="DD132" i="3" s="1"/>
  <c r="CR132" i="3" a="1"/>
  <c r="CR132" i="3" s="1"/>
  <c r="DC132" i="3" a="1"/>
  <c r="DC132" i="3" s="1"/>
  <c r="CQ132" i="3" a="1"/>
  <c r="CQ132" i="3" s="1"/>
  <c r="DB132" i="3" a="1"/>
  <c r="DB132" i="3" s="1"/>
  <c r="CP132" i="3" a="1"/>
  <c r="CP132" i="3" s="1"/>
  <c r="DJ132" i="3" a="1"/>
  <c r="DJ132" i="3" s="1"/>
  <c r="CX132" i="3" a="1"/>
  <c r="CX132" i="3" s="1"/>
  <c r="DI132" i="3" a="1"/>
  <c r="DI132" i="3" s="1"/>
  <c r="DH132" i="3" a="1"/>
  <c r="DH132" i="3" s="1"/>
  <c r="CV132" i="3" a="1"/>
  <c r="CV132" i="3" s="1"/>
  <c r="CW132" i="3" a="1"/>
  <c r="CW132" i="3" s="1"/>
  <c r="DL50" i="3" a="1"/>
  <c r="DL50" i="3" s="1"/>
  <c r="DC50" i="3" a="1"/>
  <c r="DC50" i="3" s="1"/>
  <c r="CT50" i="3" a="1"/>
  <c r="CT50" i="3" s="1"/>
  <c r="DK50" i="3" a="1"/>
  <c r="DK50" i="3" s="1"/>
  <c r="DG50" i="3" a="1"/>
  <c r="DG50" i="3" s="1"/>
  <c r="DB50" i="3" a="1"/>
  <c r="DB50" i="3" s="1"/>
  <c r="CX50" i="3" a="1"/>
  <c r="CX50" i="3" s="1"/>
  <c r="CS50" i="3" a="1"/>
  <c r="CS50" i="3" s="1"/>
  <c r="CO50" i="3" a="1"/>
  <c r="CO50" i="3" s="1"/>
  <c r="DF50" i="3" a="1"/>
  <c r="DF50" i="3" s="1"/>
  <c r="CW50" i="3" a="1"/>
  <c r="CW50" i="3" s="1"/>
  <c r="DJ50" i="3" a="1"/>
  <c r="DJ50" i="3" s="1"/>
  <c r="DA50" i="3" a="1"/>
  <c r="DA50" i="3" s="1"/>
  <c r="CR50" i="3" a="1"/>
  <c r="CR50" i="3" s="1"/>
  <c r="DI50" i="3" a="1"/>
  <c r="DI50" i="3" s="1"/>
  <c r="CZ50" i="3" a="1"/>
  <c r="CZ50" i="3" s="1"/>
  <c r="CQ50" i="3" a="1"/>
  <c r="CQ50" i="3" s="1"/>
  <c r="DH50" i="3" a="1"/>
  <c r="DH50" i="3" s="1"/>
  <c r="CY50" i="3" a="1"/>
  <c r="CY50" i="3" s="1"/>
  <c r="CP50" i="3" a="1"/>
  <c r="CP50" i="3" s="1"/>
  <c r="DE50" i="3" a="1"/>
  <c r="DE50" i="3" s="1"/>
  <c r="CV50" i="3" a="1"/>
  <c r="CV50" i="3" s="1"/>
  <c r="CU50" i="3" a="1"/>
  <c r="CU50" i="3" s="1"/>
  <c r="DD50" i="3" a="1"/>
  <c r="DD50" i="3" s="1"/>
  <c r="DI270" i="3" a="1"/>
  <c r="DI270" i="3" s="1"/>
  <c r="DC270" i="3" a="1"/>
  <c r="DC270" i="3" s="1"/>
  <c r="CW270" i="3" a="1"/>
  <c r="CW270" i="3" s="1"/>
  <c r="DL270" i="3" a="1"/>
  <c r="DL270" i="3" s="1"/>
  <c r="DE270" i="3" a="1"/>
  <c r="DE270" i="3" s="1"/>
  <c r="CX270" i="3" a="1"/>
  <c r="CX270" i="3" s="1"/>
  <c r="CQ270" i="3" a="1"/>
  <c r="CQ270" i="3" s="1"/>
  <c r="DJ270" i="3" a="1"/>
  <c r="DJ270" i="3" s="1"/>
  <c r="DB270" i="3" a="1"/>
  <c r="DB270" i="3" s="1"/>
  <c r="CU270" i="3" a="1"/>
  <c r="CU270" i="3" s="1"/>
  <c r="CO270" i="3" a="1"/>
  <c r="CO270" i="3" s="1"/>
  <c r="DH270" i="3" a="1"/>
  <c r="DH270" i="3" s="1"/>
  <c r="DA270" i="3" a="1"/>
  <c r="DA270" i="3" s="1"/>
  <c r="CT270" i="3" a="1"/>
  <c r="CT270" i="3" s="1"/>
  <c r="DK270" i="3" a="1"/>
  <c r="DK270" i="3" s="1"/>
  <c r="CV270" i="3" a="1"/>
  <c r="CV270" i="3" s="1"/>
  <c r="DF270" i="3" a="1"/>
  <c r="DF270" i="3" s="1"/>
  <c r="CR270" i="3" a="1"/>
  <c r="CR270" i="3" s="1"/>
  <c r="DD270" i="3" a="1"/>
  <c r="DD270" i="3" s="1"/>
  <c r="CP270" i="3" a="1"/>
  <c r="CP270" i="3" s="1"/>
  <c r="DG270" i="3" a="1"/>
  <c r="DG270" i="3" s="1"/>
  <c r="CZ270" i="3" a="1"/>
  <c r="CZ270" i="3" s="1"/>
  <c r="CY270" i="3" a="1"/>
  <c r="CY270" i="3" s="1"/>
  <c r="CS270" i="3" a="1"/>
  <c r="CS270" i="3" s="1"/>
  <c r="DK139" i="3" a="1"/>
  <c r="DK139" i="3" s="1"/>
  <c r="DB139" i="3" a="1"/>
  <c r="DB139" i="3" s="1"/>
  <c r="CS139" i="3" a="1"/>
  <c r="CS139" i="3" s="1"/>
  <c r="DJ139" i="3" a="1"/>
  <c r="DJ139" i="3" s="1"/>
  <c r="DF139" i="3" a="1"/>
  <c r="DF139" i="3" s="1"/>
  <c r="DA139" i="3" a="1"/>
  <c r="DA139" i="3" s="1"/>
  <c r="CW139" i="3" a="1"/>
  <c r="CW139" i="3" s="1"/>
  <c r="CR139" i="3" a="1"/>
  <c r="CR139" i="3" s="1"/>
  <c r="DE139" i="3" a="1"/>
  <c r="DE139" i="3" s="1"/>
  <c r="CV139" i="3" a="1"/>
  <c r="CV139" i="3" s="1"/>
  <c r="DD139" i="3" a="1"/>
  <c r="DD139" i="3" s="1"/>
  <c r="CU139" i="3" a="1"/>
  <c r="CU139" i="3" s="1"/>
  <c r="DL139" i="3" a="1"/>
  <c r="DL139" i="3" s="1"/>
  <c r="DC139" i="3" a="1"/>
  <c r="DC139" i="3" s="1"/>
  <c r="CT139" i="3" a="1"/>
  <c r="CT139" i="3" s="1"/>
  <c r="DI139" i="3" a="1"/>
  <c r="DI139" i="3" s="1"/>
  <c r="CZ139" i="3" a="1"/>
  <c r="CZ139" i="3" s="1"/>
  <c r="CQ139" i="3" a="1"/>
  <c r="CQ139" i="3" s="1"/>
  <c r="DH139" i="3" a="1"/>
  <c r="DH139" i="3" s="1"/>
  <c r="DG139" i="3" a="1"/>
  <c r="DG139" i="3" s="1"/>
  <c r="CY139" i="3" a="1"/>
  <c r="CY139" i="3" s="1"/>
  <c r="CX139" i="3" a="1"/>
  <c r="CX139" i="3" s="1"/>
  <c r="CO139" i="3" a="1"/>
  <c r="CO139" i="3" s="1"/>
  <c r="CP139" i="3" a="1"/>
  <c r="CP139" i="3" s="1"/>
  <c r="DG15" i="3" a="1"/>
  <c r="DG15" i="3" s="1"/>
  <c r="CX15" i="3" a="1"/>
  <c r="CX15" i="3" s="1"/>
  <c r="CO15" i="3" a="1"/>
  <c r="CO15" i="3" s="1"/>
  <c r="DK15" i="3" a="1"/>
  <c r="DK15" i="3" s="1"/>
  <c r="DF15" i="3" a="1"/>
  <c r="DF15" i="3" s="1"/>
  <c r="DB15" i="3" a="1"/>
  <c r="DB15" i="3" s="1"/>
  <c r="CW15" i="3" a="1"/>
  <c r="CW15" i="3" s="1"/>
  <c r="CS15" i="3" a="1"/>
  <c r="CS15" i="3" s="1"/>
  <c r="DJ15" i="3" a="1"/>
  <c r="DJ15" i="3" s="1"/>
  <c r="DA15" i="3" a="1"/>
  <c r="DA15" i="3" s="1"/>
  <c r="CR15" i="3" a="1"/>
  <c r="CR15" i="3" s="1"/>
  <c r="DD15" i="3" a="1"/>
  <c r="DD15" i="3" s="1"/>
  <c r="DC15" i="3" a="1"/>
  <c r="DC15" i="3" s="1"/>
  <c r="DH15" i="3" a="1"/>
  <c r="DH15" i="3" s="1"/>
  <c r="CY15" i="3" a="1"/>
  <c r="CY15" i="3" s="1"/>
  <c r="CP15" i="3" a="1"/>
  <c r="CP15" i="3" s="1"/>
  <c r="DL15" i="3" a="1"/>
  <c r="DL15" i="3" s="1"/>
  <c r="DE15" i="3" a="1"/>
  <c r="DE15" i="3" s="1"/>
  <c r="CV15" i="3" a="1"/>
  <c r="CV15" i="3" s="1"/>
  <c r="CU15" i="3" a="1"/>
  <c r="CU15" i="3" s="1"/>
  <c r="CT15" i="3" a="1"/>
  <c r="CT15" i="3" s="1"/>
  <c r="DI15" i="3" a="1"/>
  <c r="DI15" i="3" s="1"/>
  <c r="CZ15" i="3" a="1"/>
  <c r="CZ15" i="3" s="1"/>
  <c r="CQ15" i="3" a="1"/>
  <c r="CQ15" i="3" s="1"/>
  <c r="DJ275" i="3" a="1"/>
  <c r="DJ275" i="3" s="1"/>
  <c r="DE275" i="3" a="1"/>
  <c r="DE275" i="3" s="1"/>
  <c r="DA275" i="3" a="1"/>
  <c r="DA275" i="3" s="1"/>
  <c r="CR275" i="3" a="1"/>
  <c r="CR275" i="3" s="1"/>
  <c r="DI275" i="3" a="1"/>
  <c r="DI275" i="3" s="1"/>
  <c r="CZ275" i="3" a="1"/>
  <c r="CZ275" i="3" s="1"/>
  <c r="CU275" i="3" a="1"/>
  <c r="CU275" i="3" s="1"/>
  <c r="CQ275" i="3" a="1"/>
  <c r="CQ275" i="3" s="1"/>
  <c r="DL275" i="3" a="1"/>
  <c r="DL275" i="3" s="1"/>
  <c r="DF275" i="3" a="1"/>
  <c r="DF275" i="3" s="1"/>
  <c r="CY275" i="3" a="1"/>
  <c r="CY275" i="3" s="1"/>
  <c r="CS275" i="3" a="1"/>
  <c r="CS275" i="3" s="1"/>
  <c r="DK275" i="3" a="1"/>
  <c r="DK275" i="3" s="1"/>
  <c r="DC275" i="3" a="1"/>
  <c r="DC275" i="3" s="1"/>
  <c r="CW275" i="3" a="1"/>
  <c r="CW275" i="3" s="1"/>
  <c r="CP275" i="3" a="1"/>
  <c r="CP275" i="3" s="1"/>
  <c r="CV275" i="3" a="1"/>
  <c r="CV275" i="3" s="1"/>
  <c r="CO275" i="3" a="1"/>
  <c r="CO275" i="3" s="1"/>
  <c r="CX275" i="3" a="1"/>
  <c r="CX275" i="3" s="1"/>
  <c r="DG275" i="3" a="1"/>
  <c r="DG275" i="3" s="1"/>
  <c r="DD275" i="3" a="1"/>
  <c r="DD275" i="3" s="1"/>
  <c r="DB275" i="3" a="1"/>
  <c r="DB275" i="3" s="1"/>
  <c r="DH275" i="3" a="1"/>
  <c r="DH275" i="3" s="1"/>
  <c r="CT275" i="3" a="1"/>
  <c r="CT275" i="3" s="1"/>
  <c r="DJ230" i="3" a="1"/>
  <c r="DJ230" i="3" s="1"/>
  <c r="DD230" i="3" a="1"/>
  <c r="DD230" i="3" s="1"/>
  <c r="CY230" i="3" a="1"/>
  <c r="CY230" i="3" s="1"/>
  <c r="CS230" i="3" a="1"/>
  <c r="CS230" i="3" s="1"/>
  <c r="DH230" i="3" a="1"/>
  <c r="DH230" i="3" s="1"/>
  <c r="DB230" i="3" a="1"/>
  <c r="DB230" i="3" s="1"/>
  <c r="CW230" i="3" a="1"/>
  <c r="CW230" i="3" s="1"/>
  <c r="CR230" i="3" a="1"/>
  <c r="CR230" i="3" s="1"/>
  <c r="DG230" i="3" a="1"/>
  <c r="DG230" i="3" s="1"/>
  <c r="CV230" i="3" a="1"/>
  <c r="CV230" i="3" s="1"/>
  <c r="CQ230" i="3" a="1"/>
  <c r="CQ230" i="3" s="1"/>
  <c r="DI230" i="3" a="1"/>
  <c r="DI230" i="3" s="1"/>
  <c r="CX230" i="3" a="1"/>
  <c r="CX230" i="3" s="1"/>
  <c r="DF230" i="3" a="1"/>
  <c r="DF230" i="3" s="1"/>
  <c r="CU230" i="3" a="1"/>
  <c r="CU230" i="3" s="1"/>
  <c r="DE230" i="3" a="1"/>
  <c r="DE230" i="3" s="1"/>
  <c r="CT230" i="3" a="1"/>
  <c r="CT230" i="3" s="1"/>
  <c r="DC230" i="3" a="1"/>
  <c r="DC230" i="3" s="1"/>
  <c r="DL230" i="3" a="1"/>
  <c r="DL230" i="3" s="1"/>
  <c r="DK230" i="3" a="1"/>
  <c r="DK230" i="3" s="1"/>
  <c r="DA230" i="3" a="1"/>
  <c r="DA230" i="3" s="1"/>
  <c r="CZ230" i="3" a="1"/>
  <c r="CZ230" i="3" s="1"/>
  <c r="CP230" i="3" a="1"/>
  <c r="CP230" i="3" s="1"/>
  <c r="CO230" i="3" a="1"/>
  <c r="CO230" i="3" s="1"/>
  <c r="DL164" i="3" a="1"/>
  <c r="DL164" i="3" s="1"/>
  <c r="DF164" i="3" a="1"/>
  <c r="DF164" i="3" s="1"/>
  <c r="CZ164" i="3" a="1"/>
  <c r="CZ164" i="3" s="1"/>
  <c r="CT164" i="3" a="1"/>
  <c r="CT164" i="3" s="1"/>
  <c r="DK164" i="3" a="1"/>
  <c r="DK164" i="3" s="1"/>
  <c r="DE164" i="3" a="1"/>
  <c r="DE164" i="3" s="1"/>
  <c r="CY164" i="3" a="1"/>
  <c r="CY164" i="3" s="1"/>
  <c r="CS164" i="3" a="1"/>
  <c r="CS164" i="3" s="1"/>
  <c r="DJ164" i="3" a="1"/>
  <c r="DJ164" i="3" s="1"/>
  <c r="DD164" i="3" a="1"/>
  <c r="DD164" i="3" s="1"/>
  <c r="CX164" i="3" a="1"/>
  <c r="CX164" i="3" s="1"/>
  <c r="CR164" i="3" a="1"/>
  <c r="CR164" i="3" s="1"/>
  <c r="DI164" i="3" a="1"/>
  <c r="DI164" i="3" s="1"/>
  <c r="CW164" i="3" a="1"/>
  <c r="CW164" i="3" s="1"/>
  <c r="DH164" i="3" a="1"/>
  <c r="DH164" i="3" s="1"/>
  <c r="CV164" i="3" a="1"/>
  <c r="CV164" i="3" s="1"/>
  <c r="DG164" i="3" a="1"/>
  <c r="DG164" i="3" s="1"/>
  <c r="CU164" i="3" a="1"/>
  <c r="CU164" i="3" s="1"/>
  <c r="DC164" i="3" a="1"/>
  <c r="DC164" i="3" s="1"/>
  <c r="CQ164" i="3" a="1"/>
  <c r="CQ164" i="3" s="1"/>
  <c r="DB164" i="3" a="1"/>
  <c r="DB164" i="3" s="1"/>
  <c r="DA164" i="3" a="1"/>
  <c r="DA164" i="3" s="1"/>
  <c r="CP164" i="3" a="1"/>
  <c r="CP164" i="3" s="1"/>
  <c r="CO164" i="3" a="1"/>
  <c r="CO164" i="3" s="1"/>
  <c r="DK210" i="3" a="1"/>
  <c r="DK210" i="3" s="1"/>
  <c r="DC210" i="3" a="1"/>
  <c r="DC210" i="3" s="1"/>
  <c r="CX210" i="3" a="1"/>
  <c r="CX210" i="3" s="1"/>
  <c r="CP210" i="3" a="1"/>
  <c r="CP210" i="3" s="1"/>
  <c r="DJ210" i="3" a="1"/>
  <c r="DJ210" i="3" s="1"/>
  <c r="DE210" i="3" a="1"/>
  <c r="DE210" i="3" s="1"/>
  <c r="CW210" i="3" a="1"/>
  <c r="CW210" i="3" s="1"/>
  <c r="CS210" i="3" a="1"/>
  <c r="CS210" i="3" s="1"/>
  <c r="DH210" i="3" a="1"/>
  <c r="DH210" i="3" s="1"/>
  <c r="DB210" i="3" a="1"/>
  <c r="DB210" i="3" s="1"/>
  <c r="CO210" i="3" a="1"/>
  <c r="CO210" i="3" s="1"/>
  <c r="DF210" i="3" a="1"/>
  <c r="DF210" i="3" s="1"/>
  <c r="CZ210" i="3" a="1"/>
  <c r="CZ210" i="3" s="1"/>
  <c r="CT210" i="3" a="1"/>
  <c r="CT210" i="3" s="1"/>
  <c r="DL210" i="3" a="1"/>
  <c r="DL210" i="3" s="1"/>
  <c r="CY210" i="3" a="1"/>
  <c r="CY210" i="3" s="1"/>
  <c r="DI210" i="3" a="1"/>
  <c r="DI210" i="3" s="1"/>
  <c r="CV210" i="3" a="1"/>
  <c r="CV210" i="3" s="1"/>
  <c r="DG210" i="3" a="1"/>
  <c r="DG210" i="3" s="1"/>
  <c r="CU210" i="3" a="1"/>
  <c r="CU210" i="3" s="1"/>
  <c r="DD210" i="3" a="1"/>
  <c r="DD210" i="3" s="1"/>
  <c r="CR210" i="3" a="1"/>
  <c r="CR210" i="3" s="1"/>
  <c r="CQ210" i="3" a="1"/>
  <c r="CQ210" i="3" s="1"/>
  <c r="DA210" i="3" a="1"/>
  <c r="DA210" i="3" s="1"/>
  <c r="DI296" i="3" a="1"/>
  <c r="DI296" i="3" s="1"/>
  <c r="DC296" i="3" a="1"/>
  <c r="DC296" i="3" s="1"/>
  <c r="CW296" i="3" a="1"/>
  <c r="CW296" i="3" s="1"/>
  <c r="CQ296" i="3" a="1"/>
  <c r="CQ296" i="3" s="1"/>
  <c r="DH296" i="3" a="1"/>
  <c r="DH296" i="3" s="1"/>
  <c r="DB296" i="3" a="1"/>
  <c r="DB296" i="3" s="1"/>
  <c r="CV296" i="3" a="1"/>
  <c r="CV296" i="3" s="1"/>
  <c r="CP296" i="3" a="1"/>
  <c r="CP296" i="3" s="1"/>
  <c r="DK296" i="3" a="1"/>
  <c r="DK296" i="3" s="1"/>
  <c r="DA296" i="3" a="1"/>
  <c r="DA296" i="3" s="1"/>
  <c r="CS296" i="3" a="1"/>
  <c r="CS296" i="3" s="1"/>
  <c r="DG296" i="3" a="1"/>
  <c r="DG296" i="3" s="1"/>
  <c r="CY296" i="3" a="1"/>
  <c r="CY296" i="3" s="1"/>
  <c r="CO296" i="3" a="1"/>
  <c r="CO296" i="3" s="1"/>
  <c r="DF296" i="3" a="1"/>
  <c r="DF296" i="3" s="1"/>
  <c r="CT296" i="3" a="1"/>
  <c r="CT296" i="3" s="1"/>
  <c r="DD296" i="3" a="1"/>
  <c r="DD296" i="3" s="1"/>
  <c r="CZ296" i="3" a="1"/>
  <c r="CZ296" i="3" s="1"/>
  <c r="DE296" i="3" a="1"/>
  <c r="DE296" i="3" s="1"/>
  <c r="CU296" i="3" a="1"/>
  <c r="CU296" i="3" s="1"/>
  <c r="CR296" i="3" a="1"/>
  <c r="CR296" i="3" s="1"/>
  <c r="CX296" i="3" a="1"/>
  <c r="CX296" i="3" s="1"/>
  <c r="DL296" i="3" a="1"/>
  <c r="DL296" i="3" s="1"/>
  <c r="DJ296" i="3" a="1"/>
  <c r="DJ296" i="3" s="1"/>
  <c r="DJ91" i="3" a="1"/>
  <c r="DJ91" i="3" s="1"/>
  <c r="DD91" i="3" a="1"/>
  <c r="DD91" i="3" s="1"/>
  <c r="CX91" i="3" a="1"/>
  <c r="CX91" i="3" s="1"/>
  <c r="CR91" i="3" a="1"/>
  <c r="CR91" i="3" s="1"/>
  <c r="DI91" i="3" a="1"/>
  <c r="DI91" i="3" s="1"/>
  <c r="DC91" i="3" a="1"/>
  <c r="DC91" i="3" s="1"/>
  <c r="CW91" i="3" a="1"/>
  <c r="CW91" i="3" s="1"/>
  <c r="CQ91" i="3" a="1"/>
  <c r="CQ91" i="3" s="1"/>
  <c r="DH91" i="3" a="1"/>
  <c r="DH91" i="3" s="1"/>
  <c r="DB91" i="3" a="1"/>
  <c r="DB91" i="3" s="1"/>
  <c r="CV91" i="3" a="1"/>
  <c r="CV91" i="3" s="1"/>
  <c r="CP91" i="3" a="1"/>
  <c r="CP91" i="3" s="1"/>
  <c r="DG91" i="3" a="1"/>
  <c r="DG91" i="3" s="1"/>
  <c r="CU91" i="3" a="1"/>
  <c r="CU91" i="3" s="1"/>
  <c r="DF91" i="3" a="1"/>
  <c r="DF91" i="3" s="1"/>
  <c r="CT91" i="3" a="1"/>
  <c r="CT91" i="3" s="1"/>
  <c r="DE91" i="3" a="1"/>
  <c r="DE91" i="3" s="1"/>
  <c r="CS91" i="3" a="1"/>
  <c r="CS91" i="3" s="1"/>
  <c r="DA91" i="3" a="1"/>
  <c r="DA91" i="3" s="1"/>
  <c r="CO91" i="3" a="1"/>
  <c r="CO91" i="3" s="1"/>
  <c r="CZ91" i="3" a="1"/>
  <c r="CZ91" i="3" s="1"/>
  <c r="CY91" i="3" a="1"/>
  <c r="CY91" i="3" s="1"/>
  <c r="DK91" i="3" a="1"/>
  <c r="DK91" i="3" s="1"/>
  <c r="DL91" i="3" a="1"/>
  <c r="DL91" i="3" s="1"/>
  <c r="DD21" i="3" a="1"/>
  <c r="DD21" i="3" s="1"/>
  <c r="CU21" i="3" a="1"/>
  <c r="CU21" i="3" s="1"/>
  <c r="DL21" i="3" a="1"/>
  <c r="DL21" i="3" s="1"/>
  <c r="DH21" i="3" a="1"/>
  <c r="DH21" i="3" s="1"/>
  <c r="DC21" i="3" a="1"/>
  <c r="DC21" i="3" s="1"/>
  <c r="CY21" i="3" a="1"/>
  <c r="CY21" i="3" s="1"/>
  <c r="CT21" i="3" a="1"/>
  <c r="CT21" i="3" s="1"/>
  <c r="CP21" i="3" a="1"/>
  <c r="CP21" i="3" s="1"/>
  <c r="DG21" i="3" a="1"/>
  <c r="DG21" i="3" s="1"/>
  <c r="CX21" i="3" a="1"/>
  <c r="CX21" i="3" s="1"/>
  <c r="CO21" i="3" a="1"/>
  <c r="CO21" i="3" s="1"/>
  <c r="CR21" i="3" a="1"/>
  <c r="CR21" i="3" s="1"/>
  <c r="CZ21" i="3" a="1"/>
  <c r="CZ21" i="3" s="1"/>
  <c r="CW21" i="3" a="1"/>
  <c r="CW21" i="3" s="1"/>
  <c r="DE21" i="3" a="1"/>
  <c r="DE21" i="3" s="1"/>
  <c r="CV21" i="3" a="1"/>
  <c r="CV21" i="3" s="1"/>
  <c r="DA21" i="3" a="1"/>
  <c r="DA21" i="3" s="1"/>
  <c r="CQ21" i="3" a="1"/>
  <c r="CQ21" i="3" s="1"/>
  <c r="DF21" i="3" a="1"/>
  <c r="DF21" i="3" s="1"/>
  <c r="DK21" i="3" a="1"/>
  <c r="DK21" i="3" s="1"/>
  <c r="DB21" i="3" a="1"/>
  <c r="DB21" i="3" s="1"/>
  <c r="CS21" i="3" a="1"/>
  <c r="CS21" i="3" s="1"/>
  <c r="DJ21" i="3" a="1"/>
  <c r="DJ21" i="3" s="1"/>
  <c r="DI21" i="3" a="1"/>
  <c r="DI21" i="3" s="1"/>
  <c r="DK266" i="3" a="1"/>
  <c r="DK266" i="3" s="1"/>
  <c r="DE266" i="3" a="1"/>
  <c r="DE266" i="3" s="1"/>
  <c r="CY266" i="3" a="1"/>
  <c r="CY266" i="3" s="1"/>
  <c r="CS266" i="3" a="1"/>
  <c r="CS266" i="3" s="1"/>
  <c r="DI266" i="3" a="1"/>
  <c r="DI266" i="3" s="1"/>
  <c r="DC266" i="3" a="1"/>
  <c r="DC266" i="3" s="1"/>
  <c r="CW266" i="3" a="1"/>
  <c r="CW266" i="3" s="1"/>
  <c r="CQ266" i="3" a="1"/>
  <c r="CQ266" i="3" s="1"/>
  <c r="DH266" i="3" a="1"/>
  <c r="DH266" i="3" s="1"/>
  <c r="DB266" i="3" a="1"/>
  <c r="DB266" i="3" s="1"/>
  <c r="CV266" i="3" a="1"/>
  <c r="CV266" i="3" s="1"/>
  <c r="CP266" i="3" a="1"/>
  <c r="CP266" i="3" s="1"/>
  <c r="DD266" i="3" a="1"/>
  <c r="DD266" i="3" s="1"/>
  <c r="CR266" i="3" a="1"/>
  <c r="CR266" i="3" s="1"/>
  <c r="DL266" i="3" a="1"/>
  <c r="DL266" i="3" s="1"/>
  <c r="CZ266" i="3" a="1"/>
  <c r="CZ266" i="3" s="1"/>
  <c r="DJ266" i="3" a="1"/>
  <c r="DJ266" i="3" s="1"/>
  <c r="CX266" i="3" a="1"/>
  <c r="CX266" i="3" s="1"/>
  <c r="DG266" i="3" a="1"/>
  <c r="DG266" i="3" s="1"/>
  <c r="DA266" i="3" a="1"/>
  <c r="DA266" i="3" s="1"/>
  <c r="CU266" i="3" a="1"/>
  <c r="CU266" i="3" s="1"/>
  <c r="DF266" i="3" a="1"/>
  <c r="DF266" i="3" s="1"/>
  <c r="CT266" i="3" a="1"/>
  <c r="CT266" i="3" s="1"/>
  <c r="CO266" i="3" a="1"/>
  <c r="CO266" i="3" s="1"/>
  <c r="DJ218" i="3" a="1"/>
  <c r="DJ218" i="3" s="1"/>
  <c r="DD218" i="3" a="1"/>
  <c r="DD218" i="3" s="1"/>
  <c r="CX218" i="3" a="1"/>
  <c r="CX218" i="3" s="1"/>
  <c r="CR218" i="3" a="1"/>
  <c r="CR218" i="3" s="1"/>
  <c r="DH218" i="3" a="1"/>
  <c r="DH218" i="3" s="1"/>
  <c r="DB218" i="3" a="1"/>
  <c r="DB218" i="3" s="1"/>
  <c r="CV218" i="3" a="1"/>
  <c r="CV218" i="3" s="1"/>
  <c r="CP218" i="3" a="1"/>
  <c r="CP218" i="3" s="1"/>
  <c r="DG218" i="3" a="1"/>
  <c r="DG218" i="3" s="1"/>
  <c r="DA218" i="3" a="1"/>
  <c r="DA218" i="3" s="1"/>
  <c r="CU218" i="3" a="1"/>
  <c r="CU218" i="3" s="1"/>
  <c r="CO218" i="3" a="1"/>
  <c r="CO218" i="3" s="1"/>
  <c r="DC218" i="3" a="1"/>
  <c r="DC218" i="3" s="1"/>
  <c r="CQ218" i="3" a="1"/>
  <c r="CQ218" i="3" s="1"/>
  <c r="DK218" i="3" a="1"/>
  <c r="DK218" i="3" s="1"/>
  <c r="CY218" i="3" a="1"/>
  <c r="CY218" i="3" s="1"/>
  <c r="DI218" i="3" a="1"/>
  <c r="DI218" i="3" s="1"/>
  <c r="CW218" i="3" a="1"/>
  <c r="CW218" i="3" s="1"/>
  <c r="CT218" i="3" a="1"/>
  <c r="CT218" i="3" s="1"/>
  <c r="CS218" i="3" a="1"/>
  <c r="CS218" i="3" s="1"/>
  <c r="DL218" i="3" a="1"/>
  <c r="DL218" i="3" s="1"/>
  <c r="DF218" i="3" a="1"/>
  <c r="DF218" i="3" s="1"/>
  <c r="DE218" i="3" a="1"/>
  <c r="DE218" i="3" s="1"/>
  <c r="CZ218" i="3" a="1"/>
  <c r="CZ218" i="3" s="1"/>
  <c r="DJ146" i="3" a="1"/>
  <c r="DJ146" i="3" s="1"/>
  <c r="DD146" i="3" a="1"/>
  <c r="DD146" i="3" s="1"/>
  <c r="CX146" i="3" a="1"/>
  <c r="CX146" i="3" s="1"/>
  <c r="CQ146" i="3" a="1"/>
  <c r="CQ146" i="3" s="1"/>
  <c r="DI146" i="3" a="1"/>
  <c r="DI146" i="3" s="1"/>
  <c r="DC146" i="3" a="1"/>
  <c r="DC146" i="3" s="1"/>
  <c r="CT146" i="3" a="1"/>
  <c r="CT146" i="3" s="1"/>
  <c r="CP146" i="3" a="1"/>
  <c r="CP146" i="3" s="1"/>
  <c r="DH146" i="3" a="1"/>
  <c r="DH146" i="3" s="1"/>
  <c r="DB146" i="3" a="1"/>
  <c r="DB146" i="3" s="1"/>
  <c r="CW146" i="3" a="1"/>
  <c r="CW146" i="3" s="1"/>
  <c r="CS146" i="3" a="1"/>
  <c r="CS146" i="3" s="1"/>
  <c r="DG146" i="3" a="1"/>
  <c r="DG146" i="3" s="1"/>
  <c r="CV146" i="3" a="1"/>
  <c r="CV146" i="3" s="1"/>
  <c r="CO146" i="3" a="1"/>
  <c r="CO146" i="3" s="1"/>
  <c r="DF146" i="3" a="1"/>
  <c r="DF146" i="3" s="1"/>
  <c r="DE146" i="3" a="1"/>
  <c r="DE146" i="3" s="1"/>
  <c r="CU146" i="3" a="1"/>
  <c r="CU146" i="3" s="1"/>
  <c r="DA146" i="3" a="1"/>
  <c r="DA146" i="3" s="1"/>
  <c r="DL146" i="3" a="1"/>
  <c r="DL146" i="3" s="1"/>
  <c r="DK146" i="3" a="1"/>
  <c r="DK146" i="3" s="1"/>
  <c r="CZ146" i="3" a="1"/>
  <c r="CZ146" i="3" s="1"/>
  <c r="CY146" i="3" a="1"/>
  <c r="CY146" i="3" s="1"/>
  <c r="CR146" i="3" a="1"/>
  <c r="CR146" i="3" s="1"/>
  <c r="DK64" i="3" a="1"/>
  <c r="DK64" i="3" s="1"/>
  <c r="DB64" i="3" a="1"/>
  <c r="DB64" i="3" s="1"/>
  <c r="CS64" i="3" a="1"/>
  <c r="CS64" i="3" s="1"/>
  <c r="DJ64" i="3" a="1"/>
  <c r="DJ64" i="3" s="1"/>
  <c r="DF64" i="3" a="1"/>
  <c r="DF64" i="3" s="1"/>
  <c r="DA64" i="3" a="1"/>
  <c r="DA64" i="3" s="1"/>
  <c r="CW64" i="3" a="1"/>
  <c r="CW64" i="3" s="1"/>
  <c r="CR64" i="3" a="1"/>
  <c r="CR64" i="3" s="1"/>
  <c r="DE64" i="3" a="1"/>
  <c r="DE64" i="3" s="1"/>
  <c r="CV64" i="3" a="1"/>
  <c r="CV64" i="3" s="1"/>
  <c r="DI64" i="3" a="1"/>
  <c r="DI64" i="3" s="1"/>
  <c r="CZ64" i="3" a="1"/>
  <c r="CZ64" i="3" s="1"/>
  <c r="CQ64" i="3" a="1"/>
  <c r="CQ64" i="3" s="1"/>
  <c r="DH64" i="3" a="1"/>
  <c r="DH64" i="3" s="1"/>
  <c r="CY64" i="3" a="1"/>
  <c r="CY64" i="3" s="1"/>
  <c r="CP64" i="3" a="1"/>
  <c r="CP64" i="3" s="1"/>
  <c r="DG64" i="3" a="1"/>
  <c r="DG64" i="3" s="1"/>
  <c r="CX64" i="3" a="1"/>
  <c r="CX64" i="3" s="1"/>
  <c r="CO64" i="3" a="1"/>
  <c r="CO64" i="3" s="1"/>
  <c r="DD64" i="3" a="1"/>
  <c r="DD64" i="3" s="1"/>
  <c r="CU64" i="3" a="1"/>
  <c r="CU64" i="3" s="1"/>
  <c r="CT64" i="3" a="1"/>
  <c r="CT64" i="3" s="1"/>
  <c r="DC64" i="3" a="1"/>
  <c r="DC64" i="3" s="1"/>
  <c r="DL64" i="3" a="1"/>
  <c r="DL64" i="3" s="1"/>
  <c r="DL28" i="3" a="1"/>
  <c r="DL28" i="3" s="1"/>
  <c r="DG28" i="3" a="1"/>
  <c r="DG28" i="3" s="1"/>
  <c r="DC28" i="3" a="1"/>
  <c r="DC28" i="3" s="1"/>
  <c r="CX28" i="3" a="1"/>
  <c r="CX28" i="3" s="1"/>
  <c r="CT28" i="3" a="1"/>
  <c r="CT28" i="3" s="1"/>
  <c r="CO28" i="3" a="1"/>
  <c r="CO28" i="3" s="1"/>
  <c r="DK28" i="3" a="1"/>
  <c r="DK28" i="3" s="1"/>
  <c r="DB28" i="3" a="1"/>
  <c r="DB28" i="3" s="1"/>
  <c r="CS28" i="3" a="1"/>
  <c r="CS28" i="3" s="1"/>
  <c r="DJ28" i="3" a="1"/>
  <c r="DJ28" i="3" s="1"/>
  <c r="DF28" i="3" a="1"/>
  <c r="DF28" i="3" s="1"/>
  <c r="DA28" i="3" a="1"/>
  <c r="DA28" i="3" s="1"/>
  <c r="CW28" i="3" a="1"/>
  <c r="CW28" i="3" s="1"/>
  <c r="CR28" i="3" a="1"/>
  <c r="CR28" i="3" s="1"/>
  <c r="DE28" i="3" a="1"/>
  <c r="DE28" i="3" s="1"/>
  <c r="CV28" i="3" a="1"/>
  <c r="CV28" i="3" s="1"/>
  <c r="CZ28" i="3" a="1"/>
  <c r="CZ28" i="3" s="1"/>
  <c r="CY28" i="3" a="1"/>
  <c r="CY28" i="3" s="1"/>
  <c r="DI28" i="3" a="1"/>
  <c r="DI28" i="3" s="1"/>
  <c r="CU28" i="3" a="1"/>
  <c r="CU28" i="3" s="1"/>
  <c r="DD28" i="3" a="1"/>
  <c r="DD28" i="3" s="1"/>
  <c r="CQ28" i="3" a="1"/>
  <c r="CQ28" i="3" s="1"/>
  <c r="CP28" i="3" a="1"/>
  <c r="CP28" i="3" s="1"/>
  <c r="DH28" i="3" a="1"/>
  <c r="DH28" i="3" s="1"/>
  <c r="DG282" i="3" a="1"/>
  <c r="DG282" i="3" s="1"/>
  <c r="DB282" i="3" a="1"/>
  <c r="DB282" i="3" s="1"/>
  <c r="CV282" i="3" a="1"/>
  <c r="CV282" i="3" s="1"/>
  <c r="CQ282" i="3" a="1"/>
  <c r="CQ282" i="3" s="1"/>
  <c r="DI282" i="3" a="1"/>
  <c r="DI282" i="3" s="1"/>
  <c r="DC282" i="3" a="1"/>
  <c r="DC282" i="3" s="1"/>
  <c r="CU282" i="3" a="1"/>
  <c r="CU282" i="3" s="1"/>
  <c r="CO282" i="3" a="1"/>
  <c r="CO282" i="3" s="1"/>
  <c r="DF282" i="3" a="1"/>
  <c r="DF282" i="3" s="1"/>
  <c r="CZ282" i="3" a="1"/>
  <c r="CZ282" i="3" s="1"/>
  <c r="CT282" i="3" a="1"/>
  <c r="CT282" i="3" s="1"/>
  <c r="DE282" i="3" a="1"/>
  <c r="DE282" i="3" s="1"/>
  <c r="CW282" i="3" a="1"/>
  <c r="CW282" i="3" s="1"/>
  <c r="DL282" i="3" a="1"/>
  <c r="DL282" i="3" s="1"/>
  <c r="CS282" i="3" a="1"/>
  <c r="CS282" i="3" s="1"/>
  <c r="DK282" i="3" a="1"/>
  <c r="DK282" i="3" s="1"/>
  <c r="DA282" i="3" a="1"/>
  <c r="DA282" i="3" s="1"/>
  <c r="CR282" i="3" a="1"/>
  <c r="CR282" i="3" s="1"/>
  <c r="DD282" i="3" a="1"/>
  <c r="DD282" i="3" s="1"/>
  <c r="CX282" i="3" a="1"/>
  <c r="CX282" i="3" s="1"/>
  <c r="DJ282" i="3" a="1"/>
  <c r="DJ282" i="3" s="1"/>
  <c r="CP282" i="3" a="1"/>
  <c r="CP282" i="3" s="1"/>
  <c r="DH282" i="3" a="1"/>
  <c r="DH282" i="3" s="1"/>
  <c r="CY282" i="3" a="1"/>
  <c r="CY282" i="3" s="1"/>
  <c r="DJ243" i="3" a="1"/>
  <c r="DJ243" i="3" s="1"/>
  <c r="DD243" i="3" a="1"/>
  <c r="DD243" i="3" s="1"/>
  <c r="CY243" i="3" a="1"/>
  <c r="CY243" i="3" s="1"/>
  <c r="DH243" i="3" a="1"/>
  <c r="DH243" i="3" s="1"/>
  <c r="CW243" i="3" a="1"/>
  <c r="CW243" i="3" s="1"/>
  <c r="CR243" i="3" a="1"/>
  <c r="CR243" i="3" s="1"/>
  <c r="DL243" i="3" a="1"/>
  <c r="DL243" i="3" s="1"/>
  <c r="DG243" i="3" a="1"/>
  <c r="DG243" i="3" s="1"/>
  <c r="DB243" i="3" a="1"/>
  <c r="DB243" i="3" s="1"/>
  <c r="CV243" i="3" a="1"/>
  <c r="CV243" i="3" s="1"/>
  <c r="CQ243" i="3" a="1"/>
  <c r="CQ243" i="3" s="1"/>
  <c r="DF243" i="3" a="1"/>
  <c r="DF243" i="3" s="1"/>
  <c r="CU243" i="3" a="1"/>
  <c r="CU243" i="3" s="1"/>
  <c r="DC243" i="3" a="1"/>
  <c r="DC243" i="3" s="1"/>
  <c r="CS243" i="3" a="1"/>
  <c r="CS243" i="3" s="1"/>
  <c r="DA243" i="3" a="1"/>
  <c r="DA243" i="3" s="1"/>
  <c r="CP243" i="3" a="1"/>
  <c r="CP243" i="3" s="1"/>
  <c r="CT243" i="3" a="1"/>
  <c r="CT243" i="3" s="1"/>
  <c r="DK243" i="3" a="1"/>
  <c r="DK243" i="3" s="1"/>
  <c r="CO243" i="3" a="1"/>
  <c r="CO243" i="3" s="1"/>
  <c r="DI243" i="3" a="1"/>
  <c r="DI243" i="3" s="1"/>
  <c r="DE243" i="3" a="1"/>
  <c r="DE243" i="3" s="1"/>
  <c r="CZ243" i="3" a="1"/>
  <c r="CZ243" i="3" s="1"/>
  <c r="CX243" i="3" a="1"/>
  <c r="CX243" i="3" s="1"/>
  <c r="DL193" i="3" a="1"/>
  <c r="DL193" i="3" s="1"/>
  <c r="DH193" i="3" a="1"/>
  <c r="DH193" i="3" s="1"/>
  <c r="CY193" i="3" a="1"/>
  <c r="CY193" i="3" s="1"/>
  <c r="CT193" i="3" a="1"/>
  <c r="CT193" i="3" s="1"/>
  <c r="CP193" i="3" a="1"/>
  <c r="CP193" i="3" s="1"/>
  <c r="DF193" i="3" a="1"/>
  <c r="DF193" i="3" s="1"/>
  <c r="CW193" i="3" a="1"/>
  <c r="CW193" i="3" s="1"/>
  <c r="DJ193" i="3" a="1"/>
  <c r="DJ193" i="3" s="1"/>
  <c r="DE193" i="3" a="1"/>
  <c r="DE193" i="3" s="1"/>
  <c r="DA193" i="3" a="1"/>
  <c r="DA193" i="3" s="1"/>
  <c r="CV193" i="3" a="1"/>
  <c r="CV193" i="3" s="1"/>
  <c r="CR193" i="3" a="1"/>
  <c r="CR193" i="3" s="1"/>
  <c r="DD193" i="3" a="1"/>
  <c r="DD193" i="3" s="1"/>
  <c r="DC193" i="3" a="1"/>
  <c r="DC193" i="3" s="1"/>
  <c r="CU193" i="3" a="1"/>
  <c r="CU193" i="3" s="1"/>
  <c r="DK193" i="3" a="1"/>
  <c r="DK193" i="3" s="1"/>
  <c r="DB193" i="3" a="1"/>
  <c r="DB193" i="3" s="1"/>
  <c r="CS193" i="3" a="1"/>
  <c r="CS193" i="3" s="1"/>
  <c r="DI193" i="3" a="1"/>
  <c r="DI193" i="3" s="1"/>
  <c r="CZ193" i="3" a="1"/>
  <c r="CZ193" i="3" s="1"/>
  <c r="CQ193" i="3" a="1"/>
  <c r="CQ193" i="3" s="1"/>
  <c r="CX193" i="3" a="1"/>
  <c r="CX193" i="3" s="1"/>
  <c r="CO193" i="3" a="1"/>
  <c r="CO193" i="3" s="1"/>
  <c r="DG193" i="3" a="1"/>
  <c r="DG193" i="3" s="1"/>
  <c r="DJ204" i="3" a="1"/>
  <c r="DJ204" i="3" s="1"/>
  <c r="DB204" i="3" a="1"/>
  <c r="DB204" i="3" s="1"/>
  <c r="CX204" i="3" a="1"/>
  <c r="CX204" i="3" s="1"/>
  <c r="CT204" i="3" a="1"/>
  <c r="CT204" i="3" s="1"/>
  <c r="DI204" i="3" a="1"/>
  <c r="DI204" i="3" s="1"/>
  <c r="DE204" i="3" a="1"/>
  <c r="DE204" i="3" s="1"/>
  <c r="CW204" i="3" a="1"/>
  <c r="CW204" i="3" s="1"/>
  <c r="CR204" i="3" a="1"/>
  <c r="CR204" i="3" s="1"/>
  <c r="DA204" i="3" a="1"/>
  <c r="DA204" i="3" s="1"/>
  <c r="CO204" i="3" a="1"/>
  <c r="CO204" i="3" s="1"/>
  <c r="DL204" i="3" a="1"/>
  <c r="DL204" i="3" s="1"/>
  <c r="DF204" i="3" a="1"/>
  <c r="DF204" i="3" s="1"/>
  <c r="CY204" i="3" a="1"/>
  <c r="CY204" i="3" s="1"/>
  <c r="CS204" i="3" a="1"/>
  <c r="CS204" i="3" s="1"/>
  <c r="DK204" i="3" a="1"/>
  <c r="DK204" i="3" s="1"/>
  <c r="DH204" i="3" a="1"/>
  <c r="DH204" i="3" s="1"/>
  <c r="CV204" i="3" a="1"/>
  <c r="CV204" i="3" s="1"/>
  <c r="DG204" i="3" a="1"/>
  <c r="DG204" i="3" s="1"/>
  <c r="CU204" i="3" a="1"/>
  <c r="CU204" i="3" s="1"/>
  <c r="DD204" i="3" a="1"/>
  <c r="DD204" i="3" s="1"/>
  <c r="CQ204" i="3" a="1"/>
  <c r="CQ204" i="3" s="1"/>
  <c r="DC204" i="3" a="1"/>
  <c r="DC204" i="3" s="1"/>
  <c r="CZ204" i="3" a="1"/>
  <c r="CZ204" i="3" s="1"/>
  <c r="CP204" i="3" a="1"/>
  <c r="CP204" i="3" s="1"/>
  <c r="DA157" i="3" a="1"/>
  <c r="DA157" i="3" s="1"/>
  <c r="CW157" i="3" a="1"/>
  <c r="CW157" i="3" s="1"/>
  <c r="DJ157" i="3" a="1"/>
  <c r="DJ157" i="3" s="1"/>
  <c r="DE157" i="3" a="1"/>
  <c r="DE157" i="3" s="1"/>
  <c r="CZ157" i="3" a="1"/>
  <c r="CZ157" i="3" s="1"/>
  <c r="CV157" i="3" a="1"/>
  <c r="CV157" i="3" s="1"/>
  <c r="CR157" i="3" a="1"/>
  <c r="CR157" i="3" s="1"/>
  <c r="DI157" i="3" a="1"/>
  <c r="DI157" i="3" s="1"/>
  <c r="CU157" i="3" a="1"/>
  <c r="CU157" i="3" s="1"/>
  <c r="CQ157" i="3" a="1"/>
  <c r="CQ157" i="3" s="1"/>
  <c r="DH157" i="3" a="1"/>
  <c r="DH157" i="3" s="1"/>
  <c r="CY157" i="3" a="1"/>
  <c r="CY157" i="3" s="1"/>
  <c r="CP157" i="3" a="1"/>
  <c r="CP157" i="3" s="1"/>
  <c r="DG157" i="3" a="1"/>
  <c r="DG157" i="3" s="1"/>
  <c r="CO157" i="3" a="1"/>
  <c r="CO157" i="3" s="1"/>
  <c r="DF157" i="3" a="1"/>
  <c r="DF157" i="3" s="1"/>
  <c r="CX157" i="3" a="1"/>
  <c r="CX157" i="3" s="1"/>
  <c r="DL157" i="3" a="1"/>
  <c r="DL157" i="3" s="1"/>
  <c r="DD157" i="3" a="1"/>
  <c r="DD157" i="3" s="1"/>
  <c r="CT157" i="3" a="1"/>
  <c r="CT157" i="3" s="1"/>
  <c r="DC157" i="3" a="1"/>
  <c r="DC157" i="3" s="1"/>
  <c r="DB157" i="3" a="1"/>
  <c r="DB157" i="3" s="1"/>
  <c r="CS157" i="3" a="1"/>
  <c r="CS157" i="3" s="1"/>
  <c r="DK157" i="3" a="1"/>
  <c r="DK157" i="3" s="1"/>
  <c r="DE77" i="3" a="1"/>
  <c r="DE77" i="3" s="1"/>
  <c r="CZ77" i="3" a="1"/>
  <c r="CZ77" i="3" s="1"/>
  <c r="CT77" i="3" a="1"/>
  <c r="CT77" i="3" s="1"/>
  <c r="CO77" i="3" a="1"/>
  <c r="CO77" i="3" s="1"/>
  <c r="DJ77" i="3" a="1"/>
  <c r="DJ77" i="3" s="1"/>
  <c r="DD77" i="3" a="1"/>
  <c r="DD77" i="3" s="1"/>
  <c r="CY77" i="3" a="1"/>
  <c r="CY77" i="3" s="1"/>
  <c r="CS77" i="3" a="1"/>
  <c r="CS77" i="3" s="1"/>
  <c r="DI77" i="3" a="1"/>
  <c r="DI77" i="3" s="1"/>
  <c r="DC77" i="3" a="1"/>
  <c r="DC77" i="3" s="1"/>
  <c r="CX77" i="3" a="1"/>
  <c r="CX77" i="3" s="1"/>
  <c r="DB77" i="3" a="1"/>
  <c r="DB77" i="3" s="1"/>
  <c r="CR77" i="3" a="1"/>
  <c r="CR77" i="3" s="1"/>
  <c r="DL77" i="3" a="1"/>
  <c r="DL77" i="3" s="1"/>
  <c r="CQ77" i="3" a="1"/>
  <c r="CQ77" i="3" s="1"/>
  <c r="DK77" i="3" a="1"/>
  <c r="DK77" i="3" s="1"/>
  <c r="DA77" i="3" a="1"/>
  <c r="DA77" i="3" s="1"/>
  <c r="CP77" i="3" a="1"/>
  <c r="CP77" i="3" s="1"/>
  <c r="DH77" i="3" a="1"/>
  <c r="DH77" i="3" s="1"/>
  <c r="CW77" i="3" a="1"/>
  <c r="CW77" i="3" s="1"/>
  <c r="CV77" i="3" a="1"/>
  <c r="CV77" i="3" s="1"/>
  <c r="CU77" i="3" a="1"/>
  <c r="CU77" i="3" s="1"/>
  <c r="DF77" i="3" a="1"/>
  <c r="DF77" i="3" s="1"/>
  <c r="DG77" i="3" a="1"/>
  <c r="DG77" i="3" s="1"/>
  <c r="DL41" i="3" a="1"/>
  <c r="DL41" i="3" s="1"/>
  <c r="DC41" i="3" a="1"/>
  <c r="DC41" i="3" s="1"/>
  <c r="CT41" i="3" a="1"/>
  <c r="CT41" i="3" s="1"/>
  <c r="DK41" i="3" a="1"/>
  <c r="DK41" i="3" s="1"/>
  <c r="DG41" i="3" a="1"/>
  <c r="DG41" i="3" s="1"/>
  <c r="DB41" i="3" a="1"/>
  <c r="DB41" i="3" s="1"/>
  <c r="DF41" i="3" a="1"/>
  <c r="DF41" i="3" s="1"/>
  <c r="CW41" i="3" a="1"/>
  <c r="CW41" i="3" s="1"/>
  <c r="DJ41" i="3" a="1"/>
  <c r="DJ41" i="3" s="1"/>
  <c r="DA41" i="3" a="1"/>
  <c r="DA41" i="3" s="1"/>
  <c r="CU41" i="3" a="1"/>
  <c r="CU41" i="3" s="1"/>
  <c r="DI41" i="3" a="1"/>
  <c r="DI41" i="3" s="1"/>
  <c r="CZ41" i="3" a="1"/>
  <c r="CZ41" i="3" s="1"/>
  <c r="CS41" i="3" a="1"/>
  <c r="CS41" i="3" s="1"/>
  <c r="DH41" i="3" a="1"/>
  <c r="DH41" i="3" s="1"/>
  <c r="CY41" i="3" a="1"/>
  <c r="CY41" i="3" s="1"/>
  <c r="CR41" i="3" a="1"/>
  <c r="CR41" i="3" s="1"/>
  <c r="DE41" i="3" a="1"/>
  <c r="DE41" i="3" s="1"/>
  <c r="CX41" i="3" a="1"/>
  <c r="CX41" i="3" s="1"/>
  <c r="CQ41" i="3" a="1"/>
  <c r="CQ41" i="3" s="1"/>
  <c r="CP41" i="3" a="1"/>
  <c r="CP41" i="3" s="1"/>
  <c r="CO41" i="3" a="1"/>
  <c r="CO41" i="3" s="1"/>
  <c r="DD41" i="3" a="1"/>
  <c r="DD41" i="3" s="1"/>
  <c r="CV41" i="3" a="1"/>
  <c r="CV41" i="3" s="1"/>
  <c r="DJ97" i="3" a="1"/>
  <c r="DJ97" i="3" s="1"/>
  <c r="DD97" i="3" a="1"/>
  <c r="DD97" i="3" s="1"/>
  <c r="CX97" i="3" a="1"/>
  <c r="CX97" i="3" s="1"/>
  <c r="CR97" i="3" a="1"/>
  <c r="CR97" i="3" s="1"/>
  <c r="DI97" i="3" a="1"/>
  <c r="DI97" i="3" s="1"/>
  <c r="DC97" i="3" a="1"/>
  <c r="DC97" i="3" s="1"/>
  <c r="CW97" i="3" a="1"/>
  <c r="CW97" i="3" s="1"/>
  <c r="CQ97" i="3" a="1"/>
  <c r="CQ97" i="3" s="1"/>
  <c r="DH97" i="3" a="1"/>
  <c r="DH97" i="3" s="1"/>
  <c r="DB97" i="3" a="1"/>
  <c r="DB97" i="3" s="1"/>
  <c r="CV97" i="3" a="1"/>
  <c r="CV97" i="3" s="1"/>
  <c r="CP97" i="3" a="1"/>
  <c r="CP97" i="3" s="1"/>
  <c r="DA97" i="3" a="1"/>
  <c r="DA97" i="3" s="1"/>
  <c r="CO97" i="3" a="1"/>
  <c r="CO97" i="3" s="1"/>
  <c r="DL97" i="3" a="1"/>
  <c r="DL97" i="3" s="1"/>
  <c r="CZ97" i="3" a="1"/>
  <c r="CZ97" i="3" s="1"/>
  <c r="DK97" i="3" a="1"/>
  <c r="DK97" i="3" s="1"/>
  <c r="CY97" i="3" a="1"/>
  <c r="CY97" i="3" s="1"/>
  <c r="DG97" i="3" a="1"/>
  <c r="DG97" i="3" s="1"/>
  <c r="CU97" i="3" a="1"/>
  <c r="CU97" i="3" s="1"/>
  <c r="DF97" i="3" a="1"/>
  <c r="DF97" i="3" s="1"/>
  <c r="DE97" i="3" a="1"/>
  <c r="DE97" i="3" s="1"/>
  <c r="CT97" i="3" a="1"/>
  <c r="CT97" i="3" s="1"/>
  <c r="CS97" i="3" a="1"/>
  <c r="CS97" i="3" s="1"/>
  <c r="DD36" i="3" a="1"/>
  <c r="DD36" i="3" s="1"/>
  <c r="CU36" i="3" a="1"/>
  <c r="CU36" i="3" s="1"/>
  <c r="DG36" i="3" a="1"/>
  <c r="DG36" i="3" s="1"/>
  <c r="CX36" i="3" a="1"/>
  <c r="CX36" i="3" s="1"/>
  <c r="CO36" i="3" a="1"/>
  <c r="CO36" i="3" s="1"/>
  <c r="DK36" i="3" a="1"/>
  <c r="DK36" i="3" s="1"/>
  <c r="DE36" i="3" a="1"/>
  <c r="DE36" i="3" s="1"/>
  <c r="CW36" i="3" a="1"/>
  <c r="CW36" i="3" s="1"/>
  <c r="CQ36" i="3" a="1"/>
  <c r="CQ36" i="3" s="1"/>
  <c r="DJ36" i="3" a="1"/>
  <c r="DJ36" i="3" s="1"/>
  <c r="DC36" i="3" a="1"/>
  <c r="DC36" i="3" s="1"/>
  <c r="CP36" i="3" a="1"/>
  <c r="CP36" i="3" s="1"/>
  <c r="DI36" i="3" a="1"/>
  <c r="DI36" i="3" s="1"/>
  <c r="DB36" i="3" a="1"/>
  <c r="DB36" i="3" s="1"/>
  <c r="CV36" i="3" a="1"/>
  <c r="CV36" i="3" s="1"/>
  <c r="DH36" i="3" a="1"/>
  <c r="DH36" i="3" s="1"/>
  <c r="DA36" i="3" a="1"/>
  <c r="DA36" i="3" s="1"/>
  <c r="CT36" i="3" a="1"/>
  <c r="CT36" i="3" s="1"/>
  <c r="CS36" i="3" a="1"/>
  <c r="CS36" i="3" s="1"/>
  <c r="DL36" i="3" a="1"/>
  <c r="DL36" i="3" s="1"/>
  <c r="CR36" i="3" a="1"/>
  <c r="CR36" i="3" s="1"/>
  <c r="DF36" i="3" a="1"/>
  <c r="DF36" i="3" s="1"/>
  <c r="CZ36" i="3" a="1"/>
  <c r="CZ36" i="3" s="1"/>
  <c r="CY36" i="3" a="1"/>
  <c r="CY36" i="3" s="1"/>
  <c r="DK306" i="3" a="1"/>
  <c r="DK306" i="3" s="1"/>
  <c r="DA306" i="3" a="1"/>
  <c r="DA306" i="3" s="1"/>
  <c r="CV306" i="3" a="1"/>
  <c r="CV306" i="3" s="1"/>
  <c r="CR306" i="3" a="1"/>
  <c r="CR306" i="3" s="1"/>
  <c r="DJ306" i="3" a="1"/>
  <c r="DJ306" i="3" s="1"/>
  <c r="DF306" i="3" a="1"/>
  <c r="DF306" i="3" s="1"/>
  <c r="CZ306" i="3" a="1"/>
  <c r="CZ306" i="3" s="1"/>
  <c r="DE306" i="3" a="1"/>
  <c r="DE306" i="3" s="1"/>
  <c r="CX306" i="3" a="1"/>
  <c r="CX306" i="3" s="1"/>
  <c r="CQ306" i="3" a="1"/>
  <c r="CQ306" i="3" s="1"/>
  <c r="DC306" i="3" a="1"/>
  <c r="DC306" i="3" s="1"/>
  <c r="CU306" i="3" a="1"/>
  <c r="CU306" i="3" s="1"/>
  <c r="CO306" i="3" a="1"/>
  <c r="CO306" i="3" s="1"/>
  <c r="DG306" i="3" a="1"/>
  <c r="DG306" i="3" s="1"/>
  <c r="DB306" i="3" a="1"/>
  <c r="DB306" i="3" s="1"/>
  <c r="CS306" i="3" a="1"/>
  <c r="CS306" i="3" s="1"/>
  <c r="DL306" i="3" a="1"/>
  <c r="DL306" i="3" s="1"/>
  <c r="CY306" i="3" a="1"/>
  <c r="CY306" i="3" s="1"/>
  <c r="CP306" i="3" a="1"/>
  <c r="CP306" i="3" s="1"/>
  <c r="CT306" i="3" a="1"/>
  <c r="CT306" i="3" s="1"/>
  <c r="DH306" i="3" a="1"/>
  <c r="DH306" i="3" s="1"/>
  <c r="DD306" i="3" a="1"/>
  <c r="DD306" i="3" s="1"/>
  <c r="DI306" i="3" a="1"/>
  <c r="DI306" i="3" s="1"/>
  <c r="CW306" i="3" a="1"/>
  <c r="CW306" i="3" s="1"/>
  <c r="DL256" i="3" a="1"/>
  <c r="DL256" i="3" s="1"/>
  <c r="DF256" i="3" a="1"/>
  <c r="DF256" i="3" s="1"/>
  <c r="CZ256" i="3" a="1"/>
  <c r="CZ256" i="3" s="1"/>
  <c r="CT256" i="3" a="1"/>
  <c r="CT256" i="3" s="1"/>
  <c r="DJ256" i="3" a="1"/>
  <c r="DJ256" i="3" s="1"/>
  <c r="DD256" i="3" a="1"/>
  <c r="DD256" i="3" s="1"/>
  <c r="CX256" i="3" a="1"/>
  <c r="CX256" i="3" s="1"/>
  <c r="CR256" i="3" a="1"/>
  <c r="CR256" i="3" s="1"/>
  <c r="DI256" i="3" a="1"/>
  <c r="DI256" i="3" s="1"/>
  <c r="DC256" i="3" a="1"/>
  <c r="DC256" i="3" s="1"/>
  <c r="CW256" i="3" a="1"/>
  <c r="CW256" i="3" s="1"/>
  <c r="CQ256" i="3" a="1"/>
  <c r="CQ256" i="3" s="1"/>
  <c r="DH256" i="3" a="1"/>
  <c r="DH256" i="3" s="1"/>
  <c r="CV256" i="3" a="1"/>
  <c r="CV256" i="3" s="1"/>
  <c r="DE256" i="3" a="1"/>
  <c r="DE256" i="3" s="1"/>
  <c r="CS256" i="3" a="1"/>
  <c r="CS256" i="3" s="1"/>
  <c r="DB256" i="3" a="1"/>
  <c r="DB256" i="3" s="1"/>
  <c r="CP256" i="3" a="1"/>
  <c r="CP256" i="3" s="1"/>
  <c r="CU256" i="3" a="1"/>
  <c r="CU256" i="3" s="1"/>
  <c r="CO256" i="3" a="1"/>
  <c r="CO256" i="3" s="1"/>
  <c r="DK256" i="3" a="1"/>
  <c r="DK256" i="3" s="1"/>
  <c r="DG256" i="3" a="1"/>
  <c r="DG256" i="3" s="1"/>
  <c r="DA256" i="3" a="1"/>
  <c r="DA256" i="3" s="1"/>
  <c r="CY256" i="3" a="1"/>
  <c r="CY256" i="3" s="1"/>
  <c r="DH228" i="3" a="1"/>
  <c r="DH228" i="3" s="1"/>
  <c r="DC228" i="3" a="1"/>
  <c r="DC228" i="3" s="1"/>
  <c r="CR228" i="3" a="1"/>
  <c r="CR228" i="3" s="1"/>
  <c r="DL228" i="3" a="1"/>
  <c r="DL228" i="3" s="1"/>
  <c r="DA228" i="3" a="1"/>
  <c r="DA228" i="3" s="1"/>
  <c r="CV228" i="3" a="1"/>
  <c r="CV228" i="3" s="1"/>
  <c r="CP228" i="3" a="1"/>
  <c r="CP228" i="3" s="1"/>
  <c r="DK228" i="3" a="1"/>
  <c r="DK228" i="3" s="1"/>
  <c r="DF228" i="3" a="1"/>
  <c r="DF228" i="3" s="1"/>
  <c r="CZ228" i="3" a="1"/>
  <c r="CZ228" i="3" s="1"/>
  <c r="CU228" i="3" a="1"/>
  <c r="CU228" i="3" s="1"/>
  <c r="CO228" i="3" a="1"/>
  <c r="CO228" i="3" s="1"/>
  <c r="DB228" i="3" a="1"/>
  <c r="DB228" i="3" s="1"/>
  <c r="CQ228" i="3" a="1"/>
  <c r="CQ228" i="3" s="1"/>
  <c r="DJ228" i="3" a="1"/>
  <c r="DJ228" i="3" s="1"/>
  <c r="CY228" i="3" a="1"/>
  <c r="CY228" i="3" s="1"/>
  <c r="DI228" i="3" a="1"/>
  <c r="DI228" i="3" s="1"/>
  <c r="CX228" i="3" a="1"/>
  <c r="CX228" i="3" s="1"/>
  <c r="DG228" i="3" a="1"/>
  <c r="DG228" i="3" s="1"/>
  <c r="CW228" i="3" a="1"/>
  <c r="CW228" i="3" s="1"/>
  <c r="DE228" i="3" a="1"/>
  <c r="DE228" i="3" s="1"/>
  <c r="DD228" i="3" a="1"/>
  <c r="DD228" i="3" s="1"/>
  <c r="CT228" i="3" a="1"/>
  <c r="CT228" i="3" s="1"/>
  <c r="CS228" i="3" a="1"/>
  <c r="CS228" i="3" s="1"/>
  <c r="DJ162" i="3" a="1"/>
  <c r="DJ162" i="3" s="1"/>
  <c r="DD162" i="3" a="1"/>
  <c r="DD162" i="3" s="1"/>
  <c r="CX162" i="3" a="1"/>
  <c r="CX162" i="3" s="1"/>
  <c r="CR162" i="3" a="1"/>
  <c r="CR162" i="3" s="1"/>
  <c r="DI162" i="3" a="1"/>
  <c r="DI162" i="3" s="1"/>
  <c r="DC162" i="3" a="1"/>
  <c r="DC162" i="3" s="1"/>
  <c r="CW162" i="3" a="1"/>
  <c r="CW162" i="3" s="1"/>
  <c r="CQ162" i="3" a="1"/>
  <c r="CQ162" i="3" s="1"/>
  <c r="DH162" i="3" a="1"/>
  <c r="DH162" i="3" s="1"/>
  <c r="DB162" i="3" a="1"/>
  <c r="DB162" i="3" s="1"/>
  <c r="CV162" i="3" a="1"/>
  <c r="CV162" i="3" s="1"/>
  <c r="CP162" i="3" a="1"/>
  <c r="CP162" i="3" s="1"/>
  <c r="DG162" i="3" a="1"/>
  <c r="DG162" i="3" s="1"/>
  <c r="CU162" i="3" a="1"/>
  <c r="CU162" i="3" s="1"/>
  <c r="DF162" i="3" a="1"/>
  <c r="DF162" i="3" s="1"/>
  <c r="CT162" i="3" a="1"/>
  <c r="CT162" i="3" s="1"/>
  <c r="DE162" i="3" a="1"/>
  <c r="DE162" i="3" s="1"/>
  <c r="CS162" i="3" a="1"/>
  <c r="CS162" i="3" s="1"/>
  <c r="DA162" i="3" a="1"/>
  <c r="DA162" i="3" s="1"/>
  <c r="CO162" i="3" a="1"/>
  <c r="CO162" i="3" s="1"/>
  <c r="DL162" i="3" a="1"/>
  <c r="DL162" i="3" s="1"/>
  <c r="DK162" i="3" a="1"/>
  <c r="DK162" i="3" s="1"/>
  <c r="CZ162" i="3" a="1"/>
  <c r="CZ162" i="3" s="1"/>
  <c r="CY162" i="3" a="1"/>
  <c r="CY162" i="3" s="1"/>
  <c r="DK104" i="3" a="1"/>
  <c r="DK104" i="3" s="1"/>
  <c r="DE104" i="3" a="1"/>
  <c r="DE104" i="3" s="1"/>
  <c r="CY104" i="3" a="1"/>
  <c r="CY104" i="3" s="1"/>
  <c r="CS104" i="3" a="1"/>
  <c r="CS104" i="3" s="1"/>
  <c r="DJ104" i="3" a="1"/>
  <c r="DJ104" i="3" s="1"/>
  <c r="DD104" i="3" a="1"/>
  <c r="DD104" i="3" s="1"/>
  <c r="CX104" i="3" a="1"/>
  <c r="CX104" i="3" s="1"/>
  <c r="CR104" i="3" a="1"/>
  <c r="CR104" i="3" s="1"/>
  <c r="DI104" i="3" a="1"/>
  <c r="DI104" i="3" s="1"/>
  <c r="DC104" i="3" a="1"/>
  <c r="DC104" i="3" s="1"/>
  <c r="CW104" i="3" a="1"/>
  <c r="CW104" i="3" s="1"/>
  <c r="CQ104" i="3" a="1"/>
  <c r="CQ104" i="3" s="1"/>
  <c r="DH104" i="3" a="1"/>
  <c r="DH104" i="3" s="1"/>
  <c r="DB104" i="3" a="1"/>
  <c r="DB104" i="3" s="1"/>
  <c r="CV104" i="3" a="1"/>
  <c r="CV104" i="3" s="1"/>
  <c r="CP104" i="3" a="1"/>
  <c r="CP104" i="3" s="1"/>
  <c r="CU104" i="3" a="1"/>
  <c r="CU104" i="3" s="1"/>
  <c r="DL104" i="3" a="1"/>
  <c r="DL104" i="3" s="1"/>
  <c r="CT104" i="3" a="1"/>
  <c r="CT104" i="3" s="1"/>
  <c r="DG104" i="3" a="1"/>
  <c r="DG104" i="3" s="1"/>
  <c r="CO104" i="3" a="1"/>
  <c r="CO104" i="3" s="1"/>
  <c r="DF104" i="3" a="1"/>
  <c r="DF104" i="3" s="1"/>
  <c r="CZ104" i="3" a="1"/>
  <c r="CZ104" i="3" s="1"/>
  <c r="DA104" i="3" a="1"/>
  <c r="DA104" i="3" s="1"/>
  <c r="DI90" i="3" a="1"/>
  <c r="DI90" i="3" s="1"/>
  <c r="DC90" i="3" a="1"/>
  <c r="DC90" i="3" s="1"/>
  <c r="CW90" i="3" a="1"/>
  <c r="CW90" i="3" s="1"/>
  <c r="CQ90" i="3" a="1"/>
  <c r="CQ90" i="3" s="1"/>
  <c r="DH90" i="3" a="1"/>
  <c r="DH90" i="3" s="1"/>
  <c r="DB90" i="3" a="1"/>
  <c r="DB90" i="3" s="1"/>
  <c r="CV90" i="3" a="1"/>
  <c r="CV90" i="3" s="1"/>
  <c r="CP90" i="3" a="1"/>
  <c r="CP90" i="3" s="1"/>
  <c r="DG90" i="3" a="1"/>
  <c r="DG90" i="3" s="1"/>
  <c r="DA90" i="3" a="1"/>
  <c r="DA90" i="3" s="1"/>
  <c r="CU90" i="3" a="1"/>
  <c r="CU90" i="3" s="1"/>
  <c r="CO90" i="3" a="1"/>
  <c r="CO90" i="3" s="1"/>
  <c r="DL90" i="3" a="1"/>
  <c r="DL90" i="3" s="1"/>
  <c r="CZ90" i="3" a="1"/>
  <c r="CZ90" i="3" s="1"/>
  <c r="DK90" i="3" a="1"/>
  <c r="DK90" i="3" s="1"/>
  <c r="CY90" i="3" a="1"/>
  <c r="CY90" i="3" s="1"/>
  <c r="DJ90" i="3" a="1"/>
  <c r="DJ90" i="3" s="1"/>
  <c r="CX90" i="3" a="1"/>
  <c r="CX90" i="3" s="1"/>
  <c r="DF90" i="3" a="1"/>
  <c r="DF90" i="3" s="1"/>
  <c r="CT90" i="3" a="1"/>
  <c r="CT90" i="3" s="1"/>
  <c r="CS90" i="3" a="1"/>
  <c r="CS90" i="3" s="1"/>
  <c r="CR90" i="3" a="1"/>
  <c r="CR90" i="3" s="1"/>
  <c r="DD90" i="3" a="1"/>
  <c r="DD90" i="3" s="1"/>
  <c r="DE90" i="3" a="1"/>
  <c r="DE90" i="3" s="1"/>
  <c r="DD54" i="3" a="1"/>
  <c r="DD54" i="3" s="1"/>
  <c r="CU54" i="3" a="1"/>
  <c r="CU54" i="3" s="1"/>
  <c r="DL54" i="3" a="1"/>
  <c r="DL54" i="3" s="1"/>
  <c r="DH54" i="3" a="1"/>
  <c r="DH54" i="3" s="1"/>
  <c r="DC54" i="3" a="1"/>
  <c r="DC54" i="3" s="1"/>
  <c r="CY54" i="3" a="1"/>
  <c r="CY54" i="3" s="1"/>
  <c r="CT54" i="3" a="1"/>
  <c r="CT54" i="3" s="1"/>
  <c r="CP54" i="3" a="1"/>
  <c r="CP54" i="3" s="1"/>
  <c r="DG54" i="3" a="1"/>
  <c r="DG54" i="3" s="1"/>
  <c r="CX54" i="3" a="1"/>
  <c r="CX54" i="3" s="1"/>
  <c r="CO54" i="3" a="1"/>
  <c r="CO54" i="3" s="1"/>
  <c r="DK54" i="3" a="1"/>
  <c r="DK54" i="3" s="1"/>
  <c r="DB54" i="3" a="1"/>
  <c r="DB54" i="3" s="1"/>
  <c r="CS54" i="3" a="1"/>
  <c r="CS54" i="3" s="1"/>
  <c r="DJ54" i="3" a="1"/>
  <c r="DJ54" i="3" s="1"/>
  <c r="DA54" i="3" a="1"/>
  <c r="DA54" i="3" s="1"/>
  <c r="CR54" i="3" a="1"/>
  <c r="CR54" i="3" s="1"/>
  <c r="DI54" i="3" a="1"/>
  <c r="DI54" i="3" s="1"/>
  <c r="CZ54" i="3" a="1"/>
  <c r="CZ54" i="3" s="1"/>
  <c r="CQ54" i="3" a="1"/>
  <c r="CQ54" i="3" s="1"/>
  <c r="DF54" i="3" a="1"/>
  <c r="DF54" i="3" s="1"/>
  <c r="CW54" i="3" a="1"/>
  <c r="CW54" i="3" s="1"/>
  <c r="CV54" i="3" a="1"/>
  <c r="CV54" i="3" s="1"/>
  <c r="DE54" i="3" a="1"/>
  <c r="DE54" i="3" s="1"/>
  <c r="DF143" i="3" a="1"/>
  <c r="DF143" i="3" s="1"/>
  <c r="DB143" i="3" a="1"/>
  <c r="DB143" i="3" s="1"/>
  <c r="CU143" i="3" a="1"/>
  <c r="CU143" i="3" s="1"/>
  <c r="DI143" i="3" a="1"/>
  <c r="DI143" i="3" s="1"/>
  <c r="DE143" i="3" a="1"/>
  <c r="DE143" i="3" s="1"/>
  <c r="CX143" i="3" a="1"/>
  <c r="CX143" i="3" s="1"/>
  <c r="CQ143" i="3" a="1"/>
  <c r="CQ143" i="3" s="1"/>
  <c r="DL143" i="3" a="1"/>
  <c r="DL143" i="3" s="1"/>
  <c r="DH143" i="3" a="1"/>
  <c r="DH143" i="3" s="1"/>
  <c r="DA143" i="3" a="1"/>
  <c r="DA143" i="3" s="1"/>
  <c r="CT143" i="3" a="1"/>
  <c r="CT143" i="3" s="1"/>
  <c r="CP143" i="3" a="1"/>
  <c r="CP143" i="3" s="1"/>
  <c r="DK143" i="3" a="1"/>
  <c r="DK143" i="3" s="1"/>
  <c r="DD143" i="3" a="1"/>
  <c r="DD143" i="3" s="1"/>
  <c r="CW143" i="3" a="1"/>
  <c r="CW143" i="3" s="1"/>
  <c r="CV143" i="3" a="1"/>
  <c r="CV143" i="3" s="1"/>
  <c r="CO143" i="3" a="1"/>
  <c r="CO143" i="3" s="1"/>
  <c r="DJ143" i="3" a="1"/>
  <c r="DJ143" i="3" s="1"/>
  <c r="DC143" i="3" a="1"/>
  <c r="DC143" i="3" s="1"/>
  <c r="CS143" i="3" a="1"/>
  <c r="CS143" i="3" s="1"/>
  <c r="DG143" i="3" a="1"/>
  <c r="DG143" i="3" s="1"/>
  <c r="CZ143" i="3" a="1"/>
  <c r="CZ143" i="3" s="1"/>
  <c r="CY143" i="3" a="1"/>
  <c r="CY143" i="3" s="1"/>
  <c r="CR143" i="3" a="1"/>
  <c r="CR143" i="3" s="1"/>
  <c r="DI212" i="3" a="1"/>
  <c r="DI212" i="3" s="1"/>
  <c r="DB212" i="3" a="1"/>
  <c r="DB212" i="3" s="1"/>
  <c r="CX212" i="3" a="1"/>
  <c r="CX212" i="3" s="1"/>
  <c r="CQ212" i="3" a="1"/>
  <c r="CQ212" i="3" s="1"/>
  <c r="DH212" i="3" a="1"/>
  <c r="DH212" i="3" s="1"/>
  <c r="DD212" i="3" a="1"/>
  <c r="DD212" i="3" s="1"/>
  <c r="CW212" i="3" a="1"/>
  <c r="CW212" i="3" s="1"/>
  <c r="CP212" i="3" a="1"/>
  <c r="CP212" i="3" s="1"/>
  <c r="DK212" i="3" a="1"/>
  <c r="DK212" i="3" s="1"/>
  <c r="DG212" i="3" a="1"/>
  <c r="DG212" i="3" s="1"/>
  <c r="CZ212" i="3" a="1"/>
  <c r="CZ212" i="3" s="1"/>
  <c r="CS212" i="3" a="1"/>
  <c r="CS212" i="3" s="1"/>
  <c r="CO212" i="3" a="1"/>
  <c r="CO212" i="3" s="1"/>
  <c r="DL212" i="3" a="1"/>
  <c r="DL212" i="3" s="1"/>
  <c r="DE212" i="3" a="1"/>
  <c r="DE212" i="3" s="1"/>
  <c r="CU212" i="3" a="1"/>
  <c r="CU212" i="3" s="1"/>
  <c r="DA212" i="3" a="1"/>
  <c r="DA212" i="3" s="1"/>
  <c r="CT212" i="3" a="1"/>
  <c r="CT212" i="3" s="1"/>
  <c r="CR212" i="3" a="1"/>
  <c r="CR212" i="3" s="1"/>
  <c r="DF212" i="3" a="1"/>
  <c r="DF212" i="3" s="1"/>
  <c r="DC212" i="3" a="1"/>
  <c r="DC212" i="3" s="1"/>
  <c r="DJ212" i="3" a="1"/>
  <c r="DJ212" i="3" s="1"/>
  <c r="CY212" i="3" a="1"/>
  <c r="CY212" i="3" s="1"/>
  <c r="CV212" i="3" a="1"/>
  <c r="CV212" i="3" s="1"/>
  <c r="DG106" i="3" a="1"/>
  <c r="DG106" i="3" s="1"/>
  <c r="DA106" i="3" a="1"/>
  <c r="DA106" i="3" s="1"/>
  <c r="CU106" i="3" a="1"/>
  <c r="CU106" i="3" s="1"/>
  <c r="CO106" i="3" a="1"/>
  <c r="CO106" i="3" s="1"/>
  <c r="DL106" i="3" a="1"/>
  <c r="DL106" i="3" s="1"/>
  <c r="DF106" i="3" a="1"/>
  <c r="DF106" i="3" s="1"/>
  <c r="CZ106" i="3" a="1"/>
  <c r="CZ106" i="3" s="1"/>
  <c r="CT106" i="3" a="1"/>
  <c r="CT106" i="3" s="1"/>
  <c r="DK106" i="3" a="1"/>
  <c r="DK106" i="3" s="1"/>
  <c r="DE106" i="3" a="1"/>
  <c r="DE106" i="3" s="1"/>
  <c r="CY106" i="3" a="1"/>
  <c r="CY106" i="3" s="1"/>
  <c r="CS106" i="3" a="1"/>
  <c r="CS106" i="3" s="1"/>
  <c r="DJ106" i="3" a="1"/>
  <c r="DJ106" i="3" s="1"/>
  <c r="DD106" i="3" a="1"/>
  <c r="DD106" i="3" s="1"/>
  <c r="CX106" i="3" a="1"/>
  <c r="CX106" i="3" s="1"/>
  <c r="CR106" i="3" a="1"/>
  <c r="CR106" i="3" s="1"/>
  <c r="DI106" i="3" a="1"/>
  <c r="DI106" i="3" s="1"/>
  <c r="CQ106" i="3" a="1"/>
  <c r="CQ106" i="3" s="1"/>
  <c r="DH106" i="3" a="1"/>
  <c r="DH106" i="3" s="1"/>
  <c r="CP106" i="3" a="1"/>
  <c r="CP106" i="3" s="1"/>
  <c r="DC106" i="3" a="1"/>
  <c r="DC106" i="3" s="1"/>
  <c r="DB106" i="3" a="1"/>
  <c r="DB106" i="3" s="1"/>
  <c r="CV106" i="3" a="1"/>
  <c r="CV106" i="3" s="1"/>
  <c r="CW106" i="3" a="1"/>
  <c r="CW106" i="3" s="1"/>
  <c r="DD186" i="3" a="1"/>
  <c r="DD186" i="3" s="1"/>
  <c r="CY186" i="3" a="1"/>
  <c r="CY186" i="3" s="1"/>
  <c r="CU186" i="3" a="1"/>
  <c r="CU186" i="3" s="1"/>
  <c r="DK186" i="3" a="1"/>
  <c r="DK186" i="3" s="1"/>
  <c r="DB186" i="3" a="1"/>
  <c r="DB186" i="3" s="1"/>
  <c r="CS186" i="3" a="1"/>
  <c r="CS186" i="3" s="1"/>
  <c r="DJ186" i="3" a="1"/>
  <c r="DJ186" i="3" s="1"/>
  <c r="DF186" i="3" a="1"/>
  <c r="DF186" i="3" s="1"/>
  <c r="DA186" i="3" a="1"/>
  <c r="DA186" i="3" s="1"/>
  <c r="CW186" i="3" a="1"/>
  <c r="CW186" i="3" s="1"/>
  <c r="CR186" i="3" a="1"/>
  <c r="CR186" i="3" s="1"/>
  <c r="DI186" i="3" a="1"/>
  <c r="DI186" i="3" s="1"/>
  <c r="CQ186" i="3" a="1"/>
  <c r="CQ186" i="3" s="1"/>
  <c r="DH186" i="3" a="1"/>
  <c r="DH186" i="3" s="1"/>
  <c r="CZ186" i="3" a="1"/>
  <c r="CZ186" i="3" s="1"/>
  <c r="CP186" i="3" a="1"/>
  <c r="CP186" i="3" s="1"/>
  <c r="DG186" i="3" a="1"/>
  <c r="DG186" i="3" s="1"/>
  <c r="CX186" i="3" a="1"/>
  <c r="CX186" i="3" s="1"/>
  <c r="CO186" i="3" a="1"/>
  <c r="CO186" i="3" s="1"/>
  <c r="DE186" i="3" a="1"/>
  <c r="DE186" i="3" s="1"/>
  <c r="CV186" i="3" a="1"/>
  <c r="CV186" i="3" s="1"/>
  <c r="DL186" i="3" a="1"/>
  <c r="DL186" i="3" s="1"/>
  <c r="DC186" i="3" a="1"/>
  <c r="DC186" i="3" s="1"/>
  <c r="CT186" i="3" a="1"/>
  <c r="CT186" i="3" s="1"/>
  <c r="DE304" i="3" a="1"/>
  <c r="DE304" i="3" s="1"/>
  <c r="DA304" i="3" a="1"/>
  <c r="DA304" i="3" s="1"/>
  <c r="CV304" i="3" a="1"/>
  <c r="CV304" i="3" s="1"/>
  <c r="DJ304" i="3" a="1"/>
  <c r="DJ304" i="3" s="1"/>
  <c r="CZ304" i="3" a="1"/>
  <c r="CZ304" i="3" s="1"/>
  <c r="CR304" i="3" a="1"/>
  <c r="CR304" i="3" s="1"/>
  <c r="DI304" i="3" a="1"/>
  <c r="DI304" i="3" s="1"/>
  <c r="CU304" i="3" a="1"/>
  <c r="CU304" i="3" s="1"/>
  <c r="CO304" i="3" a="1"/>
  <c r="CO304" i="3" s="1"/>
  <c r="DG304" i="3" a="1"/>
  <c r="DG304" i="3" s="1"/>
  <c r="DL304" i="3" a="1"/>
  <c r="DL304" i="3" s="1"/>
  <c r="DC304" i="3" a="1"/>
  <c r="DC304" i="3" s="1"/>
  <c r="CS304" i="3" a="1"/>
  <c r="CS304" i="3" s="1"/>
  <c r="DK304" i="3" a="1"/>
  <c r="DK304" i="3" s="1"/>
  <c r="CY304" i="3" a="1"/>
  <c r="CY304" i="3" s="1"/>
  <c r="CP304" i="3" a="1"/>
  <c r="CP304" i="3" s="1"/>
  <c r="DH304" i="3" a="1"/>
  <c r="DH304" i="3" s="1"/>
  <c r="CX304" i="3" a="1"/>
  <c r="CX304" i="3" s="1"/>
  <c r="CQ304" i="3" a="1"/>
  <c r="CQ304" i="3" s="1"/>
  <c r="DD304" i="3" a="1"/>
  <c r="DD304" i="3" s="1"/>
  <c r="DB304" i="3" a="1"/>
  <c r="DB304" i="3" s="1"/>
  <c r="DF304" i="3" a="1"/>
  <c r="DF304" i="3" s="1"/>
  <c r="CT304" i="3" a="1"/>
  <c r="CT304" i="3" s="1"/>
  <c r="CW304" i="3" a="1"/>
  <c r="CW304" i="3" s="1"/>
  <c r="DK46" i="3" a="1"/>
  <c r="DK46" i="3" s="1"/>
  <c r="DB46" i="3" a="1"/>
  <c r="DB46" i="3" s="1"/>
  <c r="CS46" i="3" a="1"/>
  <c r="CS46" i="3" s="1"/>
  <c r="DJ46" i="3" a="1"/>
  <c r="DJ46" i="3" s="1"/>
  <c r="DF46" i="3" a="1"/>
  <c r="DF46" i="3" s="1"/>
  <c r="DA46" i="3" a="1"/>
  <c r="DA46" i="3" s="1"/>
  <c r="CW46" i="3" a="1"/>
  <c r="CW46" i="3" s="1"/>
  <c r="CR46" i="3" a="1"/>
  <c r="CR46" i="3" s="1"/>
  <c r="DE46" i="3" a="1"/>
  <c r="DE46" i="3" s="1"/>
  <c r="CV46" i="3" a="1"/>
  <c r="CV46" i="3" s="1"/>
  <c r="DI46" i="3" a="1"/>
  <c r="DI46" i="3" s="1"/>
  <c r="CZ46" i="3" a="1"/>
  <c r="CZ46" i="3" s="1"/>
  <c r="CQ46" i="3" a="1"/>
  <c r="CQ46" i="3" s="1"/>
  <c r="DH46" i="3" a="1"/>
  <c r="DH46" i="3" s="1"/>
  <c r="CY46" i="3" a="1"/>
  <c r="CY46" i="3" s="1"/>
  <c r="CP46" i="3" a="1"/>
  <c r="CP46" i="3" s="1"/>
  <c r="DG46" i="3" a="1"/>
  <c r="DG46" i="3" s="1"/>
  <c r="CX46" i="3" a="1"/>
  <c r="CX46" i="3" s="1"/>
  <c r="CO46" i="3" a="1"/>
  <c r="CO46" i="3" s="1"/>
  <c r="DD46" i="3" a="1"/>
  <c r="DD46" i="3" s="1"/>
  <c r="CU46" i="3" a="1"/>
  <c r="CU46" i="3" s="1"/>
  <c r="DC46" i="3" a="1"/>
  <c r="DC46" i="3" s="1"/>
  <c r="DL46" i="3" a="1"/>
  <c r="DL46" i="3" s="1"/>
  <c r="CT46" i="3" a="1"/>
  <c r="CT46" i="3" s="1"/>
  <c r="DG48" i="3" a="1"/>
  <c r="DG48" i="3" s="1"/>
  <c r="CX48" i="3" a="1"/>
  <c r="CX48" i="3" s="1"/>
  <c r="CO48" i="3" a="1"/>
  <c r="CO48" i="3" s="1"/>
  <c r="DK48" i="3" a="1"/>
  <c r="DK48" i="3" s="1"/>
  <c r="DF48" i="3" a="1"/>
  <c r="DF48" i="3" s="1"/>
  <c r="DB48" i="3" a="1"/>
  <c r="DB48" i="3" s="1"/>
  <c r="CW48" i="3" a="1"/>
  <c r="CW48" i="3" s="1"/>
  <c r="CS48" i="3" a="1"/>
  <c r="CS48" i="3" s="1"/>
  <c r="DJ48" i="3" a="1"/>
  <c r="DJ48" i="3" s="1"/>
  <c r="DA48" i="3" a="1"/>
  <c r="DA48" i="3" s="1"/>
  <c r="CR48" i="3" a="1"/>
  <c r="CR48" i="3" s="1"/>
  <c r="DE48" i="3" a="1"/>
  <c r="DE48" i="3" s="1"/>
  <c r="CV48" i="3" a="1"/>
  <c r="CV48" i="3" s="1"/>
  <c r="DD48" i="3" a="1"/>
  <c r="DD48" i="3" s="1"/>
  <c r="CU48" i="3" a="1"/>
  <c r="CU48" i="3" s="1"/>
  <c r="DL48" i="3" a="1"/>
  <c r="DL48" i="3" s="1"/>
  <c r="DC48" i="3" a="1"/>
  <c r="DC48" i="3" s="1"/>
  <c r="CT48" i="3" a="1"/>
  <c r="CT48" i="3" s="1"/>
  <c r="DI48" i="3" a="1"/>
  <c r="DI48" i="3" s="1"/>
  <c r="CZ48" i="3" a="1"/>
  <c r="CZ48" i="3" s="1"/>
  <c r="CQ48" i="3" a="1"/>
  <c r="CQ48" i="3" s="1"/>
  <c r="CY48" i="3" a="1"/>
  <c r="CY48" i="3" s="1"/>
  <c r="DH48" i="3" a="1"/>
  <c r="DH48" i="3" s="1"/>
  <c r="CP48" i="3" a="1"/>
  <c r="CP48" i="3" s="1"/>
  <c r="DG261" i="3" a="1"/>
  <c r="DG261" i="3" s="1"/>
  <c r="DA261" i="3" a="1"/>
  <c r="DA261" i="3" s="1"/>
  <c r="CU261" i="3" a="1"/>
  <c r="CU261" i="3" s="1"/>
  <c r="CO261" i="3" a="1"/>
  <c r="CO261" i="3" s="1"/>
  <c r="DK261" i="3" a="1"/>
  <c r="DK261" i="3" s="1"/>
  <c r="DE261" i="3" a="1"/>
  <c r="DE261" i="3" s="1"/>
  <c r="CY261" i="3" a="1"/>
  <c r="CY261" i="3" s="1"/>
  <c r="CS261" i="3" a="1"/>
  <c r="CS261" i="3" s="1"/>
  <c r="DJ261" i="3" a="1"/>
  <c r="DJ261" i="3" s="1"/>
  <c r="DD261" i="3" a="1"/>
  <c r="DD261" i="3" s="1"/>
  <c r="CX261" i="3" a="1"/>
  <c r="CX261" i="3" s="1"/>
  <c r="CR261" i="3" a="1"/>
  <c r="CR261" i="3" s="1"/>
  <c r="DF261" i="3" a="1"/>
  <c r="DF261" i="3" s="1"/>
  <c r="CT261" i="3" a="1"/>
  <c r="CT261" i="3" s="1"/>
  <c r="DB261" i="3" a="1"/>
  <c r="DB261" i="3" s="1"/>
  <c r="CP261" i="3" a="1"/>
  <c r="CP261" i="3" s="1"/>
  <c r="DL261" i="3" a="1"/>
  <c r="DL261" i="3" s="1"/>
  <c r="CZ261" i="3" a="1"/>
  <c r="CZ261" i="3" s="1"/>
  <c r="CW261" i="3" a="1"/>
  <c r="CW261" i="3" s="1"/>
  <c r="CQ261" i="3" a="1"/>
  <c r="CQ261" i="3" s="1"/>
  <c r="DI261" i="3" a="1"/>
  <c r="DI261" i="3" s="1"/>
  <c r="CV261" i="3" a="1"/>
  <c r="CV261" i="3" s="1"/>
  <c r="DH261" i="3" a="1"/>
  <c r="DH261" i="3" s="1"/>
  <c r="DC261" i="3" a="1"/>
  <c r="DC261" i="3" s="1"/>
  <c r="DL59" i="3" a="1"/>
  <c r="DL59" i="3" s="1"/>
  <c r="DC59" i="3" a="1"/>
  <c r="DC59" i="3" s="1"/>
  <c r="CT59" i="3" a="1"/>
  <c r="CT59" i="3" s="1"/>
  <c r="DK59" i="3" a="1"/>
  <c r="DK59" i="3" s="1"/>
  <c r="DG59" i="3" a="1"/>
  <c r="DG59" i="3" s="1"/>
  <c r="DB59" i="3" a="1"/>
  <c r="DB59" i="3" s="1"/>
  <c r="CX59" i="3" a="1"/>
  <c r="CX59" i="3" s="1"/>
  <c r="CS59" i="3" a="1"/>
  <c r="CS59" i="3" s="1"/>
  <c r="CO59" i="3" a="1"/>
  <c r="CO59" i="3" s="1"/>
  <c r="DF59" i="3" a="1"/>
  <c r="DF59" i="3" s="1"/>
  <c r="CW59" i="3" a="1"/>
  <c r="CW59" i="3" s="1"/>
  <c r="DJ59" i="3" a="1"/>
  <c r="DJ59" i="3" s="1"/>
  <c r="DA59" i="3" a="1"/>
  <c r="DA59" i="3" s="1"/>
  <c r="CR59" i="3" a="1"/>
  <c r="CR59" i="3" s="1"/>
  <c r="DI59" i="3" a="1"/>
  <c r="DI59" i="3" s="1"/>
  <c r="CZ59" i="3" a="1"/>
  <c r="CZ59" i="3" s="1"/>
  <c r="CQ59" i="3" a="1"/>
  <c r="CQ59" i="3" s="1"/>
  <c r="DH59" i="3" a="1"/>
  <c r="DH59" i="3" s="1"/>
  <c r="CY59" i="3" a="1"/>
  <c r="CY59" i="3" s="1"/>
  <c r="CP59" i="3" a="1"/>
  <c r="CP59" i="3" s="1"/>
  <c r="DE59" i="3" a="1"/>
  <c r="DE59" i="3" s="1"/>
  <c r="CV59" i="3" a="1"/>
  <c r="CV59" i="3" s="1"/>
  <c r="DD59" i="3" a="1"/>
  <c r="DD59" i="3" s="1"/>
  <c r="CU59" i="3" a="1"/>
  <c r="CU59" i="3" s="1"/>
  <c r="DK147" i="3" a="1"/>
  <c r="DK147" i="3" s="1"/>
  <c r="DE147" i="3" a="1"/>
  <c r="DE147" i="3" s="1"/>
  <c r="CY147" i="3" a="1"/>
  <c r="CY147" i="3" s="1"/>
  <c r="CS147" i="3" a="1"/>
  <c r="CS147" i="3" s="1"/>
  <c r="DJ147" i="3" a="1"/>
  <c r="DJ147" i="3" s="1"/>
  <c r="DD147" i="3" a="1"/>
  <c r="DD147" i="3" s="1"/>
  <c r="CX147" i="3" a="1"/>
  <c r="CX147" i="3" s="1"/>
  <c r="CR147" i="3" a="1"/>
  <c r="CR147" i="3" s="1"/>
  <c r="DI147" i="3" a="1"/>
  <c r="DI147" i="3" s="1"/>
  <c r="DC147" i="3" a="1"/>
  <c r="DC147" i="3" s="1"/>
  <c r="CW147" i="3" a="1"/>
  <c r="CW147" i="3" s="1"/>
  <c r="CQ147" i="3" a="1"/>
  <c r="CQ147" i="3" s="1"/>
  <c r="DB147" i="3" a="1"/>
  <c r="DB147" i="3" s="1"/>
  <c r="CP147" i="3" a="1"/>
  <c r="CP147" i="3" s="1"/>
  <c r="DA147" i="3" a="1"/>
  <c r="DA147" i="3" s="1"/>
  <c r="CO147" i="3" a="1"/>
  <c r="CO147" i="3" s="1"/>
  <c r="DL147" i="3" a="1"/>
  <c r="DL147" i="3" s="1"/>
  <c r="CZ147" i="3" a="1"/>
  <c r="CZ147" i="3" s="1"/>
  <c r="DH147" i="3" a="1"/>
  <c r="DH147" i="3" s="1"/>
  <c r="CV147" i="3" a="1"/>
  <c r="CV147" i="3" s="1"/>
  <c r="DG147" i="3" a="1"/>
  <c r="DG147" i="3" s="1"/>
  <c r="DF147" i="3" a="1"/>
  <c r="DF147" i="3" s="1"/>
  <c r="CU147" i="3" a="1"/>
  <c r="CU147" i="3" s="1"/>
  <c r="CT147" i="3" a="1"/>
  <c r="CT147" i="3" s="1"/>
  <c r="DK196" i="3" a="1"/>
  <c r="DK196" i="3" s="1"/>
  <c r="DB196" i="3" a="1"/>
  <c r="DB196" i="3" s="1"/>
  <c r="CW196" i="3" a="1"/>
  <c r="CW196" i="3" s="1"/>
  <c r="CS196" i="3" a="1"/>
  <c r="CS196" i="3" s="1"/>
  <c r="DI196" i="3" a="1"/>
  <c r="DI196" i="3" s="1"/>
  <c r="CZ196" i="3" a="1"/>
  <c r="CZ196" i="3" s="1"/>
  <c r="CQ196" i="3" a="1"/>
  <c r="CQ196" i="3" s="1"/>
  <c r="DH196" i="3" a="1"/>
  <c r="DH196" i="3" s="1"/>
  <c r="DD196" i="3" a="1"/>
  <c r="DD196" i="3" s="1"/>
  <c r="CY196" i="3" a="1"/>
  <c r="CY196" i="3" s="1"/>
  <c r="CU196" i="3" a="1"/>
  <c r="CU196" i="3" s="1"/>
  <c r="CP196" i="3" a="1"/>
  <c r="CP196" i="3" s="1"/>
  <c r="DG196" i="3" a="1"/>
  <c r="DG196" i="3" s="1"/>
  <c r="CO196" i="3" a="1"/>
  <c r="CO196" i="3" s="1"/>
  <c r="DF196" i="3" a="1"/>
  <c r="DF196" i="3" s="1"/>
  <c r="CX196" i="3" a="1"/>
  <c r="CX196" i="3" s="1"/>
  <c r="DE196" i="3" a="1"/>
  <c r="DE196" i="3" s="1"/>
  <c r="CV196" i="3" a="1"/>
  <c r="CV196" i="3" s="1"/>
  <c r="DL196" i="3" a="1"/>
  <c r="DL196" i="3" s="1"/>
  <c r="DC196" i="3" a="1"/>
  <c r="DC196" i="3" s="1"/>
  <c r="CT196" i="3" a="1"/>
  <c r="CT196" i="3" s="1"/>
  <c r="CR196" i="3" a="1"/>
  <c r="CR196" i="3" s="1"/>
  <c r="DJ196" i="3" a="1"/>
  <c r="DJ196" i="3" s="1"/>
  <c r="DA196" i="3" a="1"/>
  <c r="DA196" i="3" s="1"/>
  <c r="DH43" i="3" a="1"/>
  <c r="DH43" i="3" s="1"/>
  <c r="CY43" i="3" a="1"/>
  <c r="CY43" i="3" s="1"/>
  <c r="CP43" i="3" a="1"/>
  <c r="CP43" i="3" s="1"/>
  <c r="DL43" i="3" a="1"/>
  <c r="DL43" i="3" s="1"/>
  <c r="DG43" i="3" a="1"/>
  <c r="DG43" i="3" s="1"/>
  <c r="DC43" i="3" a="1"/>
  <c r="DC43" i="3" s="1"/>
  <c r="CX43" i="3" a="1"/>
  <c r="CX43" i="3" s="1"/>
  <c r="CT43" i="3" a="1"/>
  <c r="CT43" i="3" s="1"/>
  <c r="CO43" i="3" a="1"/>
  <c r="CO43" i="3" s="1"/>
  <c r="DK43" i="3" a="1"/>
  <c r="DK43" i="3" s="1"/>
  <c r="DB43" i="3" a="1"/>
  <c r="DB43" i="3" s="1"/>
  <c r="CS43" i="3" a="1"/>
  <c r="CS43" i="3" s="1"/>
  <c r="DF43" i="3" a="1"/>
  <c r="DF43" i="3" s="1"/>
  <c r="CW43" i="3" a="1"/>
  <c r="CW43" i="3" s="1"/>
  <c r="DE43" i="3" a="1"/>
  <c r="DE43" i="3" s="1"/>
  <c r="CV43" i="3" a="1"/>
  <c r="CV43" i="3" s="1"/>
  <c r="DD43" i="3" a="1"/>
  <c r="DD43" i="3" s="1"/>
  <c r="CU43" i="3" a="1"/>
  <c r="CU43" i="3" s="1"/>
  <c r="DJ43" i="3" a="1"/>
  <c r="DJ43" i="3" s="1"/>
  <c r="DA43" i="3" a="1"/>
  <c r="DA43" i="3" s="1"/>
  <c r="CR43" i="3" a="1"/>
  <c r="CR43" i="3" s="1"/>
  <c r="DI43" i="3" a="1"/>
  <c r="DI43" i="3" s="1"/>
  <c r="CQ43" i="3" a="1"/>
  <c r="CQ43" i="3" s="1"/>
  <c r="CZ43" i="3" a="1"/>
  <c r="CZ43" i="3" s="1"/>
  <c r="DE198" i="3" a="1"/>
  <c r="DE198" i="3" s="1"/>
  <c r="DL198" i="3" a="1"/>
  <c r="DL198" i="3" s="1"/>
  <c r="DG198" i="3" a="1"/>
  <c r="DG198" i="3" s="1"/>
  <c r="DA198" i="3" a="1"/>
  <c r="DA198" i="3" s="1"/>
  <c r="CW198" i="3" a="1"/>
  <c r="CW198" i="3" s="1"/>
  <c r="CO198" i="3" a="1"/>
  <c r="CO198" i="3" s="1"/>
  <c r="DJ198" i="3" a="1"/>
  <c r="DJ198" i="3" s="1"/>
  <c r="DD198" i="3" a="1"/>
  <c r="DD198" i="3" s="1"/>
  <c r="CZ198" i="3" a="1"/>
  <c r="CZ198" i="3" s="1"/>
  <c r="CU198" i="3" a="1"/>
  <c r="CU198" i="3" s="1"/>
  <c r="DI198" i="3" a="1"/>
  <c r="DI198" i="3" s="1"/>
  <c r="DC198" i="3" a="1"/>
  <c r="DC198" i="3" s="1"/>
  <c r="CY198" i="3" a="1"/>
  <c r="CY198" i="3" s="1"/>
  <c r="CQ198" i="3" a="1"/>
  <c r="CQ198" i="3" s="1"/>
  <c r="DB198" i="3" a="1"/>
  <c r="DB198" i="3" s="1"/>
  <c r="CT198" i="3" a="1"/>
  <c r="CT198" i="3" s="1"/>
  <c r="CS198" i="3" a="1"/>
  <c r="CS198" i="3" s="1"/>
  <c r="DK198" i="3" a="1"/>
  <c r="DK198" i="3" s="1"/>
  <c r="CR198" i="3" a="1"/>
  <c r="CR198" i="3" s="1"/>
  <c r="DH198" i="3" a="1"/>
  <c r="DH198" i="3" s="1"/>
  <c r="CP198" i="3" a="1"/>
  <c r="CP198" i="3" s="1"/>
  <c r="DF198" i="3" a="1"/>
  <c r="DF198" i="3" s="1"/>
  <c r="CX198" i="3" a="1"/>
  <c r="CX198" i="3" s="1"/>
  <c r="CV198" i="3" a="1"/>
  <c r="CV198" i="3" s="1"/>
  <c r="DJ31" i="3" a="1"/>
  <c r="DJ31" i="3" s="1"/>
  <c r="DF31" i="3" a="1"/>
  <c r="DF31" i="3" s="1"/>
  <c r="DA31" i="3" a="1"/>
  <c r="DA31" i="3" s="1"/>
  <c r="CW31" i="3" a="1"/>
  <c r="CW31" i="3" s="1"/>
  <c r="CR31" i="3" a="1"/>
  <c r="CR31" i="3" s="1"/>
  <c r="DE31" i="3" a="1"/>
  <c r="DE31" i="3" s="1"/>
  <c r="CV31" i="3" a="1"/>
  <c r="CV31" i="3" s="1"/>
  <c r="DI31" i="3" a="1"/>
  <c r="DI31" i="3" s="1"/>
  <c r="DD31" i="3" a="1"/>
  <c r="DD31" i="3" s="1"/>
  <c r="CZ31" i="3" a="1"/>
  <c r="CZ31" i="3" s="1"/>
  <c r="CU31" i="3" a="1"/>
  <c r="CU31" i="3" s="1"/>
  <c r="CQ31" i="3" a="1"/>
  <c r="CQ31" i="3" s="1"/>
  <c r="DH31" i="3" a="1"/>
  <c r="DH31" i="3" s="1"/>
  <c r="CY31" i="3" a="1"/>
  <c r="CY31" i="3" s="1"/>
  <c r="CP31" i="3" a="1"/>
  <c r="CP31" i="3" s="1"/>
  <c r="DG31" i="3" a="1"/>
  <c r="DG31" i="3" s="1"/>
  <c r="CT31" i="3" a="1"/>
  <c r="CT31" i="3" s="1"/>
  <c r="CS31" i="3" a="1"/>
  <c r="CS31" i="3" s="1"/>
  <c r="DC31" i="3" a="1"/>
  <c r="DC31" i="3" s="1"/>
  <c r="CO31" i="3" a="1"/>
  <c r="CO31" i="3" s="1"/>
  <c r="CX31" i="3" a="1"/>
  <c r="CX31" i="3" s="1"/>
  <c r="DK31" i="3" a="1"/>
  <c r="DK31" i="3" s="1"/>
  <c r="DL31" i="3" a="1"/>
  <c r="DL31" i="3" s="1"/>
  <c r="DB31" i="3" a="1"/>
  <c r="DB31" i="3" s="1"/>
  <c r="DL245" i="3" a="1"/>
  <c r="DL245" i="3" s="1"/>
  <c r="DC245" i="3" a="1"/>
  <c r="DC245" i="3" s="1"/>
  <c r="CT245" i="3" a="1"/>
  <c r="CT245" i="3" s="1"/>
  <c r="CO245" i="3" a="1"/>
  <c r="CO245" i="3" s="1"/>
  <c r="DF245" i="3" a="1"/>
  <c r="DF245" i="3" s="1"/>
  <c r="CW245" i="3" a="1"/>
  <c r="CW245" i="3" s="1"/>
  <c r="CR245" i="3" a="1"/>
  <c r="CR245" i="3" s="1"/>
  <c r="DJ245" i="3" a="1"/>
  <c r="DJ245" i="3" s="1"/>
  <c r="DE245" i="3" a="1"/>
  <c r="DE245" i="3" s="1"/>
  <c r="DA245" i="3" a="1"/>
  <c r="DA245" i="3" s="1"/>
  <c r="CV245" i="3" a="1"/>
  <c r="CV245" i="3" s="1"/>
  <c r="CQ245" i="3" a="1"/>
  <c r="CQ245" i="3" s="1"/>
  <c r="DI245" i="3" a="1"/>
  <c r="DI245" i="3" s="1"/>
  <c r="CZ245" i="3" a="1"/>
  <c r="CZ245" i="3" s="1"/>
  <c r="CP245" i="3" a="1"/>
  <c r="CP245" i="3" s="1"/>
  <c r="DG245" i="3" a="1"/>
  <c r="DG245" i="3" s="1"/>
  <c r="CX245" i="3" a="1"/>
  <c r="CX245" i="3" s="1"/>
  <c r="CY245" i="3" a="1"/>
  <c r="CY245" i="3" s="1"/>
  <c r="CU245" i="3" a="1"/>
  <c r="CU245" i="3" s="1"/>
  <c r="DK245" i="3" a="1"/>
  <c r="DK245" i="3" s="1"/>
  <c r="CS245" i="3" a="1"/>
  <c r="CS245" i="3" s="1"/>
  <c r="DH245" i="3" a="1"/>
  <c r="DH245" i="3" s="1"/>
  <c r="DD245" i="3" a="1"/>
  <c r="DD245" i="3" s="1"/>
  <c r="DB245" i="3" a="1"/>
  <c r="DB245" i="3" s="1"/>
  <c r="DI167" i="3" a="1"/>
  <c r="DI167" i="3" s="1"/>
  <c r="DC167" i="3" a="1"/>
  <c r="DC167" i="3" s="1"/>
  <c r="CW167" i="3" a="1"/>
  <c r="CW167" i="3" s="1"/>
  <c r="CQ167" i="3" a="1"/>
  <c r="CQ167" i="3" s="1"/>
  <c r="DH167" i="3" a="1"/>
  <c r="DH167" i="3" s="1"/>
  <c r="DB167" i="3" a="1"/>
  <c r="DB167" i="3" s="1"/>
  <c r="CV167" i="3" a="1"/>
  <c r="CV167" i="3" s="1"/>
  <c r="CP167" i="3" a="1"/>
  <c r="CP167" i="3" s="1"/>
  <c r="DG167" i="3" a="1"/>
  <c r="DG167" i="3" s="1"/>
  <c r="DA167" i="3" a="1"/>
  <c r="DA167" i="3" s="1"/>
  <c r="CU167" i="3" a="1"/>
  <c r="CU167" i="3" s="1"/>
  <c r="CO167" i="3" a="1"/>
  <c r="CO167" i="3" s="1"/>
  <c r="DF167" i="3" a="1"/>
  <c r="DF167" i="3" s="1"/>
  <c r="CT167" i="3" a="1"/>
  <c r="CT167" i="3" s="1"/>
  <c r="DE167" i="3" a="1"/>
  <c r="DE167" i="3" s="1"/>
  <c r="CS167" i="3" a="1"/>
  <c r="CS167" i="3" s="1"/>
  <c r="DD167" i="3" a="1"/>
  <c r="DD167" i="3" s="1"/>
  <c r="CR167" i="3" a="1"/>
  <c r="CR167" i="3" s="1"/>
  <c r="DL167" i="3" a="1"/>
  <c r="DL167" i="3" s="1"/>
  <c r="CZ167" i="3" a="1"/>
  <c r="CZ167" i="3" s="1"/>
  <c r="DK167" i="3" a="1"/>
  <c r="DK167" i="3" s="1"/>
  <c r="DJ167" i="3" a="1"/>
  <c r="DJ167" i="3" s="1"/>
  <c r="CX167" i="3" a="1"/>
  <c r="CX167" i="3" s="1"/>
  <c r="CY167" i="3" a="1"/>
  <c r="CY167" i="3" s="1"/>
  <c r="DL87" i="3" a="1"/>
  <c r="DL87" i="3" s="1"/>
  <c r="DF87" i="3" a="1"/>
  <c r="DF87" i="3" s="1"/>
  <c r="CZ87" i="3" a="1"/>
  <c r="CZ87" i="3" s="1"/>
  <c r="CT87" i="3" a="1"/>
  <c r="CT87" i="3" s="1"/>
  <c r="DK87" i="3" a="1"/>
  <c r="DK87" i="3" s="1"/>
  <c r="DE87" i="3" a="1"/>
  <c r="DE87" i="3" s="1"/>
  <c r="CY87" i="3" a="1"/>
  <c r="CY87" i="3" s="1"/>
  <c r="CS87" i="3" a="1"/>
  <c r="CS87" i="3" s="1"/>
  <c r="DJ87" i="3" a="1"/>
  <c r="DJ87" i="3" s="1"/>
  <c r="DD87" i="3" a="1"/>
  <c r="DD87" i="3" s="1"/>
  <c r="CX87" i="3" a="1"/>
  <c r="CX87" i="3" s="1"/>
  <c r="CR87" i="3" a="1"/>
  <c r="CR87" i="3" s="1"/>
  <c r="DC87" i="3" a="1"/>
  <c r="DC87" i="3" s="1"/>
  <c r="CQ87" i="3" a="1"/>
  <c r="CQ87" i="3" s="1"/>
  <c r="DB87" i="3" a="1"/>
  <c r="DB87" i="3" s="1"/>
  <c r="CP87" i="3" a="1"/>
  <c r="CP87" i="3" s="1"/>
  <c r="DA87" i="3" a="1"/>
  <c r="DA87" i="3" s="1"/>
  <c r="CO87" i="3" a="1"/>
  <c r="CO87" i="3" s="1"/>
  <c r="DI87" i="3" a="1"/>
  <c r="DI87" i="3" s="1"/>
  <c r="CW87" i="3" a="1"/>
  <c r="CW87" i="3" s="1"/>
  <c r="DH87" i="3" a="1"/>
  <c r="DH87" i="3" s="1"/>
  <c r="DG87" i="3" a="1"/>
  <c r="DG87" i="3" s="1"/>
  <c r="CV87" i="3" a="1"/>
  <c r="CV87" i="3" s="1"/>
  <c r="CU87" i="3" a="1"/>
  <c r="CU87" i="3" s="1"/>
  <c r="DH19" i="3" a="1"/>
  <c r="DH19" i="3" s="1"/>
  <c r="CY19" i="3" a="1"/>
  <c r="CY19" i="3" s="1"/>
  <c r="CP19" i="3" a="1"/>
  <c r="CP19" i="3" s="1"/>
  <c r="DL19" i="3" a="1"/>
  <c r="DL19" i="3" s="1"/>
  <c r="DG19" i="3" a="1"/>
  <c r="DG19" i="3" s="1"/>
  <c r="DC19" i="3" a="1"/>
  <c r="DC19" i="3" s="1"/>
  <c r="CX19" i="3" a="1"/>
  <c r="CX19" i="3" s="1"/>
  <c r="CT19" i="3" a="1"/>
  <c r="CT19" i="3" s="1"/>
  <c r="CO19" i="3" a="1"/>
  <c r="CO19" i="3" s="1"/>
  <c r="DK19" i="3" a="1"/>
  <c r="DK19" i="3" s="1"/>
  <c r="DB19" i="3" a="1"/>
  <c r="DB19" i="3" s="1"/>
  <c r="CS19" i="3" a="1"/>
  <c r="CS19" i="3" s="1"/>
  <c r="CV19" i="3" a="1"/>
  <c r="CV19" i="3" s="1"/>
  <c r="CU19" i="3" a="1"/>
  <c r="CU19" i="3" s="1"/>
  <c r="DI19" i="3" a="1"/>
  <c r="DI19" i="3" s="1"/>
  <c r="CZ19" i="3" a="1"/>
  <c r="CZ19" i="3" s="1"/>
  <c r="CQ19" i="3" a="1"/>
  <c r="CQ19" i="3" s="1"/>
  <c r="DE19" i="3" a="1"/>
  <c r="DE19" i="3" s="1"/>
  <c r="DD19" i="3" a="1"/>
  <c r="DD19" i="3" s="1"/>
  <c r="DF19" i="3" a="1"/>
  <c r="DF19" i="3" s="1"/>
  <c r="CW19" i="3" a="1"/>
  <c r="CW19" i="3" s="1"/>
  <c r="DJ19" i="3" a="1"/>
  <c r="DJ19" i="3" s="1"/>
  <c r="DA19" i="3" a="1"/>
  <c r="DA19" i="3" s="1"/>
  <c r="CR19" i="3" a="1"/>
  <c r="CR19" i="3" s="1"/>
  <c r="DL303" i="3" a="1"/>
  <c r="DL303" i="3" s="1"/>
  <c r="DG303" i="3" a="1"/>
  <c r="DG303" i="3" s="1"/>
  <c r="CX303" i="3" a="1"/>
  <c r="CX303" i="3" s="1"/>
  <c r="CT303" i="3" a="1"/>
  <c r="CT303" i="3" s="1"/>
  <c r="CO303" i="3" a="1"/>
  <c r="CO303" i="3" s="1"/>
  <c r="DK303" i="3" a="1"/>
  <c r="DK303" i="3" s="1"/>
  <c r="DC303" i="3" a="1"/>
  <c r="DC303" i="3" s="1"/>
  <c r="CS303" i="3" a="1"/>
  <c r="CS303" i="3" s="1"/>
  <c r="CW303" i="3" a="1"/>
  <c r="CW303" i="3" s="1"/>
  <c r="CQ303" i="3" a="1"/>
  <c r="CQ303" i="3" s="1"/>
  <c r="DI303" i="3" a="1"/>
  <c r="DI303" i="3" s="1"/>
  <c r="DB303" i="3" a="1"/>
  <c r="DB303" i="3" s="1"/>
  <c r="DA303" i="3" a="1"/>
  <c r="DA303" i="3" s="1"/>
  <c r="CR303" i="3" a="1"/>
  <c r="CR303" i="3" s="1"/>
  <c r="DH303" i="3" a="1"/>
  <c r="DH303" i="3" s="1"/>
  <c r="CY303" i="3" a="1"/>
  <c r="CY303" i="3" s="1"/>
  <c r="DF303" i="3" a="1"/>
  <c r="DF303" i="3" s="1"/>
  <c r="CV303" i="3" a="1"/>
  <c r="CV303" i="3" s="1"/>
  <c r="CZ303" i="3" a="1"/>
  <c r="CZ303" i="3" s="1"/>
  <c r="DJ303" i="3" a="1"/>
  <c r="DJ303" i="3" s="1"/>
  <c r="CP303" i="3" a="1"/>
  <c r="CP303" i="3" s="1"/>
  <c r="CU303" i="3" a="1"/>
  <c r="CU303" i="3" s="1"/>
  <c r="DE303" i="3" a="1"/>
  <c r="DE303" i="3" s="1"/>
  <c r="DD303" i="3" a="1"/>
  <c r="DD303" i="3" s="1"/>
  <c r="DL191" i="3" a="1"/>
  <c r="DL191" i="3" s="1"/>
  <c r="DC191" i="3" a="1"/>
  <c r="DC191" i="3" s="1"/>
  <c r="CX191" i="3" a="1"/>
  <c r="CX191" i="3" s="1"/>
  <c r="CT191" i="3" a="1"/>
  <c r="CT191" i="3" s="1"/>
  <c r="DJ191" i="3" a="1"/>
  <c r="DJ191" i="3" s="1"/>
  <c r="DA191" i="3" a="1"/>
  <c r="DA191" i="3" s="1"/>
  <c r="CR191" i="3" a="1"/>
  <c r="CR191" i="3" s="1"/>
  <c r="DI191" i="3" a="1"/>
  <c r="DI191" i="3" s="1"/>
  <c r="DE191" i="3" a="1"/>
  <c r="DE191" i="3" s="1"/>
  <c r="CZ191" i="3" a="1"/>
  <c r="CZ191" i="3" s="1"/>
  <c r="CV191" i="3" a="1"/>
  <c r="CV191" i="3" s="1"/>
  <c r="CQ191" i="3" a="1"/>
  <c r="CQ191" i="3" s="1"/>
  <c r="DH191" i="3" a="1"/>
  <c r="DH191" i="3" s="1"/>
  <c r="CP191" i="3" a="1"/>
  <c r="CP191" i="3" s="1"/>
  <c r="DG191" i="3" a="1"/>
  <c r="DG191" i="3" s="1"/>
  <c r="CY191" i="3" a="1"/>
  <c r="CY191" i="3" s="1"/>
  <c r="CO191" i="3" a="1"/>
  <c r="CO191" i="3" s="1"/>
  <c r="DF191" i="3" a="1"/>
  <c r="DF191" i="3" s="1"/>
  <c r="CW191" i="3" a="1"/>
  <c r="CW191" i="3" s="1"/>
  <c r="DD191" i="3" a="1"/>
  <c r="DD191" i="3" s="1"/>
  <c r="CU191" i="3" a="1"/>
  <c r="CU191" i="3" s="1"/>
  <c r="DB191" i="3" a="1"/>
  <c r="DB191" i="3" s="1"/>
  <c r="CS191" i="3" a="1"/>
  <c r="CS191" i="3" s="1"/>
  <c r="DK191" i="3" a="1"/>
  <c r="DK191" i="3" s="1"/>
  <c r="DL233" i="3" a="1"/>
  <c r="DL233" i="3" s="1"/>
  <c r="DF233" i="3" a="1"/>
  <c r="DF233" i="3" s="1"/>
  <c r="DA233" i="3" a="1"/>
  <c r="DA233" i="3" s="1"/>
  <c r="CP233" i="3" a="1"/>
  <c r="CP233" i="3" s="1"/>
  <c r="DJ233" i="3" a="1"/>
  <c r="DJ233" i="3" s="1"/>
  <c r="CY233" i="3" a="1"/>
  <c r="CY233" i="3" s="1"/>
  <c r="CT233" i="3" a="1"/>
  <c r="CT233" i="3" s="1"/>
  <c r="DI233" i="3" a="1"/>
  <c r="DI233" i="3" s="1"/>
  <c r="DD233" i="3" a="1"/>
  <c r="DD233" i="3" s="1"/>
  <c r="CX233" i="3" a="1"/>
  <c r="CX233" i="3" s="1"/>
  <c r="CS233" i="3" a="1"/>
  <c r="CS233" i="3" s="1"/>
  <c r="DK233" i="3" a="1"/>
  <c r="DK233" i="3" s="1"/>
  <c r="CZ233" i="3" a="1"/>
  <c r="CZ233" i="3" s="1"/>
  <c r="CO233" i="3" a="1"/>
  <c r="CO233" i="3" s="1"/>
  <c r="DH233" i="3" a="1"/>
  <c r="DH233" i="3" s="1"/>
  <c r="CW233" i="3" a="1"/>
  <c r="CW233" i="3" s="1"/>
  <c r="DG233" i="3" a="1"/>
  <c r="DG233" i="3" s="1"/>
  <c r="CV233" i="3" a="1"/>
  <c r="CV233" i="3" s="1"/>
  <c r="DE233" i="3" a="1"/>
  <c r="DE233" i="3" s="1"/>
  <c r="CU233" i="3" a="1"/>
  <c r="CU233" i="3" s="1"/>
  <c r="CR233" i="3" a="1"/>
  <c r="CR233" i="3" s="1"/>
  <c r="CQ233" i="3" a="1"/>
  <c r="CQ233" i="3" s="1"/>
  <c r="DC233" i="3" a="1"/>
  <c r="DC233" i="3" s="1"/>
  <c r="DB233" i="3" a="1"/>
  <c r="DB233" i="3" s="1"/>
  <c r="DJ69" i="3" a="1"/>
  <c r="DJ69" i="3" s="1"/>
  <c r="DA69" i="3" a="1"/>
  <c r="DA69" i="3" s="1"/>
  <c r="CR69" i="3" a="1"/>
  <c r="CR69" i="3" s="1"/>
  <c r="DI69" i="3" a="1"/>
  <c r="DI69" i="3" s="1"/>
  <c r="DE69" i="3" a="1"/>
  <c r="DE69" i="3" s="1"/>
  <c r="CZ69" i="3" a="1"/>
  <c r="CZ69" i="3" s="1"/>
  <c r="CV69" i="3" a="1"/>
  <c r="CV69" i="3" s="1"/>
  <c r="CQ69" i="3" a="1"/>
  <c r="CQ69" i="3" s="1"/>
  <c r="DD69" i="3" a="1"/>
  <c r="DD69" i="3" s="1"/>
  <c r="CU69" i="3" a="1"/>
  <c r="CU69" i="3" s="1"/>
  <c r="DH69" i="3" a="1"/>
  <c r="DH69" i="3" s="1"/>
  <c r="CY69" i="3" a="1"/>
  <c r="CY69" i="3" s="1"/>
  <c r="CP69" i="3" a="1"/>
  <c r="CP69" i="3" s="1"/>
  <c r="DG69" i="3" a="1"/>
  <c r="DG69" i="3" s="1"/>
  <c r="CX69" i="3" a="1"/>
  <c r="CX69" i="3" s="1"/>
  <c r="CO69" i="3" a="1"/>
  <c r="CO69" i="3" s="1"/>
  <c r="DF69" i="3" a="1"/>
  <c r="DF69" i="3" s="1"/>
  <c r="CW69" i="3" a="1"/>
  <c r="CW69" i="3" s="1"/>
  <c r="DL69" i="3" a="1"/>
  <c r="DL69" i="3" s="1"/>
  <c r="DC69" i="3" a="1"/>
  <c r="DC69" i="3" s="1"/>
  <c r="CT69" i="3" a="1"/>
  <c r="CT69" i="3" s="1"/>
  <c r="DK69" i="3" a="1"/>
  <c r="DK69" i="3" s="1"/>
  <c r="CS69" i="3" a="1"/>
  <c r="CS69" i="3" s="1"/>
  <c r="DB69" i="3" a="1"/>
  <c r="DB69" i="3" s="1"/>
  <c r="DK308" i="3" a="1"/>
  <c r="DK308" i="3" s="1"/>
  <c r="DF308" i="3" a="1"/>
  <c r="DF308" i="3" s="1"/>
  <c r="DB308" i="3" a="1"/>
  <c r="DB308" i="3" s="1"/>
  <c r="CW308" i="3" a="1"/>
  <c r="CW308" i="3" s="1"/>
  <c r="CR308" i="3" a="1"/>
  <c r="CR308" i="3" s="1"/>
  <c r="DJ308" i="3" a="1"/>
  <c r="DJ308" i="3" s="1"/>
  <c r="DA308" i="3" a="1"/>
  <c r="DA308" i="3" s="1"/>
  <c r="CV308" i="3" a="1"/>
  <c r="CV308" i="3" s="1"/>
  <c r="DL308" i="3" a="1"/>
  <c r="DL308" i="3" s="1"/>
  <c r="DE308" i="3" a="1"/>
  <c r="DE308" i="3" s="1"/>
  <c r="CY308" i="3" a="1"/>
  <c r="CY308" i="3" s="1"/>
  <c r="CQ308" i="3" a="1"/>
  <c r="CQ308" i="3" s="1"/>
  <c r="DC308" i="3" a="1"/>
  <c r="DC308" i="3" s="1"/>
  <c r="CU308" i="3" a="1"/>
  <c r="CU308" i="3" s="1"/>
  <c r="CO308" i="3" a="1"/>
  <c r="CO308" i="3" s="1"/>
  <c r="CS308" i="3" a="1"/>
  <c r="CS308" i="3" s="1"/>
  <c r="DI308" i="3" a="1"/>
  <c r="DI308" i="3" s="1"/>
  <c r="CZ308" i="3" a="1"/>
  <c r="CZ308" i="3" s="1"/>
  <c r="DH308" i="3" a="1"/>
  <c r="DH308" i="3" s="1"/>
  <c r="CX308" i="3" a="1"/>
  <c r="CX308" i="3" s="1"/>
  <c r="CT308" i="3" a="1"/>
  <c r="CT308" i="3" s="1"/>
  <c r="CP308" i="3" a="1"/>
  <c r="CP308" i="3" s="1"/>
  <c r="DD308" i="3" a="1"/>
  <c r="DD308" i="3" s="1"/>
  <c r="DG308" i="3" a="1"/>
  <c r="DG308" i="3" s="1"/>
  <c r="DL154" i="3" a="1"/>
  <c r="DL154" i="3" s="1"/>
  <c r="DF154" i="3" a="1"/>
  <c r="DF154" i="3" s="1"/>
  <c r="CZ154" i="3" a="1"/>
  <c r="CZ154" i="3" s="1"/>
  <c r="CT154" i="3" a="1"/>
  <c r="CT154" i="3" s="1"/>
  <c r="DK154" i="3" a="1"/>
  <c r="DK154" i="3" s="1"/>
  <c r="DE154" i="3" a="1"/>
  <c r="DE154" i="3" s="1"/>
  <c r="CY154" i="3" a="1"/>
  <c r="CY154" i="3" s="1"/>
  <c r="CS154" i="3" a="1"/>
  <c r="CS154" i="3" s="1"/>
  <c r="DJ154" i="3" a="1"/>
  <c r="DJ154" i="3" s="1"/>
  <c r="DD154" i="3" a="1"/>
  <c r="DD154" i="3" s="1"/>
  <c r="CX154" i="3" a="1"/>
  <c r="CX154" i="3" s="1"/>
  <c r="CR154" i="3" a="1"/>
  <c r="CR154" i="3" s="1"/>
  <c r="DC154" i="3" a="1"/>
  <c r="DC154" i="3" s="1"/>
  <c r="CQ154" i="3" a="1"/>
  <c r="CQ154" i="3" s="1"/>
  <c r="DB154" i="3" a="1"/>
  <c r="DB154" i="3" s="1"/>
  <c r="CP154" i="3" a="1"/>
  <c r="CP154" i="3" s="1"/>
  <c r="DA154" i="3" a="1"/>
  <c r="DA154" i="3" s="1"/>
  <c r="CO154" i="3" a="1"/>
  <c r="CO154" i="3" s="1"/>
  <c r="DI154" i="3" a="1"/>
  <c r="DI154" i="3" s="1"/>
  <c r="CW154" i="3" a="1"/>
  <c r="CW154" i="3" s="1"/>
  <c r="CV154" i="3" a="1"/>
  <c r="CV154" i="3" s="1"/>
  <c r="CU154" i="3" a="1"/>
  <c r="CU154" i="3" s="1"/>
  <c r="DH154" i="3" a="1"/>
  <c r="DH154" i="3" s="1"/>
  <c r="DG154" i="3" a="1"/>
  <c r="DG154" i="3" s="1"/>
  <c r="DG76" i="3" a="1"/>
  <c r="DG76" i="3" s="1"/>
  <c r="DB76" i="3" a="1"/>
  <c r="DB76" i="3" s="1"/>
  <c r="CV76" i="3" a="1"/>
  <c r="CV76" i="3" s="1"/>
  <c r="CQ76" i="3" a="1"/>
  <c r="CQ76" i="3" s="1"/>
  <c r="DL76" i="3" a="1"/>
  <c r="DL76" i="3" s="1"/>
  <c r="DF76" i="3" a="1"/>
  <c r="DF76" i="3" s="1"/>
  <c r="DA76" i="3" a="1"/>
  <c r="DA76" i="3" s="1"/>
  <c r="CU76" i="3" a="1"/>
  <c r="CU76" i="3" s="1"/>
  <c r="CP76" i="3" a="1"/>
  <c r="CP76" i="3" s="1"/>
  <c r="DK76" i="3" a="1"/>
  <c r="DK76" i="3" s="1"/>
  <c r="DE76" i="3" a="1"/>
  <c r="DE76" i="3" s="1"/>
  <c r="CZ76" i="3" a="1"/>
  <c r="CZ76" i="3" s="1"/>
  <c r="CO76" i="3" a="1"/>
  <c r="CO76" i="3" s="1"/>
  <c r="DJ76" i="3" a="1"/>
  <c r="DJ76" i="3" s="1"/>
  <c r="CY76" i="3" a="1"/>
  <c r="CY76" i="3" s="1"/>
  <c r="DI76" i="3" a="1"/>
  <c r="DI76" i="3" s="1"/>
  <c r="CX76" i="3" a="1"/>
  <c r="CX76" i="3" s="1"/>
  <c r="DH76" i="3" a="1"/>
  <c r="DH76" i="3" s="1"/>
  <c r="CW76" i="3" a="1"/>
  <c r="CW76" i="3" s="1"/>
  <c r="DD76" i="3" a="1"/>
  <c r="DD76" i="3" s="1"/>
  <c r="CT76" i="3" a="1"/>
  <c r="CT76" i="3" s="1"/>
  <c r="CS76" i="3" a="1"/>
  <c r="CS76" i="3" s="1"/>
  <c r="CR76" i="3" a="1"/>
  <c r="CR76" i="3" s="1"/>
  <c r="DC76" i="3" a="1"/>
  <c r="DC76" i="3" s="1"/>
  <c r="DJ246" i="3" a="1"/>
  <c r="DJ246" i="3" s="1"/>
  <c r="DA246" i="3" a="1"/>
  <c r="DA246" i="3" s="1"/>
  <c r="CR246" i="3" a="1"/>
  <c r="CR246" i="3" s="1"/>
  <c r="DD246" i="3" a="1"/>
  <c r="DD246" i="3" s="1"/>
  <c r="CU246" i="3" a="1"/>
  <c r="CU246" i="3" s="1"/>
  <c r="DL246" i="3" a="1"/>
  <c r="DL246" i="3" s="1"/>
  <c r="DH246" i="3" a="1"/>
  <c r="DH246" i="3" s="1"/>
  <c r="DC246" i="3" a="1"/>
  <c r="DC246" i="3" s="1"/>
  <c r="CY246" i="3" a="1"/>
  <c r="CY246" i="3" s="1"/>
  <c r="CT246" i="3" a="1"/>
  <c r="CT246" i="3" s="1"/>
  <c r="CP246" i="3" a="1"/>
  <c r="CP246" i="3" s="1"/>
  <c r="DG246" i="3" a="1"/>
  <c r="DG246" i="3" s="1"/>
  <c r="CX246" i="3" a="1"/>
  <c r="CX246" i="3" s="1"/>
  <c r="CO246" i="3" a="1"/>
  <c r="CO246" i="3" s="1"/>
  <c r="DE246" i="3" a="1"/>
  <c r="DE246" i="3" s="1"/>
  <c r="CV246" i="3" a="1"/>
  <c r="CV246" i="3" s="1"/>
  <c r="DF246" i="3" a="1"/>
  <c r="DF246" i="3" s="1"/>
  <c r="DB246" i="3" a="1"/>
  <c r="DB246" i="3" s="1"/>
  <c r="CZ246" i="3" a="1"/>
  <c r="CZ246" i="3" s="1"/>
  <c r="CW246" i="3" a="1"/>
  <c r="CW246" i="3" s="1"/>
  <c r="DK246" i="3" a="1"/>
  <c r="DK246" i="3" s="1"/>
  <c r="DI246" i="3" a="1"/>
  <c r="DI246" i="3" s="1"/>
  <c r="CS246" i="3" a="1"/>
  <c r="CS246" i="3" s="1"/>
  <c r="CQ246" i="3" a="1"/>
  <c r="CQ246" i="3" s="1"/>
  <c r="DH172" i="3" a="1"/>
  <c r="DH172" i="3" s="1"/>
  <c r="DB172" i="3" a="1"/>
  <c r="DB172" i="3" s="1"/>
  <c r="CV172" i="3" a="1"/>
  <c r="CV172" i="3" s="1"/>
  <c r="CP172" i="3" a="1"/>
  <c r="CP172" i="3" s="1"/>
  <c r="DI172" i="3" a="1"/>
  <c r="DI172" i="3" s="1"/>
  <c r="DA172" i="3" a="1"/>
  <c r="DA172" i="3" s="1"/>
  <c r="CT172" i="3" a="1"/>
  <c r="CT172" i="3" s="1"/>
  <c r="DG172" i="3" a="1"/>
  <c r="DG172" i="3" s="1"/>
  <c r="CZ172" i="3" a="1"/>
  <c r="CZ172" i="3" s="1"/>
  <c r="CS172" i="3" a="1"/>
  <c r="CS172" i="3" s="1"/>
  <c r="DF172" i="3" a="1"/>
  <c r="DF172" i="3" s="1"/>
  <c r="CY172" i="3" a="1"/>
  <c r="CY172" i="3" s="1"/>
  <c r="CR172" i="3" a="1"/>
  <c r="CR172" i="3" s="1"/>
  <c r="DL172" i="3" a="1"/>
  <c r="DL172" i="3" s="1"/>
  <c r="CX172" i="3" a="1"/>
  <c r="CX172" i="3" s="1"/>
  <c r="DK172" i="3" a="1"/>
  <c r="DK172" i="3" s="1"/>
  <c r="CW172" i="3" a="1"/>
  <c r="CW172" i="3" s="1"/>
  <c r="DJ172" i="3" a="1"/>
  <c r="DJ172" i="3" s="1"/>
  <c r="CU172" i="3" a="1"/>
  <c r="CU172" i="3" s="1"/>
  <c r="DE172" i="3" a="1"/>
  <c r="DE172" i="3" s="1"/>
  <c r="CQ172" i="3" a="1"/>
  <c r="CQ172" i="3" s="1"/>
  <c r="DD172" i="3" a="1"/>
  <c r="DD172" i="3" s="1"/>
  <c r="DC172" i="3" a="1"/>
  <c r="DC172" i="3" s="1"/>
  <c r="CO172" i="3" a="1"/>
  <c r="CO172" i="3" s="1"/>
  <c r="DK92" i="3" a="1"/>
  <c r="DK92" i="3" s="1"/>
  <c r="DE92" i="3" a="1"/>
  <c r="DE92" i="3" s="1"/>
  <c r="CY92" i="3" a="1"/>
  <c r="CY92" i="3" s="1"/>
  <c r="CS92" i="3" a="1"/>
  <c r="CS92" i="3" s="1"/>
  <c r="DJ92" i="3" a="1"/>
  <c r="DJ92" i="3" s="1"/>
  <c r="DD92" i="3" a="1"/>
  <c r="DD92" i="3" s="1"/>
  <c r="CX92" i="3" a="1"/>
  <c r="CX92" i="3" s="1"/>
  <c r="CR92" i="3" a="1"/>
  <c r="CR92" i="3" s="1"/>
  <c r="DI92" i="3" a="1"/>
  <c r="DI92" i="3" s="1"/>
  <c r="DC92" i="3" a="1"/>
  <c r="DC92" i="3" s="1"/>
  <c r="CW92" i="3" a="1"/>
  <c r="CW92" i="3" s="1"/>
  <c r="CQ92" i="3" a="1"/>
  <c r="CQ92" i="3" s="1"/>
  <c r="DB92" i="3" a="1"/>
  <c r="DB92" i="3" s="1"/>
  <c r="CP92" i="3" a="1"/>
  <c r="CP92" i="3" s="1"/>
  <c r="DA92" i="3" a="1"/>
  <c r="DA92" i="3" s="1"/>
  <c r="CO92" i="3" a="1"/>
  <c r="CO92" i="3" s="1"/>
  <c r="DL92" i="3" a="1"/>
  <c r="DL92" i="3" s="1"/>
  <c r="CZ92" i="3" a="1"/>
  <c r="CZ92" i="3" s="1"/>
  <c r="DH92" i="3" a="1"/>
  <c r="DH92" i="3" s="1"/>
  <c r="CV92" i="3" a="1"/>
  <c r="CV92" i="3" s="1"/>
  <c r="DG92" i="3" a="1"/>
  <c r="DG92" i="3" s="1"/>
  <c r="DF92" i="3" a="1"/>
  <c r="DF92" i="3" s="1"/>
  <c r="CU92" i="3" a="1"/>
  <c r="CU92" i="3" s="1"/>
  <c r="CT92" i="3" a="1"/>
  <c r="CT92" i="3" s="1"/>
  <c r="DF44" i="3" a="1"/>
  <c r="DF44" i="3" s="1"/>
  <c r="CW44" i="3" a="1"/>
  <c r="CW44" i="3" s="1"/>
  <c r="DJ44" i="3" a="1"/>
  <c r="DJ44" i="3" s="1"/>
  <c r="DE44" i="3" a="1"/>
  <c r="DE44" i="3" s="1"/>
  <c r="DA44" i="3" a="1"/>
  <c r="DA44" i="3" s="1"/>
  <c r="CV44" i="3" a="1"/>
  <c r="CV44" i="3" s="1"/>
  <c r="CR44" i="3" a="1"/>
  <c r="CR44" i="3" s="1"/>
  <c r="DI44" i="3" a="1"/>
  <c r="DI44" i="3" s="1"/>
  <c r="CZ44" i="3" a="1"/>
  <c r="CZ44" i="3" s="1"/>
  <c r="CQ44" i="3" a="1"/>
  <c r="CQ44" i="3" s="1"/>
  <c r="DD44" i="3" a="1"/>
  <c r="DD44" i="3" s="1"/>
  <c r="CU44" i="3" a="1"/>
  <c r="CU44" i="3" s="1"/>
  <c r="DL44" i="3" a="1"/>
  <c r="DL44" i="3" s="1"/>
  <c r="DC44" i="3" a="1"/>
  <c r="DC44" i="3" s="1"/>
  <c r="CT44" i="3" a="1"/>
  <c r="CT44" i="3" s="1"/>
  <c r="DK44" i="3" a="1"/>
  <c r="DK44" i="3" s="1"/>
  <c r="DB44" i="3" a="1"/>
  <c r="DB44" i="3" s="1"/>
  <c r="CS44" i="3" a="1"/>
  <c r="CS44" i="3" s="1"/>
  <c r="DH44" i="3" a="1"/>
  <c r="DH44" i="3" s="1"/>
  <c r="CY44" i="3" a="1"/>
  <c r="CY44" i="3" s="1"/>
  <c r="CP44" i="3" a="1"/>
  <c r="CP44" i="3" s="1"/>
  <c r="DG44" i="3" a="1"/>
  <c r="DG44" i="3" s="1"/>
  <c r="CO44" i="3" a="1"/>
  <c r="CO44" i="3" s="1"/>
  <c r="CX44" i="3" a="1"/>
  <c r="CX44" i="3" s="1"/>
  <c r="DI14" i="3" a="1"/>
  <c r="DI14" i="3" s="1"/>
  <c r="CZ14" i="3" a="1"/>
  <c r="CZ14" i="3" s="1"/>
  <c r="CQ14" i="3" a="1"/>
  <c r="CQ14" i="3" s="1"/>
  <c r="DH14" i="3" a="1"/>
  <c r="DH14" i="3" s="1"/>
  <c r="DD14" i="3" a="1"/>
  <c r="DD14" i="3" s="1"/>
  <c r="CY14" i="3" a="1"/>
  <c r="CY14" i="3" s="1"/>
  <c r="CU14" i="3" a="1"/>
  <c r="CU14" i="3" s="1"/>
  <c r="CP14" i="3" a="1"/>
  <c r="CP14" i="3" s="1"/>
  <c r="DL14" i="3" a="1"/>
  <c r="DL14" i="3" s="1"/>
  <c r="DC14" i="3" a="1"/>
  <c r="DC14" i="3" s="1"/>
  <c r="CT14" i="3" a="1"/>
  <c r="CT14" i="3" s="1"/>
  <c r="DF14" i="3" a="1"/>
  <c r="DF14" i="3" s="1"/>
  <c r="DE14" i="3" a="1"/>
  <c r="DE14" i="3" s="1"/>
  <c r="DJ14" i="3" a="1"/>
  <c r="DJ14" i="3" s="1"/>
  <c r="DA14" i="3" a="1"/>
  <c r="DA14" i="3" s="1"/>
  <c r="CR14" i="3" a="1"/>
  <c r="CR14" i="3" s="1"/>
  <c r="DG14" i="3" a="1"/>
  <c r="DG14" i="3" s="1"/>
  <c r="CX14" i="3" a="1"/>
  <c r="CX14" i="3" s="1"/>
  <c r="CO14" i="3" a="1"/>
  <c r="CO14" i="3" s="1"/>
  <c r="CW14" i="3" a="1"/>
  <c r="CW14" i="3" s="1"/>
  <c r="CV14" i="3" a="1"/>
  <c r="CV14" i="3" s="1"/>
  <c r="DK14" i="3" a="1"/>
  <c r="DK14" i="3" s="1"/>
  <c r="DB14" i="3" a="1"/>
  <c r="DB14" i="3" s="1"/>
  <c r="CS14" i="3" a="1"/>
  <c r="CS14" i="3" s="1"/>
  <c r="DH222" i="3" a="1"/>
  <c r="DH222" i="3" s="1"/>
  <c r="DB222" i="3" a="1"/>
  <c r="DB222" i="3" s="1"/>
  <c r="CV222" i="3" a="1"/>
  <c r="CV222" i="3" s="1"/>
  <c r="CP222" i="3" a="1"/>
  <c r="CP222" i="3" s="1"/>
  <c r="DL222" i="3" a="1"/>
  <c r="DL222" i="3" s="1"/>
  <c r="DF222" i="3" a="1"/>
  <c r="DF222" i="3" s="1"/>
  <c r="CZ222" i="3" a="1"/>
  <c r="CZ222" i="3" s="1"/>
  <c r="CT222" i="3" a="1"/>
  <c r="CT222" i="3" s="1"/>
  <c r="DK222" i="3" a="1"/>
  <c r="DK222" i="3" s="1"/>
  <c r="DE222" i="3" a="1"/>
  <c r="DE222" i="3" s="1"/>
  <c r="CY222" i="3" a="1"/>
  <c r="CY222" i="3" s="1"/>
  <c r="CS222" i="3" a="1"/>
  <c r="CS222" i="3" s="1"/>
  <c r="DG222" i="3" a="1"/>
  <c r="DG222" i="3" s="1"/>
  <c r="CU222" i="3" a="1"/>
  <c r="CU222" i="3" s="1"/>
  <c r="DC222" i="3" a="1"/>
  <c r="DC222" i="3" s="1"/>
  <c r="CQ222" i="3" a="1"/>
  <c r="CQ222" i="3" s="1"/>
  <c r="DA222" i="3" a="1"/>
  <c r="DA222" i="3" s="1"/>
  <c r="CO222" i="3" a="1"/>
  <c r="CO222" i="3" s="1"/>
  <c r="CX222" i="3" a="1"/>
  <c r="CX222" i="3" s="1"/>
  <c r="CW222" i="3" a="1"/>
  <c r="CW222" i="3" s="1"/>
  <c r="CR222" i="3" a="1"/>
  <c r="CR222" i="3" s="1"/>
  <c r="DJ222" i="3" a="1"/>
  <c r="DJ222" i="3" s="1"/>
  <c r="DI222" i="3" a="1"/>
  <c r="DI222" i="3" s="1"/>
  <c r="DD222" i="3" a="1"/>
  <c r="DD222" i="3" s="1"/>
  <c r="DL79" i="3" a="1"/>
  <c r="DL79" i="3" s="1"/>
  <c r="DA79" i="3" a="1"/>
  <c r="DA79" i="3" s="1"/>
  <c r="CV79" i="3" a="1"/>
  <c r="CV79" i="3" s="1"/>
  <c r="CP79" i="3" a="1"/>
  <c r="CP79" i="3" s="1"/>
  <c r="DK79" i="3" a="1"/>
  <c r="DK79" i="3" s="1"/>
  <c r="DF79" i="3" a="1"/>
  <c r="DF79" i="3" s="1"/>
  <c r="CZ79" i="3" a="1"/>
  <c r="CZ79" i="3" s="1"/>
  <c r="CU79" i="3" a="1"/>
  <c r="CU79" i="3" s="1"/>
  <c r="CO79" i="3" a="1"/>
  <c r="CO79" i="3" s="1"/>
  <c r="DJ79" i="3" a="1"/>
  <c r="DJ79" i="3" s="1"/>
  <c r="DE79" i="3" a="1"/>
  <c r="DE79" i="3" s="1"/>
  <c r="CY79" i="3" a="1"/>
  <c r="CY79" i="3" s="1"/>
  <c r="CT79" i="3" a="1"/>
  <c r="CT79" i="3" s="1"/>
  <c r="DI79" i="3" a="1"/>
  <c r="DI79" i="3" s="1"/>
  <c r="CX79" i="3" a="1"/>
  <c r="CX79" i="3" s="1"/>
  <c r="DH79" i="3" a="1"/>
  <c r="DH79" i="3" s="1"/>
  <c r="DG79" i="3" a="1"/>
  <c r="DG79" i="3" s="1"/>
  <c r="CW79" i="3" a="1"/>
  <c r="CW79" i="3" s="1"/>
  <c r="DD79" i="3" a="1"/>
  <c r="DD79" i="3" s="1"/>
  <c r="CS79" i="3" a="1"/>
  <c r="CS79" i="3" s="1"/>
  <c r="DC79" i="3" a="1"/>
  <c r="DC79" i="3" s="1"/>
  <c r="DB79" i="3" a="1"/>
  <c r="DB79" i="3" s="1"/>
  <c r="CR79" i="3" a="1"/>
  <c r="CR79" i="3" s="1"/>
  <c r="CQ79" i="3" a="1"/>
  <c r="CQ79" i="3" s="1"/>
  <c r="DI108" i="3" a="1"/>
  <c r="DI108" i="3" s="1"/>
  <c r="DC108" i="3" a="1"/>
  <c r="DC108" i="3" s="1"/>
  <c r="CW108" i="3" a="1"/>
  <c r="CW108" i="3" s="1"/>
  <c r="CQ108" i="3" a="1"/>
  <c r="CQ108" i="3" s="1"/>
  <c r="DH108" i="3" a="1"/>
  <c r="DH108" i="3" s="1"/>
  <c r="DB108" i="3" a="1"/>
  <c r="DB108" i="3" s="1"/>
  <c r="CV108" i="3" a="1"/>
  <c r="CV108" i="3" s="1"/>
  <c r="CP108" i="3" a="1"/>
  <c r="CP108" i="3" s="1"/>
  <c r="DG108" i="3" a="1"/>
  <c r="DG108" i="3" s="1"/>
  <c r="DA108" i="3" a="1"/>
  <c r="DA108" i="3" s="1"/>
  <c r="CU108" i="3" a="1"/>
  <c r="CU108" i="3" s="1"/>
  <c r="CO108" i="3" a="1"/>
  <c r="CO108" i="3" s="1"/>
  <c r="DL108" i="3" a="1"/>
  <c r="DL108" i="3" s="1"/>
  <c r="DF108" i="3" a="1"/>
  <c r="DF108" i="3" s="1"/>
  <c r="CZ108" i="3" a="1"/>
  <c r="CZ108" i="3" s="1"/>
  <c r="CT108" i="3" a="1"/>
  <c r="CT108" i="3" s="1"/>
  <c r="DE108" i="3" a="1"/>
  <c r="DE108" i="3" s="1"/>
  <c r="DD108" i="3" a="1"/>
  <c r="DD108" i="3" s="1"/>
  <c r="CY108" i="3" a="1"/>
  <c r="CY108" i="3" s="1"/>
  <c r="CX108" i="3" a="1"/>
  <c r="CX108" i="3" s="1"/>
  <c r="DK108" i="3" a="1"/>
  <c r="DK108" i="3" s="1"/>
  <c r="CR108" i="3" a="1"/>
  <c r="CR108" i="3" s="1"/>
  <c r="DJ108" i="3" a="1"/>
  <c r="DJ108" i="3" s="1"/>
  <c r="CS108" i="3" a="1"/>
  <c r="CS108" i="3" s="1"/>
  <c r="DI263" i="3" a="1"/>
  <c r="DI263" i="3" s="1"/>
  <c r="DC263" i="3" a="1"/>
  <c r="DC263" i="3" s="1"/>
  <c r="CW263" i="3" a="1"/>
  <c r="CW263" i="3" s="1"/>
  <c r="CQ263" i="3" a="1"/>
  <c r="CQ263" i="3" s="1"/>
  <c r="DG263" i="3" a="1"/>
  <c r="DG263" i="3" s="1"/>
  <c r="DA263" i="3" a="1"/>
  <c r="DA263" i="3" s="1"/>
  <c r="CU263" i="3" a="1"/>
  <c r="CU263" i="3" s="1"/>
  <c r="CO263" i="3" a="1"/>
  <c r="CO263" i="3" s="1"/>
  <c r="DL263" i="3" a="1"/>
  <c r="DL263" i="3" s="1"/>
  <c r="DF263" i="3" a="1"/>
  <c r="DF263" i="3" s="1"/>
  <c r="CZ263" i="3" a="1"/>
  <c r="CZ263" i="3" s="1"/>
  <c r="CT263" i="3" a="1"/>
  <c r="CT263" i="3" s="1"/>
  <c r="DH263" i="3" a="1"/>
  <c r="DH263" i="3" s="1"/>
  <c r="CV263" i="3" a="1"/>
  <c r="CV263" i="3" s="1"/>
  <c r="DD263" i="3" a="1"/>
  <c r="DD263" i="3" s="1"/>
  <c r="CR263" i="3" a="1"/>
  <c r="CR263" i="3" s="1"/>
  <c r="DB263" i="3" a="1"/>
  <c r="DB263" i="3" s="1"/>
  <c r="CP263" i="3" a="1"/>
  <c r="CP263" i="3" s="1"/>
  <c r="DK263" i="3" a="1"/>
  <c r="DK263" i="3" s="1"/>
  <c r="DE263" i="3" a="1"/>
  <c r="DE263" i="3" s="1"/>
  <c r="CY263" i="3" a="1"/>
  <c r="CY263" i="3" s="1"/>
  <c r="DJ263" i="3" a="1"/>
  <c r="DJ263" i="3" s="1"/>
  <c r="CX263" i="3" a="1"/>
  <c r="CX263" i="3" s="1"/>
  <c r="CS263" i="3" a="1"/>
  <c r="CS263" i="3" s="1"/>
  <c r="DG189" i="3" a="1"/>
  <c r="DG189" i="3" s="1"/>
  <c r="DB189" i="3" a="1"/>
  <c r="DB189" i="3" s="1"/>
  <c r="CX189" i="3" a="1"/>
  <c r="CX189" i="3" s="1"/>
  <c r="CO189" i="3" a="1"/>
  <c r="CO189" i="3" s="1"/>
  <c r="DE189" i="3" a="1"/>
  <c r="DE189" i="3" s="1"/>
  <c r="CV189" i="3" a="1"/>
  <c r="CV189" i="3" s="1"/>
  <c r="DI189" i="3" a="1"/>
  <c r="DI189" i="3" s="1"/>
  <c r="DD189" i="3" a="1"/>
  <c r="DD189" i="3" s="1"/>
  <c r="CZ189" i="3" a="1"/>
  <c r="CZ189" i="3" s="1"/>
  <c r="CU189" i="3" a="1"/>
  <c r="CU189" i="3" s="1"/>
  <c r="CQ189" i="3" a="1"/>
  <c r="CQ189" i="3" s="1"/>
  <c r="DL189" i="3" a="1"/>
  <c r="DL189" i="3" s="1"/>
  <c r="CT189" i="3" a="1"/>
  <c r="CT189" i="3" s="1"/>
  <c r="DK189" i="3" a="1"/>
  <c r="DK189" i="3" s="1"/>
  <c r="DC189" i="3" a="1"/>
  <c r="DC189" i="3" s="1"/>
  <c r="CS189" i="3" a="1"/>
  <c r="CS189" i="3" s="1"/>
  <c r="DJ189" i="3" a="1"/>
  <c r="DJ189" i="3" s="1"/>
  <c r="DA189" i="3" a="1"/>
  <c r="DA189" i="3" s="1"/>
  <c r="CR189" i="3" a="1"/>
  <c r="CR189" i="3" s="1"/>
  <c r="DH189" i="3" a="1"/>
  <c r="DH189" i="3" s="1"/>
  <c r="CY189" i="3" a="1"/>
  <c r="CY189" i="3" s="1"/>
  <c r="CP189" i="3" a="1"/>
  <c r="CP189" i="3" s="1"/>
  <c r="DF189" i="3" a="1"/>
  <c r="DF189" i="3" s="1"/>
  <c r="CW189" i="3" a="1"/>
  <c r="CW189" i="3" s="1"/>
  <c r="DJ152" i="3" a="1"/>
  <c r="DJ152" i="3" s="1"/>
  <c r="DD152" i="3" a="1"/>
  <c r="DD152" i="3" s="1"/>
  <c r="CX152" i="3" a="1"/>
  <c r="CX152" i="3" s="1"/>
  <c r="CR152" i="3" a="1"/>
  <c r="CR152" i="3" s="1"/>
  <c r="DI152" i="3" a="1"/>
  <c r="DI152" i="3" s="1"/>
  <c r="DC152" i="3" a="1"/>
  <c r="DC152" i="3" s="1"/>
  <c r="CW152" i="3" a="1"/>
  <c r="CW152" i="3" s="1"/>
  <c r="CQ152" i="3" a="1"/>
  <c r="CQ152" i="3" s="1"/>
  <c r="DH152" i="3" a="1"/>
  <c r="DH152" i="3" s="1"/>
  <c r="DB152" i="3" a="1"/>
  <c r="DB152" i="3" s="1"/>
  <c r="CV152" i="3" a="1"/>
  <c r="CV152" i="3" s="1"/>
  <c r="CP152" i="3" a="1"/>
  <c r="CP152" i="3" s="1"/>
  <c r="DA152" i="3" a="1"/>
  <c r="DA152" i="3" s="1"/>
  <c r="CO152" i="3" a="1"/>
  <c r="CO152" i="3" s="1"/>
  <c r="DL152" i="3" a="1"/>
  <c r="DL152" i="3" s="1"/>
  <c r="CZ152" i="3" a="1"/>
  <c r="CZ152" i="3" s="1"/>
  <c r="DK152" i="3" a="1"/>
  <c r="DK152" i="3" s="1"/>
  <c r="CY152" i="3" a="1"/>
  <c r="CY152" i="3" s="1"/>
  <c r="DG152" i="3" a="1"/>
  <c r="DG152" i="3" s="1"/>
  <c r="CU152" i="3" a="1"/>
  <c r="CU152" i="3" s="1"/>
  <c r="DF152" i="3" a="1"/>
  <c r="DF152" i="3" s="1"/>
  <c r="DE152" i="3" a="1"/>
  <c r="DE152" i="3" s="1"/>
  <c r="CT152" i="3" a="1"/>
  <c r="CT152" i="3" s="1"/>
  <c r="CS152" i="3" a="1"/>
  <c r="CS152" i="3" s="1"/>
  <c r="DJ129" i="3" a="1"/>
  <c r="DJ129" i="3" s="1"/>
  <c r="DD129" i="3" a="1"/>
  <c r="DD129" i="3" s="1"/>
  <c r="CX129" i="3" a="1"/>
  <c r="CX129" i="3" s="1"/>
  <c r="CR129" i="3" a="1"/>
  <c r="CR129" i="3" s="1"/>
  <c r="DI129" i="3" a="1"/>
  <c r="DI129" i="3" s="1"/>
  <c r="DC129" i="3" a="1"/>
  <c r="DC129" i="3" s="1"/>
  <c r="CW129" i="3" a="1"/>
  <c r="CW129" i="3" s="1"/>
  <c r="CQ129" i="3" a="1"/>
  <c r="CQ129" i="3" s="1"/>
  <c r="DH129" i="3" a="1"/>
  <c r="DH129" i="3" s="1"/>
  <c r="DB129" i="3" a="1"/>
  <c r="DB129" i="3" s="1"/>
  <c r="CV129" i="3" a="1"/>
  <c r="CV129" i="3" s="1"/>
  <c r="CP129" i="3" a="1"/>
  <c r="CP129" i="3" s="1"/>
  <c r="DG129" i="3" a="1"/>
  <c r="DG129" i="3" s="1"/>
  <c r="CU129" i="3" a="1"/>
  <c r="CU129" i="3" s="1"/>
  <c r="DF129" i="3" a="1"/>
  <c r="DF129" i="3" s="1"/>
  <c r="CT129" i="3" a="1"/>
  <c r="CT129" i="3" s="1"/>
  <c r="DE129" i="3" a="1"/>
  <c r="DE129" i="3" s="1"/>
  <c r="CS129" i="3" a="1"/>
  <c r="CS129" i="3" s="1"/>
  <c r="DA129" i="3" a="1"/>
  <c r="DA129" i="3" s="1"/>
  <c r="CO129" i="3" a="1"/>
  <c r="CO129" i="3" s="1"/>
  <c r="CZ129" i="3" a="1"/>
  <c r="CZ129" i="3" s="1"/>
  <c r="CY129" i="3" a="1"/>
  <c r="CY129" i="3" s="1"/>
  <c r="DL129" i="3" a="1"/>
  <c r="DL129" i="3" s="1"/>
  <c r="DK129" i="3" a="1"/>
  <c r="DK129" i="3" s="1"/>
  <c r="DI247" i="3" a="1"/>
  <c r="DI247" i="3" s="1"/>
  <c r="CY247" i="3" a="1"/>
  <c r="CY247" i="3" s="1"/>
  <c r="CP247" i="3" a="1"/>
  <c r="CP247" i="3" s="1"/>
  <c r="DG247" i="3" a="1"/>
  <c r="DG247" i="3" s="1"/>
  <c r="DB247" i="3" a="1"/>
  <c r="DB247" i="3" s="1"/>
  <c r="CS247" i="3" a="1"/>
  <c r="CS247" i="3" s="1"/>
  <c r="DL247" i="3" a="1"/>
  <c r="DL247" i="3" s="1"/>
  <c r="DF247" i="3" a="1"/>
  <c r="DF247" i="3" s="1"/>
  <c r="DA247" i="3" a="1"/>
  <c r="DA247" i="3" s="1"/>
  <c r="CW247" i="3" a="1"/>
  <c r="CW247" i="3" s="1"/>
  <c r="CR247" i="3" a="1"/>
  <c r="CR247" i="3" s="1"/>
  <c r="DE247" i="3" a="1"/>
  <c r="DE247" i="3" s="1"/>
  <c r="CV247" i="3" a="1"/>
  <c r="CV247" i="3" s="1"/>
  <c r="DC247" i="3" a="1"/>
  <c r="DC247" i="3" s="1"/>
  <c r="CT247" i="3" a="1"/>
  <c r="CT247" i="3" s="1"/>
  <c r="DK247" i="3" a="1"/>
  <c r="DK247" i="3" s="1"/>
  <c r="CU247" i="3" a="1"/>
  <c r="CU247" i="3" s="1"/>
  <c r="DJ247" i="3" a="1"/>
  <c r="DJ247" i="3" s="1"/>
  <c r="CQ247" i="3" a="1"/>
  <c r="CQ247" i="3" s="1"/>
  <c r="DH247" i="3" a="1"/>
  <c r="DH247" i="3" s="1"/>
  <c r="CO247" i="3" a="1"/>
  <c r="CO247" i="3" s="1"/>
  <c r="DD247" i="3" a="1"/>
  <c r="DD247" i="3" s="1"/>
  <c r="CZ247" i="3" a="1"/>
  <c r="CZ247" i="3" s="1"/>
  <c r="CX247" i="3" a="1"/>
  <c r="CX247" i="3" s="1"/>
  <c r="DH113" i="3" a="1"/>
  <c r="DH113" i="3" s="1"/>
  <c r="DB113" i="3" a="1"/>
  <c r="DB113" i="3" s="1"/>
  <c r="CV113" i="3" a="1"/>
  <c r="CV113" i="3" s="1"/>
  <c r="CP113" i="3" a="1"/>
  <c r="CP113" i="3" s="1"/>
  <c r="DG113" i="3" a="1"/>
  <c r="DG113" i="3" s="1"/>
  <c r="DA113" i="3" a="1"/>
  <c r="DA113" i="3" s="1"/>
  <c r="CU113" i="3" a="1"/>
  <c r="CU113" i="3" s="1"/>
  <c r="CO113" i="3" a="1"/>
  <c r="CO113" i="3" s="1"/>
  <c r="DL113" i="3" a="1"/>
  <c r="DL113" i="3" s="1"/>
  <c r="DF113" i="3" a="1"/>
  <c r="DF113" i="3" s="1"/>
  <c r="CZ113" i="3" a="1"/>
  <c r="CZ113" i="3" s="1"/>
  <c r="CT113" i="3" a="1"/>
  <c r="CT113" i="3" s="1"/>
  <c r="DK113" i="3" a="1"/>
  <c r="DK113" i="3" s="1"/>
  <c r="DE113" i="3" a="1"/>
  <c r="DE113" i="3" s="1"/>
  <c r="CY113" i="3" a="1"/>
  <c r="CY113" i="3" s="1"/>
  <c r="CS113" i="3" a="1"/>
  <c r="CS113" i="3" s="1"/>
  <c r="DD113" i="3" a="1"/>
  <c r="DD113" i="3" s="1"/>
  <c r="DC113" i="3" a="1"/>
  <c r="DC113" i="3" s="1"/>
  <c r="CX113" i="3" a="1"/>
  <c r="CX113" i="3" s="1"/>
  <c r="CW113" i="3" a="1"/>
  <c r="CW113" i="3" s="1"/>
  <c r="CR113" i="3" a="1"/>
  <c r="CR113" i="3" s="1"/>
  <c r="CQ113" i="3" a="1"/>
  <c r="CQ113" i="3" s="1"/>
  <c r="DI113" i="3" a="1"/>
  <c r="DI113" i="3" s="1"/>
  <c r="DJ113" i="3" a="1"/>
  <c r="DJ113" i="3" s="1"/>
  <c r="DE67" i="3" a="1"/>
  <c r="DE67" i="3" s="1"/>
  <c r="CV67" i="3" a="1"/>
  <c r="CV67" i="3" s="1"/>
  <c r="DI67" i="3" a="1"/>
  <c r="DI67" i="3" s="1"/>
  <c r="DD67" i="3" a="1"/>
  <c r="DD67" i="3" s="1"/>
  <c r="CZ67" i="3" a="1"/>
  <c r="CZ67" i="3" s="1"/>
  <c r="CU67" i="3" a="1"/>
  <c r="CU67" i="3" s="1"/>
  <c r="CQ67" i="3" a="1"/>
  <c r="CQ67" i="3" s="1"/>
  <c r="DH67" i="3" a="1"/>
  <c r="DH67" i="3" s="1"/>
  <c r="CY67" i="3" a="1"/>
  <c r="CY67" i="3" s="1"/>
  <c r="CP67" i="3" a="1"/>
  <c r="CP67" i="3" s="1"/>
  <c r="DL67" i="3" a="1"/>
  <c r="DL67" i="3" s="1"/>
  <c r="DC67" i="3" a="1"/>
  <c r="DC67" i="3" s="1"/>
  <c r="CT67" i="3" a="1"/>
  <c r="CT67" i="3" s="1"/>
  <c r="DK67" i="3" a="1"/>
  <c r="DK67" i="3" s="1"/>
  <c r="DB67" i="3" a="1"/>
  <c r="DB67" i="3" s="1"/>
  <c r="CS67" i="3" a="1"/>
  <c r="CS67" i="3" s="1"/>
  <c r="DJ67" i="3" a="1"/>
  <c r="DJ67" i="3" s="1"/>
  <c r="DA67" i="3" a="1"/>
  <c r="DA67" i="3" s="1"/>
  <c r="CR67" i="3" a="1"/>
  <c r="CR67" i="3" s="1"/>
  <c r="DG67" i="3" a="1"/>
  <c r="DG67" i="3" s="1"/>
  <c r="CX67" i="3" a="1"/>
  <c r="CX67" i="3" s="1"/>
  <c r="CO67" i="3" a="1"/>
  <c r="CO67" i="3" s="1"/>
  <c r="CW67" i="3" a="1"/>
  <c r="CW67" i="3" s="1"/>
  <c r="DF67" i="3" a="1"/>
  <c r="DF67" i="3" s="1"/>
  <c r="DL260" i="3" a="1"/>
  <c r="DL260" i="3" s="1"/>
  <c r="DF260" i="3" a="1"/>
  <c r="DF260" i="3" s="1"/>
  <c r="CZ260" i="3" a="1"/>
  <c r="CZ260" i="3" s="1"/>
  <c r="CT260" i="3" a="1"/>
  <c r="CT260" i="3" s="1"/>
  <c r="DJ260" i="3" a="1"/>
  <c r="DJ260" i="3" s="1"/>
  <c r="DD260" i="3" a="1"/>
  <c r="DD260" i="3" s="1"/>
  <c r="CX260" i="3" a="1"/>
  <c r="CX260" i="3" s="1"/>
  <c r="CR260" i="3" a="1"/>
  <c r="CR260" i="3" s="1"/>
  <c r="DI260" i="3" a="1"/>
  <c r="DI260" i="3" s="1"/>
  <c r="DC260" i="3" a="1"/>
  <c r="DC260" i="3" s="1"/>
  <c r="CW260" i="3" a="1"/>
  <c r="CW260" i="3" s="1"/>
  <c r="CQ260" i="3" a="1"/>
  <c r="CQ260" i="3" s="1"/>
  <c r="DK260" i="3" a="1"/>
  <c r="DK260" i="3" s="1"/>
  <c r="CY260" i="3" a="1"/>
  <c r="CY260" i="3" s="1"/>
  <c r="DG260" i="3" a="1"/>
  <c r="DG260" i="3" s="1"/>
  <c r="CU260" i="3" a="1"/>
  <c r="CU260" i="3" s="1"/>
  <c r="DE260" i="3" a="1"/>
  <c r="DE260" i="3" s="1"/>
  <c r="CS260" i="3" a="1"/>
  <c r="CS260" i="3" s="1"/>
  <c r="DB260" i="3" a="1"/>
  <c r="DB260" i="3" s="1"/>
  <c r="CV260" i="3" a="1"/>
  <c r="CV260" i="3" s="1"/>
  <c r="CP260" i="3" a="1"/>
  <c r="CP260" i="3" s="1"/>
  <c r="DH260" i="3" a="1"/>
  <c r="DH260" i="3" s="1"/>
  <c r="DA260" i="3" a="1"/>
  <c r="DA260" i="3" s="1"/>
  <c r="CO260" i="3" a="1"/>
  <c r="CO260" i="3" s="1"/>
  <c r="DH200" i="3" a="1"/>
  <c r="DH200" i="3" s="1"/>
  <c r="CY200" i="3" a="1"/>
  <c r="CY200" i="3" s="1"/>
  <c r="CU200" i="3" a="1"/>
  <c r="CU200" i="3" s="1"/>
  <c r="DK200" i="3" a="1"/>
  <c r="DK200" i="3" s="1"/>
  <c r="CZ200" i="3" a="1"/>
  <c r="CZ200" i="3" s="1"/>
  <c r="CV200" i="3" a="1"/>
  <c r="CV200" i="3" s="1"/>
  <c r="CP200" i="3" a="1"/>
  <c r="CP200" i="3" s="1"/>
  <c r="DI200" i="3" a="1"/>
  <c r="DI200" i="3" s="1"/>
  <c r="DD200" i="3" a="1"/>
  <c r="DD200" i="3" s="1"/>
  <c r="CX200" i="3" a="1"/>
  <c r="CX200" i="3" s="1"/>
  <c r="CT200" i="3" a="1"/>
  <c r="CT200" i="3" s="1"/>
  <c r="DC200" i="3" a="1"/>
  <c r="DC200" i="3" s="1"/>
  <c r="CS200" i="3" a="1"/>
  <c r="CS200" i="3" s="1"/>
  <c r="DG200" i="3" a="1"/>
  <c r="DG200" i="3" s="1"/>
  <c r="CW200" i="3" a="1"/>
  <c r="CW200" i="3" s="1"/>
  <c r="DF200" i="3" a="1"/>
  <c r="DF200" i="3" s="1"/>
  <c r="DE200" i="3" a="1"/>
  <c r="DE200" i="3" s="1"/>
  <c r="DB200" i="3" a="1"/>
  <c r="DB200" i="3" s="1"/>
  <c r="CR200" i="3" a="1"/>
  <c r="CR200" i="3" s="1"/>
  <c r="CQ200" i="3" a="1"/>
  <c r="CQ200" i="3" s="1"/>
  <c r="CO200" i="3" a="1"/>
  <c r="CO200" i="3" s="1"/>
  <c r="DL200" i="3" a="1"/>
  <c r="DL200" i="3" s="1"/>
  <c r="DJ200" i="3" a="1"/>
  <c r="DJ200" i="3" s="1"/>
  <c r="DA200" i="3" a="1"/>
  <c r="DA200" i="3" s="1"/>
  <c r="DG126" i="3" a="1"/>
  <c r="DG126" i="3" s="1"/>
  <c r="DA126" i="3" a="1"/>
  <c r="DA126" i="3" s="1"/>
  <c r="CU126" i="3" a="1"/>
  <c r="CU126" i="3" s="1"/>
  <c r="CO126" i="3" a="1"/>
  <c r="CO126" i="3" s="1"/>
  <c r="DL126" i="3" a="1"/>
  <c r="DL126" i="3" s="1"/>
  <c r="DF126" i="3" a="1"/>
  <c r="DF126" i="3" s="1"/>
  <c r="CZ126" i="3" a="1"/>
  <c r="CZ126" i="3" s="1"/>
  <c r="CT126" i="3" a="1"/>
  <c r="CT126" i="3" s="1"/>
  <c r="DK126" i="3" a="1"/>
  <c r="DK126" i="3" s="1"/>
  <c r="DE126" i="3" a="1"/>
  <c r="DE126" i="3" s="1"/>
  <c r="CY126" i="3" a="1"/>
  <c r="CY126" i="3" s="1"/>
  <c r="CS126" i="3" a="1"/>
  <c r="CS126" i="3" s="1"/>
  <c r="DJ126" i="3" a="1"/>
  <c r="DJ126" i="3" s="1"/>
  <c r="CX126" i="3" a="1"/>
  <c r="CX126" i="3" s="1"/>
  <c r="DI126" i="3" a="1"/>
  <c r="DI126" i="3" s="1"/>
  <c r="CW126" i="3" a="1"/>
  <c r="CW126" i="3" s="1"/>
  <c r="DH126" i="3" a="1"/>
  <c r="DH126" i="3" s="1"/>
  <c r="CV126" i="3" a="1"/>
  <c r="CV126" i="3" s="1"/>
  <c r="DD126" i="3" a="1"/>
  <c r="DD126" i="3" s="1"/>
  <c r="CR126" i="3" a="1"/>
  <c r="CR126" i="3" s="1"/>
  <c r="DC126" i="3" a="1"/>
  <c r="DC126" i="3" s="1"/>
  <c r="DB126" i="3" a="1"/>
  <c r="DB126" i="3" s="1"/>
  <c r="CQ126" i="3" a="1"/>
  <c r="CQ126" i="3" s="1"/>
  <c r="CP126" i="3" a="1"/>
  <c r="CP126" i="3" s="1"/>
  <c r="DE58" i="3" a="1"/>
  <c r="DE58" i="3" s="1"/>
  <c r="CV58" i="3" a="1"/>
  <c r="CV58" i="3" s="1"/>
  <c r="DI58" i="3" a="1"/>
  <c r="DI58" i="3" s="1"/>
  <c r="DD58" i="3" a="1"/>
  <c r="DD58" i="3" s="1"/>
  <c r="CZ58" i="3" a="1"/>
  <c r="CZ58" i="3" s="1"/>
  <c r="CU58" i="3" a="1"/>
  <c r="CU58" i="3" s="1"/>
  <c r="CQ58" i="3" a="1"/>
  <c r="CQ58" i="3" s="1"/>
  <c r="DH58" i="3" a="1"/>
  <c r="DH58" i="3" s="1"/>
  <c r="CY58" i="3" a="1"/>
  <c r="CY58" i="3" s="1"/>
  <c r="CP58" i="3" a="1"/>
  <c r="CP58" i="3" s="1"/>
  <c r="DL58" i="3" a="1"/>
  <c r="DL58" i="3" s="1"/>
  <c r="DC58" i="3" a="1"/>
  <c r="DC58" i="3" s="1"/>
  <c r="CT58" i="3" a="1"/>
  <c r="CT58" i="3" s="1"/>
  <c r="DK58" i="3" a="1"/>
  <c r="DK58" i="3" s="1"/>
  <c r="DB58" i="3" a="1"/>
  <c r="DB58" i="3" s="1"/>
  <c r="CS58" i="3" a="1"/>
  <c r="CS58" i="3" s="1"/>
  <c r="DJ58" i="3" a="1"/>
  <c r="DJ58" i="3" s="1"/>
  <c r="DA58" i="3" a="1"/>
  <c r="DA58" i="3" s="1"/>
  <c r="CR58" i="3" a="1"/>
  <c r="CR58" i="3" s="1"/>
  <c r="DG58" i="3" a="1"/>
  <c r="DG58" i="3" s="1"/>
  <c r="CX58" i="3" a="1"/>
  <c r="CX58" i="3" s="1"/>
  <c r="CO58" i="3" a="1"/>
  <c r="CO58" i="3" s="1"/>
  <c r="DF58" i="3" a="1"/>
  <c r="DF58" i="3" s="1"/>
  <c r="CW58" i="3" a="1"/>
  <c r="CW58" i="3" s="1"/>
  <c r="DK22" i="3" a="1"/>
  <c r="DK22" i="3" s="1"/>
  <c r="DB22" i="3" a="1"/>
  <c r="DB22" i="3" s="1"/>
  <c r="CS22" i="3" a="1"/>
  <c r="CS22" i="3" s="1"/>
  <c r="DJ22" i="3" a="1"/>
  <c r="DJ22" i="3" s="1"/>
  <c r="DF22" i="3" a="1"/>
  <c r="DF22" i="3" s="1"/>
  <c r="DA22" i="3" a="1"/>
  <c r="DA22" i="3" s="1"/>
  <c r="CW22" i="3" a="1"/>
  <c r="CW22" i="3" s="1"/>
  <c r="CR22" i="3" a="1"/>
  <c r="CR22" i="3" s="1"/>
  <c r="DE22" i="3" a="1"/>
  <c r="DE22" i="3" s="1"/>
  <c r="CV22" i="3" a="1"/>
  <c r="CV22" i="3" s="1"/>
  <c r="CP22" i="3" a="1"/>
  <c r="CP22" i="3" s="1"/>
  <c r="CX22" i="3" a="1"/>
  <c r="CX22" i="3" s="1"/>
  <c r="DL22" i="3" a="1"/>
  <c r="DL22" i="3" s="1"/>
  <c r="DC22" i="3" a="1"/>
  <c r="DC22" i="3" s="1"/>
  <c r="CT22" i="3" a="1"/>
  <c r="CT22" i="3" s="1"/>
  <c r="CY22" i="3" a="1"/>
  <c r="CY22" i="3" s="1"/>
  <c r="CO22" i="3" a="1"/>
  <c r="CO22" i="3" s="1"/>
  <c r="DI22" i="3" a="1"/>
  <c r="DI22" i="3" s="1"/>
  <c r="CZ22" i="3" a="1"/>
  <c r="CZ22" i="3" s="1"/>
  <c r="CQ22" i="3" a="1"/>
  <c r="CQ22" i="3" s="1"/>
  <c r="DH22" i="3" a="1"/>
  <c r="DH22" i="3" s="1"/>
  <c r="DG22" i="3" a="1"/>
  <c r="DG22" i="3" s="1"/>
  <c r="CU22" i="3" a="1"/>
  <c r="CU22" i="3" s="1"/>
  <c r="DD22" i="3" a="1"/>
  <c r="DD22" i="3" s="1"/>
  <c r="DI273" i="3" a="1"/>
  <c r="DI273" i="3" s="1"/>
  <c r="DE273" i="3" a="1"/>
  <c r="DE273" i="3" s="1"/>
  <c r="CV273" i="3" a="1"/>
  <c r="CV273" i="3" s="1"/>
  <c r="CQ273" i="3" a="1"/>
  <c r="CQ273" i="3" s="1"/>
  <c r="DD273" i="3" a="1"/>
  <c r="DD273" i="3" s="1"/>
  <c r="CY273" i="3" a="1"/>
  <c r="CY273" i="3" s="1"/>
  <c r="CU273" i="3" a="1"/>
  <c r="CU273" i="3" s="1"/>
  <c r="DJ273" i="3" a="1"/>
  <c r="DJ273" i="3" s="1"/>
  <c r="DC273" i="3" a="1"/>
  <c r="DC273" i="3" s="1"/>
  <c r="CW273" i="3" a="1"/>
  <c r="CW273" i="3" s="1"/>
  <c r="CO273" i="3" a="1"/>
  <c r="CO273" i="3" s="1"/>
  <c r="DG273" i="3" a="1"/>
  <c r="DG273" i="3" s="1"/>
  <c r="DA273" i="3" a="1"/>
  <c r="DA273" i="3" s="1"/>
  <c r="CT273" i="3" a="1"/>
  <c r="CT273" i="3" s="1"/>
  <c r="CZ273" i="3" a="1"/>
  <c r="CZ273" i="3" s="1"/>
  <c r="CS273" i="3" a="1"/>
  <c r="CS273" i="3" s="1"/>
  <c r="DB273" i="3" a="1"/>
  <c r="DB273" i="3" s="1"/>
  <c r="DK273" i="3" a="1"/>
  <c r="DK273" i="3" s="1"/>
  <c r="DH273" i="3" a="1"/>
  <c r="DH273" i="3" s="1"/>
  <c r="DF273" i="3" a="1"/>
  <c r="DF273" i="3" s="1"/>
  <c r="CR273" i="3" a="1"/>
  <c r="CR273" i="3" s="1"/>
  <c r="CX273" i="3" a="1"/>
  <c r="CX273" i="3" s="1"/>
  <c r="DL273" i="3" a="1"/>
  <c r="DL273" i="3" s="1"/>
  <c r="CP273" i="3" a="1"/>
  <c r="CP273" i="3" s="1"/>
  <c r="DI237" i="3" a="1"/>
  <c r="DI237" i="3" s="1"/>
  <c r="DD237" i="3" a="1"/>
  <c r="DD237" i="3" s="1"/>
  <c r="CX237" i="3" a="1"/>
  <c r="CX237" i="3" s="1"/>
  <c r="CS237" i="3" a="1"/>
  <c r="CS237" i="3" s="1"/>
  <c r="DG237" i="3" a="1"/>
  <c r="DG237" i="3" s="1"/>
  <c r="DB237" i="3" a="1"/>
  <c r="DB237" i="3" s="1"/>
  <c r="CQ237" i="3" a="1"/>
  <c r="CQ237" i="3" s="1"/>
  <c r="DL237" i="3" a="1"/>
  <c r="DL237" i="3" s="1"/>
  <c r="DF237" i="3" a="1"/>
  <c r="DF237" i="3" s="1"/>
  <c r="DA237" i="3" a="1"/>
  <c r="DA237" i="3" s="1"/>
  <c r="CV237" i="3" a="1"/>
  <c r="CV237" i="3" s="1"/>
  <c r="CP237" i="3" a="1"/>
  <c r="CP237" i="3" s="1"/>
  <c r="DC237" i="3" a="1"/>
  <c r="DC237" i="3" s="1"/>
  <c r="CR237" i="3" a="1"/>
  <c r="CR237" i="3" s="1"/>
  <c r="DK237" i="3" a="1"/>
  <c r="DK237" i="3" s="1"/>
  <c r="CZ237" i="3" a="1"/>
  <c r="CZ237" i="3" s="1"/>
  <c r="CO237" i="3" a="1"/>
  <c r="CO237" i="3" s="1"/>
  <c r="DJ237" i="3" a="1"/>
  <c r="DJ237" i="3" s="1"/>
  <c r="CY237" i="3" a="1"/>
  <c r="CY237" i="3" s="1"/>
  <c r="DH237" i="3" a="1"/>
  <c r="DH237" i="3" s="1"/>
  <c r="CW237" i="3" a="1"/>
  <c r="CW237" i="3" s="1"/>
  <c r="DE237" i="3" a="1"/>
  <c r="DE237" i="3" s="1"/>
  <c r="CU237" i="3" a="1"/>
  <c r="CU237" i="3" s="1"/>
  <c r="CT237" i="3" a="1"/>
  <c r="CT237" i="3" s="1"/>
  <c r="DE181" i="3" a="1"/>
  <c r="DE181" i="3" s="1"/>
  <c r="CZ181" i="3" a="1"/>
  <c r="CZ181" i="3" s="1"/>
  <c r="CQ181" i="3" a="1"/>
  <c r="CQ181" i="3" s="1"/>
  <c r="DL181" i="3" a="1"/>
  <c r="DL181" i="3" s="1"/>
  <c r="DC181" i="3" a="1"/>
  <c r="DC181" i="3" s="1"/>
  <c r="CT181" i="3" a="1"/>
  <c r="CT181" i="3" s="1"/>
  <c r="DG181" i="3" a="1"/>
  <c r="DG181" i="3" s="1"/>
  <c r="DA181" i="3" a="1"/>
  <c r="DA181" i="3" s="1"/>
  <c r="CS181" i="3" a="1"/>
  <c r="CS181" i="3" s="1"/>
  <c r="DF181" i="3" a="1"/>
  <c r="DF181" i="3" s="1"/>
  <c r="CY181" i="3" a="1"/>
  <c r="CY181" i="3" s="1"/>
  <c r="DK181" i="3" a="1"/>
  <c r="DK181" i="3" s="1"/>
  <c r="CX181" i="3" a="1"/>
  <c r="CX181" i="3" s="1"/>
  <c r="CR181" i="3" a="1"/>
  <c r="CR181" i="3" s="1"/>
  <c r="DJ181" i="3" a="1"/>
  <c r="DJ181" i="3" s="1"/>
  <c r="DD181" i="3" a="1"/>
  <c r="DD181" i="3" s="1"/>
  <c r="CW181" i="3" a="1"/>
  <c r="CW181" i="3" s="1"/>
  <c r="CP181" i="3" a="1"/>
  <c r="CP181" i="3" s="1"/>
  <c r="DI181" i="3" a="1"/>
  <c r="DI181" i="3" s="1"/>
  <c r="CO181" i="3" a="1"/>
  <c r="CO181" i="3" s="1"/>
  <c r="DH181" i="3" a="1"/>
  <c r="DH181" i="3" s="1"/>
  <c r="DB181" i="3" a="1"/>
  <c r="DB181" i="3" s="1"/>
  <c r="CV181" i="3" a="1"/>
  <c r="CV181" i="3" s="1"/>
  <c r="CU181" i="3" a="1"/>
  <c r="CU181" i="3" s="1"/>
  <c r="DH127" i="3" a="1"/>
  <c r="DH127" i="3" s="1"/>
  <c r="DB127" i="3" a="1"/>
  <c r="DB127" i="3" s="1"/>
  <c r="CV127" i="3" a="1"/>
  <c r="CV127" i="3" s="1"/>
  <c r="CP127" i="3" a="1"/>
  <c r="CP127" i="3" s="1"/>
  <c r="DG127" i="3" a="1"/>
  <c r="DG127" i="3" s="1"/>
  <c r="DA127" i="3" a="1"/>
  <c r="DA127" i="3" s="1"/>
  <c r="CU127" i="3" a="1"/>
  <c r="CU127" i="3" s="1"/>
  <c r="CO127" i="3" a="1"/>
  <c r="CO127" i="3" s="1"/>
  <c r="DL127" i="3" a="1"/>
  <c r="DL127" i="3" s="1"/>
  <c r="DF127" i="3" a="1"/>
  <c r="DF127" i="3" s="1"/>
  <c r="CZ127" i="3" a="1"/>
  <c r="CZ127" i="3" s="1"/>
  <c r="CT127" i="3" a="1"/>
  <c r="CT127" i="3" s="1"/>
  <c r="DE127" i="3" a="1"/>
  <c r="DE127" i="3" s="1"/>
  <c r="CS127" i="3" a="1"/>
  <c r="CS127" i="3" s="1"/>
  <c r="DD127" i="3" a="1"/>
  <c r="DD127" i="3" s="1"/>
  <c r="CR127" i="3" a="1"/>
  <c r="CR127" i="3" s="1"/>
  <c r="DC127" i="3" a="1"/>
  <c r="DC127" i="3" s="1"/>
  <c r="CQ127" i="3" a="1"/>
  <c r="CQ127" i="3" s="1"/>
  <c r="DK127" i="3" a="1"/>
  <c r="DK127" i="3" s="1"/>
  <c r="CY127" i="3" a="1"/>
  <c r="CY127" i="3" s="1"/>
  <c r="DJ127" i="3" a="1"/>
  <c r="DJ127" i="3" s="1"/>
  <c r="DI127" i="3" a="1"/>
  <c r="DI127" i="3" s="1"/>
  <c r="CX127" i="3" a="1"/>
  <c r="CX127" i="3" s="1"/>
  <c r="CW127" i="3" a="1"/>
  <c r="CW127" i="3" s="1"/>
  <c r="DI145" i="3" a="1"/>
  <c r="DI145" i="3" s="1"/>
  <c r="DB145" i="3" a="1"/>
  <c r="DB145" i="3" s="1"/>
  <c r="CX145" i="3" a="1"/>
  <c r="CX145" i="3" s="1"/>
  <c r="CQ145" i="3" a="1"/>
  <c r="CQ145" i="3" s="1"/>
  <c r="DL145" i="3" a="1"/>
  <c r="DL145" i="3" s="1"/>
  <c r="DE145" i="3" a="1"/>
  <c r="DE145" i="3" s="1"/>
  <c r="DA145" i="3" a="1"/>
  <c r="DA145" i="3" s="1"/>
  <c r="CT145" i="3" a="1"/>
  <c r="CT145" i="3" s="1"/>
  <c r="DH145" i="3" a="1"/>
  <c r="DH145" i="3" s="1"/>
  <c r="DD145" i="3" a="1"/>
  <c r="DD145" i="3" s="1"/>
  <c r="CW145" i="3" a="1"/>
  <c r="CW145" i="3" s="1"/>
  <c r="CP145" i="3" a="1"/>
  <c r="CP145" i="3" s="1"/>
  <c r="DK145" i="3" a="1"/>
  <c r="DK145" i="3" s="1"/>
  <c r="CO145" i="3" a="1"/>
  <c r="CO145" i="3" s="1"/>
  <c r="DJ145" i="3" a="1"/>
  <c r="DJ145" i="3" s="1"/>
  <c r="DC145" i="3" a="1"/>
  <c r="DC145" i="3" s="1"/>
  <c r="CV145" i="3" a="1"/>
  <c r="CV145" i="3" s="1"/>
  <c r="CU145" i="3" a="1"/>
  <c r="CU145" i="3" s="1"/>
  <c r="DG145" i="3" a="1"/>
  <c r="DG145" i="3" s="1"/>
  <c r="CZ145" i="3" a="1"/>
  <c r="CZ145" i="3" s="1"/>
  <c r="CS145" i="3" a="1"/>
  <c r="CS145" i="3" s="1"/>
  <c r="CR145" i="3" a="1"/>
  <c r="CR145" i="3" s="1"/>
  <c r="DF145" i="3" a="1"/>
  <c r="DF145" i="3" s="1"/>
  <c r="CY145" i="3" a="1"/>
  <c r="CY145" i="3" s="1"/>
  <c r="DJ71" i="3" a="1"/>
  <c r="DJ71" i="3" s="1"/>
  <c r="DC71" i="3" a="1"/>
  <c r="DC71" i="3" s="1"/>
  <c r="CY71" i="3" a="1"/>
  <c r="CY71" i="3" s="1"/>
  <c r="CR71" i="3" a="1"/>
  <c r="CR71" i="3" s="1"/>
  <c r="DF71" i="3" a="1"/>
  <c r="DF71" i="3" s="1"/>
  <c r="DB71" i="3" a="1"/>
  <c r="DB71" i="3" s="1"/>
  <c r="CU71" i="3" a="1"/>
  <c r="CU71" i="3" s="1"/>
  <c r="DI71" i="3" a="1"/>
  <c r="DI71" i="3" s="1"/>
  <c r="DE71" i="3" a="1"/>
  <c r="DE71" i="3" s="1"/>
  <c r="CX71" i="3" a="1"/>
  <c r="CX71" i="3" s="1"/>
  <c r="CQ71" i="3" a="1"/>
  <c r="CQ71" i="3" s="1"/>
  <c r="DH71" i="3" a="1"/>
  <c r="DH71" i="3" s="1"/>
  <c r="DA71" i="3" a="1"/>
  <c r="DA71" i="3" s="1"/>
  <c r="CT71" i="3" a="1"/>
  <c r="CT71" i="3" s="1"/>
  <c r="CS71" i="3" a="1"/>
  <c r="CS71" i="3" s="1"/>
  <c r="DG71" i="3" a="1"/>
  <c r="DG71" i="3" s="1"/>
  <c r="CZ71" i="3" a="1"/>
  <c r="CZ71" i="3" s="1"/>
  <c r="DL71" i="3" a="1"/>
  <c r="DL71" i="3" s="1"/>
  <c r="CP71" i="3" a="1"/>
  <c r="CP71" i="3" s="1"/>
  <c r="DD71" i="3" a="1"/>
  <c r="DD71" i="3" s="1"/>
  <c r="CW71" i="3" a="1"/>
  <c r="CW71" i="3" s="1"/>
  <c r="CO71" i="3" a="1"/>
  <c r="CO71" i="3" s="1"/>
  <c r="CV71" i="3" a="1"/>
  <c r="CV71" i="3" s="1"/>
  <c r="DK71" i="3" a="1"/>
  <c r="DK71" i="3" s="1"/>
  <c r="DF35" i="3" a="1"/>
  <c r="DF35" i="3" s="1"/>
  <c r="CW35" i="3" a="1"/>
  <c r="CW35" i="3" s="1"/>
  <c r="DI35" i="3" a="1"/>
  <c r="DI35" i="3" s="1"/>
  <c r="CZ35" i="3" a="1"/>
  <c r="CZ35" i="3" s="1"/>
  <c r="CQ35" i="3" a="1"/>
  <c r="CQ35" i="3" s="1"/>
  <c r="DG35" i="3" a="1"/>
  <c r="DG35" i="3" s="1"/>
  <c r="CY35" i="3" a="1"/>
  <c r="CY35" i="3" s="1"/>
  <c r="CS35" i="3" a="1"/>
  <c r="CS35" i="3" s="1"/>
  <c r="DL35" i="3" a="1"/>
  <c r="DL35" i="3" s="1"/>
  <c r="DE35" i="3" a="1"/>
  <c r="DE35" i="3" s="1"/>
  <c r="CR35" i="3" a="1"/>
  <c r="CR35" i="3" s="1"/>
  <c r="DK35" i="3" a="1"/>
  <c r="DK35" i="3" s="1"/>
  <c r="DD35" i="3" a="1"/>
  <c r="DD35" i="3" s="1"/>
  <c r="CX35" i="3" a="1"/>
  <c r="CX35" i="3" s="1"/>
  <c r="CP35" i="3" a="1"/>
  <c r="CP35" i="3" s="1"/>
  <c r="DJ35" i="3" a="1"/>
  <c r="DJ35" i="3" s="1"/>
  <c r="DC35" i="3" a="1"/>
  <c r="DC35" i="3" s="1"/>
  <c r="CV35" i="3" a="1"/>
  <c r="CV35" i="3" s="1"/>
  <c r="DB35" i="3" a="1"/>
  <c r="DB35" i="3" s="1"/>
  <c r="DA35" i="3" a="1"/>
  <c r="DA35" i="3" s="1"/>
  <c r="CU35" i="3" a="1"/>
  <c r="CU35" i="3" s="1"/>
  <c r="CO35" i="3" a="1"/>
  <c r="CO35" i="3" s="1"/>
  <c r="DH35" i="3" a="1"/>
  <c r="DH35" i="3" s="1"/>
  <c r="CT35" i="3" a="1"/>
  <c r="CT35" i="3" s="1"/>
  <c r="DG300" i="3" a="1"/>
  <c r="DG300" i="3" s="1"/>
  <c r="DA300" i="3" a="1"/>
  <c r="DA300" i="3" s="1"/>
  <c r="CU300" i="3" a="1"/>
  <c r="CU300" i="3" s="1"/>
  <c r="CO300" i="3" a="1"/>
  <c r="CO300" i="3" s="1"/>
  <c r="DL300" i="3" a="1"/>
  <c r="DL300" i="3" s="1"/>
  <c r="DF300" i="3" a="1"/>
  <c r="DF300" i="3" s="1"/>
  <c r="CZ300" i="3" a="1"/>
  <c r="CZ300" i="3" s="1"/>
  <c r="CT300" i="3" a="1"/>
  <c r="CT300" i="3" s="1"/>
  <c r="DK300" i="3" a="1"/>
  <c r="DK300" i="3" s="1"/>
  <c r="DC300" i="3" a="1"/>
  <c r="DC300" i="3" s="1"/>
  <c r="CS300" i="3" a="1"/>
  <c r="CS300" i="3" s="1"/>
  <c r="DI300" i="3" a="1"/>
  <c r="DI300" i="3" s="1"/>
  <c r="CY300" i="3" a="1"/>
  <c r="CY300" i="3" s="1"/>
  <c r="CQ300" i="3" a="1"/>
  <c r="CQ300" i="3" s="1"/>
  <c r="CX300" i="3" a="1"/>
  <c r="CX300" i="3" s="1"/>
  <c r="DH300" i="3" a="1"/>
  <c r="DH300" i="3" s="1"/>
  <c r="CV300" i="3" a="1"/>
  <c r="CV300" i="3" s="1"/>
  <c r="DE300" i="3" a="1"/>
  <c r="DE300" i="3" s="1"/>
  <c r="CR300" i="3" a="1"/>
  <c r="CR300" i="3" s="1"/>
  <c r="CW300" i="3" a="1"/>
  <c r="CW300" i="3" s="1"/>
  <c r="DJ300" i="3" a="1"/>
  <c r="DJ300" i="3" s="1"/>
  <c r="CP300" i="3" a="1"/>
  <c r="CP300" i="3" s="1"/>
  <c r="DD300" i="3" a="1"/>
  <c r="DD300" i="3" s="1"/>
  <c r="DB300" i="3" a="1"/>
  <c r="DB300" i="3" s="1"/>
  <c r="DH244" i="3" a="1"/>
  <c r="DH244" i="3" s="1"/>
  <c r="DB244" i="3" a="1"/>
  <c r="DB244" i="3" s="1"/>
  <c r="CW244" i="3" a="1"/>
  <c r="CW244" i="3" s="1"/>
  <c r="DK244" i="3" a="1"/>
  <c r="DK244" i="3" s="1"/>
  <c r="DF244" i="3" a="1"/>
  <c r="DF244" i="3" s="1"/>
  <c r="CU244" i="3" a="1"/>
  <c r="CU244" i="3" s="1"/>
  <c r="CP244" i="3" a="1"/>
  <c r="CP244" i="3" s="1"/>
  <c r="DJ244" i="3" a="1"/>
  <c r="DJ244" i="3" s="1"/>
  <c r="DE244" i="3" a="1"/>
  <c r="DE244" i="3" s="1"/>
  <c r="CZ244" i="3" a="1"/>
  <c r="CZ244" i="3" s="1"/>
  <c r="CT244" i="3" a="1"/>
  <c r="CT244" i="3" s="1"/>
  <c r="CO244" i="3" a="1"/>
  <c r="CO244" i="3" s="1"/>
  <c r="CY244" i="3" a="1"/>
  <c r="CY244" i="3" s="1"/>
  <c r="DG244" i="3" a="1"/>
  <c r="DG244" i="3" s="1"/>
  <c r="CV244" i="3" a="1"/>
  <c r="CV244" i="3" s="1"/>
  <c r="DD244" i="3" a="1"/>
  <c r="DD244" i="3" s="1"/>
  <c r="CS244" i="3" a="1"/>
  <c r="CS244" i="3" s="1"/>
  <c r="DI244" i="3" a="1"/>
  <c r="DI244" i="3" s="1"/>
  <c r="DC244" i="3" a="1"/>
  <c r="DC244" i="3" s="1"/>
  <c r="DA244" i="3" a="1"/>
  <c r="DA244" i="3" s="1"/>
  <c r="CX244" i="3" a="1"/>
  <c r="CX244" i="3" s="1"/>
  <c r="DL244" i="3" a="1"/>
  <c r="DL244" i="3" s="1"/>
  <c r="CR244" i="3" a="1"/>
  <c r="CR244" i="3" s="1"/>
  <c r="CQ244" i="3" a="1"/>
  <c r="CQ244" i="3" s="1"/>
  <c r="DI188" i="3" a="1"/>
  <c r="DI188" i="3" s="1"/>
  <c r="CZ188" i="3" a="1"/>
  <c r="CZ188" i="3" s="1"/>
  <c r="CU188" i="3" a="1"/>
  <c r="CU188" i="3" s="1"/>
  <c r="CQ188" i="3" a="1"/>
  <c r="CQ188" i="3" s="1"/>
  <c r="DG188" i="3" a="1"/>
  <c r="DG188" i="3" s="1"/>
  <c r="CX188" i="3" a="1"/>
  <c r="CX188" i="3" s="1"/>
  <c r="CO188" i="3" a="1"/>
  <c r="CO188" i="3" s="1"/>
  <c r="DK188" i="3" a="1"/>
  <c r="DK188" i="3" s="1"/>
  <c r="DF188" i="3" a="1"/>
  <c r="DF188" i="3" s="1"/>
  <c r="DB188" i="3" a="1"/>
  <c r="DB188" i="3" s="1"/>
  <c r="CW188" i="3" a="1"/>
  <c r="CW188" i="3" s="1"/>
  <c r="CS188" i="3" a="1"/>
  <c r="CS188" i="3" s="1"/>
  <c r="DE188" i="3" a="1"/>
  <c r="DE188" i="3" s="1"/>
  <c r="DD188" i="3" a="1"/>
  <c r="DD188" i="3" s="1"/>
  <c r="CV188" i="3" a="1"/>
  <c r="CV188" i="3" s="1"/>
  <c r="DL188" i="3" a="1"/>
  <c r="DL188" i="3" s="1"/>
  <c r="DC188" i="3" a="1"/>
  <c r="DC188" i="3" s="1"/>
  <c r="CT188" i="3" a="1"/>
  <c r="CT188" i="3" s="1"/>
  <c r="DJ188" i="3" a="1"/>
  <c r="DJ188" i="3" s="1"/>
  <c r="DA188" i="3" a="1"/>
  <c r="DA188" i="3" s="1"/>
  <c r="CR188" i="3" a="1"/>
  <c r="CR188" i="3" s="1"/>
  <c r="DH188" i="3" a="1"/>
  <c r="DH188" i="3" s="1"/>
  <c r="CY188" i="3" a="1"/>
  <c r="CY188" i="3" s="1"/>
  <c r="CP188" i="3" a="1"/>
  <c r="CP188" i="3" s="1"/>
  <c r="DH150" i="3" a="1"/>
  <c r="DH150" i="3" s="1"/>
  <c r="DB150" i="3" a="1"/>
  <c r="DB150" i="3" s="1"/>
  <c r="CV150" i="3" a="1"/>
  <c r="CV150" i="3" s="1"/>
  <c r="CP150" i="3" a="1"/>
  <c r="CP150" i="3" s="1"/>
  <c r="DG150" i="3" a="1"/>
  <c r="DG150" i="3" s="1"/>
  <c r="DA150" i="3" a="1"/>
  <c r="DA150" i="3" s="1"/>
  <c r="CU150" i="3" a="1"/>
  <c r="CU150" i="3" s="1"/>
  <c r="CO150" i="3" a="1"/>
  <c r="CO150" i="3" s="1"/>
  <c r="DL150" i="3" a="1"/>
  <c r="DL150" i="3" s="1"/>
  <c r="DF150" i="3" a="1"/>
  <c r="DF150" i="3" s="1"/>
  <c r="CZ150" i="3" a="1"/>
  <c r="CZ150" i="3" s="1"/>
  <c r="CT150" i="3" a="1"/>
  <c r="CT150" i="3" s="1"/>
  <c r="DK150" i="3" a="1"/>
  <c r="DK150" i="3" s="1"/>
  <c r="CY150" i="3" a="1"/>
  <c r="CY150" i="3" s="1"/>
  <c r="DJ150" i="3" a="1"/>
  <c r="DJ150" i="3" s="1"/>
  <c r="CX150" i="3" a="1"/>
  <c r="CX150" i="3" s="1"/>
  <c r="DI150" i="3" a="1"/>
  <c r="DI150" i="3" s="1"/>
  <c r="CW150" i="3" a="1"/>
  <c r="CW150" i="3" s="1"/>
  <c r="DE150" i="3" a="1"/>
  <c r="DE150" i="3" s="1"/>
  <c r="CS150" i="3" a="1"/>
  <c r="CS150" i="3" s="1"/>
  <c r="DD150" i="3" a="1"/>
  <c r="DD150" i="3" s="1"/>
  <c r="DC150" i="3" a="1"/>
  <c r="DC150" i="3" s="1"/>
  <c r="CR150" i="3" a="1"/>
  <c r="CR150" i="3" s="1"/>
  <c r="CQ150" i="3" a="1"/>
  <c r="CQ150" i="3" s="1"/>
  <c r="DK98" i="3" a="1"/>
  <c r="DK98" i="3" s="1"/>
  <c r="DE98" i="3" a="1"/>
  <c r="DE98" i="3" s="1"/>
  <c r="CY98" i="3" a="1"/>
  <c r="CY98" i="3" s="1"/>
  <c r="CS98" i="3" a="1"/>
  <c r="CS98" i="3" s="1"/>
  <c r="DJ98" i="3" a="1"/>
  <c r="DJ98" i="3" s="1"/>
  <c r="DD98" i="3" a="1"/>
  <c r="DD98" i="3" s="1"/>
  <c r="CX98" i="3" a="1"/>
  <c r="CX98" i="3" s="1"/>
  <c r="CR98" i="3" a="1"/>
  <c r="CR98" i="3" s="1"/>
  <c r="DI98" i="3" a="1"/>
  <c r="DI98" i="3" s="1"/>
  <c r="DC98" i="3" a="1"/>
  <c r="DC98" i="3" s="1"/>
  <c r="CW98" i="3" a="1"/>
  <c r="CW98" i="3" s="1"/>
  <c r="CQ98" i="3" a="1"/>
  <c r="CQ98" i="3" s="1"/>
  <c r="DH98" i="3" a="1"/>
  <c r="DH98" i="3" s="1"/>
  <c r="CV98" i="3" a="1"/>
  <c r="CV98" i="3" s="1"/>
  <c r="DG98" i="3" a="1"/>
  <c r="DG98" i="3" s="1"/>
  <c r="CU98" i="3" a="1"/>
  <c r="CU98" i="3" s="1"/>
  <c r="DF98" i="3" a="1"/>
  <c r="DF98" i="3" s="1"/>
  <c r="CT98" i="3" a="1"/>
  <c r="CT98" i="3" s="1"/>
  <c r="DB98" i="3" a="1"/>
  <c r="DB98" i="3" s="1"/>
  <c r="CP98" i="3" a="1"/>
  <c r="CP98" i="3" s="1"/>
  <c r="DL98" i="3" a="1"/>
  <c r="DL98" i="3" s="1"/>
  <c r="DA98" i="3" a="1"/>
  <c r="DA98" i="3" s="1"/>
  <c r="CZ98" i="3" a="1"/>
  <c r="CZ98" i="3" s="1"/>
  <c r="CO98" i="3" a="1"/>
  <c r="CO98" i="3" s="1"/>
  <c r="DI84" i="3" a="1"/>
  <c r="DI84" i="3" s="1"/>
  <c r="DC84" i="3" a="1"/>
  <c r="DC84" i="3" s="1"/>
  <c r="CW84" i="3" a="1"/>
  <c r="CW84" i="3" s="1"/>
  <c r="CQ84" i="3" a="1"/>
  <c r="CQ84" i="3" s="1"/>
  <c r="DH84" i="3" a="1"/>
  <c r="DH84" i="3" s="1"/>
  <c r="DB84" i="3" a="1"/>
  <c r="DB84" i="3" s="1"/>
  <c r="CV84" i="3" a="1"/>
  <c r="CV84" i="3" s="1"/>
  <c r="DG84" i="3" a="1"/>
  <c r="DG84" i="3" s="1"/>
  <c r="DA84" i="3" a="1"/>
  <c r="DA84" i="3" s="1"/>
  <c r="CU84" i="3" a="1"/>
  <c r="CU84" i="3" s="1"/>
  <c r="CP84" i="3" a="1"/>
  <c r="CP84" i="3" s="1"/>
  <c r="DF84" i="3" a="1"/>
  <c r="DF84" i="3" s="1"/>
  <c r="CT84" i="3" a="1"/>
  <c r="CT84" i="3" s="1"/>
  <c r="DE84" i="3" a="1"/>
  <c r="DE84" i="3" s="1"/>
  <c r="CS84" i="3" a="1"/>
  <c r="CS84" i="3" s="1"/>
  <c r="DD84" i="3" a="1"/>
  <c r="DD84" i="3" s="1"/>
  <c r="CR84" i="3" a="1"/>
  <c r="CR84" i="3" s="1"/>
  <c r="DL84" i="3" a="1"/>
  <c r="DL84" i="3" s="1"/>
  <c r="CZ84" i="3" a="1"/>
  <c r="CZ84" i="3" s="1"/>
  <c r="CO84" i="3" a="1"/>
  <c r="CO84" i="3" s="1"/>
  <c r="DK84" i="3" a="1"/>
  <c r="DK84" i="3" s="1"/>
  <c r="CX84" i="3" a="1"/>
  <c r="CX84" i="3" s="1"/>
  <c r="DJ84" i="3" a="1"/>
  <c r="DJ84" i="3" s="1"/>
  <c r="CY84" i="3" a="1"/>
  <c r="CY84" i="3" s="1"/>
  <c r="DJ42" i="3" a="1"/>
  <c r="DJ42" i="3" s="1"/>
  <c r="DA42" i="3" a="1"/>
  <c r="DA42" i="3" s="1"/>
  <c r="CR42" i="3" a="1"/>
  <c r="CR42" i="3" s="1"/>
  <c r="DI42" i="3" a="1"/>
  <c r="DI42" i="3" s="1"/>
  <c r="DE42" i="3" a="1"/>
  <c r="DE42" i="3" s="1"/>
  <c r="CZ42" i="3" a="1"/>
  <c r="CZ42" i="3" s="1"/>
  <c r="CV42" i="3" a="1"/>
  <c r="CV42" i="3" s="1"/>
  <c r="CQ42" i="3" a="1"/>
  <c r="CQ42" i="3" s="1"/>
  <c r="DD42" i="3" a="1"/>
  <c r="DD42" i="3" s="1"/>
  <c r="CU42" i="3" a="1"/>
  <c r="CU42" i="3" s="1"/>
  <c r="DH42" i="3" a="1"/>
  <c r="DH42" i="3" s="1"/>
  <c r="CY42" i="3" a="1"/>
  <c r="CY42" i="3" s="1"/>
  <c r="CP42" i="3" a="1"/>
  <c r="CP42" i="3" s="1"/>
  <c r="DG42" i="3" a="1"/>
  <c r="DG42" i="3" s="1"/>
  <c r="CX42" i="3" a="1"/>
  <c r="CX42" i="3" s="1"/>
  <c r="CO42" i="3" a="1"/>
  <c r="CO42" i="3" s="1"/>
  <c r="DF42" i="3" a="1"/>
  <c r="DF42" i="3" s="1"/>
  <c r="CW42" i="3" a="1"/>
  <c r="CW42" i="3" s="1"/>
  <c r="DL42" i="3" a="1"/>
  <c r="DL42" i="3" s="1"/>
  <c r="DC42" i="3" a="1"/>
  <c r="DC42" i="3" s="1"/>
  <c r="CT42" i="3" a="1"/>
  <c r="CT42" i="3" s="1"/>
  <c r="DK42" i="3" a="1"/>
  <c r="DK42" i="3" s="1"/>
  <c r="CS42" i="3" a="1"/>
  <c r="CS42" i="3" s="1"/>
  <c r="DB42" i="3" a="1"/>
  <c r="DB42" i="3" s="1"/>
  <c r="DL276" i="3" a="1"/>
  <c r="DL276" i="3" s="1"/>
  <c r="DH276" i="3" a="1"/>
  <c r="DH276" i="3" s="1"/>
  <c r="CY276" i="3" a="1"/>
  <c r="CY276" i="3" s="1"/>
  <c r="CT276" i="3" a="1"/>
  <c r="CT276" i="3" s="1"/>
  <c r="CP276" i="3" a="1"/>
  <c r="CP276" i="3" s="1"/>
  <c r="DG276" i="3" a="1"/>
  <c r="DG276" i="3" s="1"/>
  <c r="DB276" i="3" a="1"/>
  <c r="DB276" i="3" s="1"/>
  <c r="CX276" i="3" a="1"/>
  <c r="CX276" i="3" s="1"/>
  <c r="CO276" i="3" a="1"/>
  <c r="CO276" i="3" s="1"/>
  <c r="DJ276" i="3" a="1"/>
  <c r="DJ276" i="3" s="1"/>
  <c r="DD276" i="3" a="1"/>
  <c r="DD276" i="3" s="1"/>
  <c r="CW276" i="3" a="1"/>
  <c r="CW276" i="3" s="1"/>
  <c r="CQ276" i="3" a="1"/>
  <c r="CQ276" i="3" s="1"/>
  <c r="DI276" i="3" a="1"/>
  <c r="DI276" i="3" s="1"/>
  <c r="DA276" i="3" a="1"/>
  <c r="DA276" i="3" s="1"/>
  <c r="CU276" i="3" a="1"/>
  <c r="CU276" i="3" s="1"/>
  <c r="CS276" i="3" a="1"/>
  <c r="CS276" i="3" s="1"/>
  <c r="CV276" i="3" a="1"/>
  <c r="CV276" i="3" s="1"/>
  <c r="DE276" i="3" a="1"/>
  <c r="DE276" i="3" s="1"/>
  <c r="DC276" i="3" a="1"/>
  <c r="DC276" i="3" s="1"/>
  <c r="CZ276" i="3" a="1"/>
  <c r="CZ276" i="3" s="1"/>
  <c r="CR276" i="3" a="1"/>
  <c r="CR276" i="3" s="1"/>
  <c r="DK276" i="3" a="1"/>
  <c r="DK276" i="3" s="1"/>
  <c r="DF276" i="3" a="1"/>
  <c r="DF276" i="3" s="1"/>
  <c r="DJ51" i="3" a="1"/>
  <c r="DJ51" i="3" s="1"/>
  <c r="DA51" i="3" a="1"/>
  <c r="DA51" i="3" s="1"/>
  <c r="CR51" i="3" a="1"/>
  <c r="CR51" i="3" s="1"/>
  <c r="DI51" i="3" a="1"/>
  <c r="DI51" i="3" s="1"/>
  <c r="DE51" i="3" a="1"/>
  <c r="DE51" i="3" s="1"/>
  <c r="CZ51" i="3" a="1"/>
  <c r="CZ51" i="3" s="1"/>
  <c r="CV51" i="3" a="1"/>
  <c r="CV51" i="3" s="1"/>
  <c r="CQ51" i="3" a="1"/>
  <c r="CQ51" i="3" s="1"/>
  <c r="DD51" i="3" a="1"/>
  <c r="DD51" i="3" s="1"/>
  <c r="CU51" i="3" a="1"/>
  <c r="CU51" i="3" s="1"/>
  <c r="DH51" i="3" a="1"/>
  <c r="DH51" i="3" s="1"/>
  <c r="CY51" i="3" a="1"/>
  <c r="CY51" i="3" s="1"/>
  <c r="CP51" i="3" a="1"/>
  <c r="CP51" i="3" s="1"/>
  <c r="DG51" i="3" a="1"/>
  <c r="DG51" i="3" s="1"/>
  <c r="CX51" i="3" a="1"/>
  <c r="CX51" i="3" s="1"/>
  <c r="CO51" i="3" a="1"/>
  <c r="CO51" i="3" s="1"/>
  <c r="DF51" i="3" a="1"/>
  <c r="DF51" i="3" s="1"/>
  <c r="CW51" i="3" a="1"/>
  <c r="CW51" i="3" s="1"/>
  <c r="DL51" i="3" a="1"/>
  <c r="DL51" i="3" s="1"/>
  <c r="DC51" i="3" a="1"/>
  <c r="DC51" i="3" s="1"/>
  <c r="CT51" i="3" a="1"/>
  <c r="CT51" i="3" s="1"/>
  <c r="CS51" i="3" a="1"/>
  <c r="CS51" i="3" s="1"/>
  <c r="DB51" i="3" a="1"/>
  <c r="DB51" i="3" s="1"/>
  <c r="DK51" i="3" a="1"/>
  <c r="DK51" i="3" s="1"/>
  <c r="DE239" i="3" a="1"/>
  <c r="DE239" i="3" s="1"/>
  <c r="CZ239" i="3" a="1"/>
  <c r="CZ239" i="3" s="1"/>
  <c r="CT239" i="3" a="1"/>
  <c r="CT239" i="3" s="1"/>
  <c r="CO239" i="3" a="1"/>
  <c r="CO239" i="3" s="1"/>
  <c r="DI239" i="3" a="1"/>
  <c r="DI239" i="3" s="1"/>
  <c r="DC239" i="3" a="1"/>
  <c r="DC239" i="3" s="1"/>
  <c r="CX239" i="3" a="1"/>
  <c r="CX239" i="3" s="1"/>
  <c r="DH239" i="3" a="1"/>
  <c r="DH239" i="3" s="1"/>
  <c r="DB239" i="3" a="1"/>
  <c r="DB239" i="3" s="1"/>
  <c r="CW239" i="3" a="1"/>
  <c r="CW239" i="3" s="1"/>
  <c r="CR239" i="3" a="1"/>
  <c r="CR239" i="3" s="1"/>
  <c r="DJ239" i="3" a="1"/>
  <c r="DJ239" i="3" s="1"/>
  <c r="CY239" i="3" a="1"/>
  <c r="CY239" i="3" s="1"/>
  <c r="DG239" i="3" a="1"/>
  <c r="DG239" i="3" s="1"/>
  <c r="CV239" i="3" a="1"/>
  <c r="CV239" i="3" s="1"/>
  <c r="DF239" i="3" a="1"/>
  <c r="DF239" i="3" s="1"/>
  <c r="CU239" i="3" a="1"/>
  <c r="CU239" i="3" s="1"/>
  <c r="DD239" i="3" a="1"/>
  <c r="DD239" i="3" s="1"/>
  <c r="CS239" i="3" a="1"/>
  <c r="CS239" i="3" s="1"/>
  <c r="DL239" i="3" a="1"/>
  <c r="DL239" i="3" s="1"/>
  <c r="DK239" i="3" a="1"/>
  <c r="DK239" i="3" s="1"/>
  <c r="DA239" i="3" a="1"/>
  <c r="DA239" i="3" s="1"/>
  <c r="CQ239" i="3" a="1"/>
  <c r="CQ239" i="3" s="1"/>
  <c r="CP239" i="3" a="1"/>
  <c r="CP239" i="3" s="1"/>
  <c r="DG208" i="3" a="1"/>
  <c r="DG208" i="3" s="1"/>
  <c r="DB208" i="3" a="1"/>
  <c r="DB208" i="3" s="1"/>
  <c r="CT208" i="3" a="1"/>
  <c r="CT208" i="3" s="1"/>
  <c r="CP208" i="3" a="1"/>
  <c r="CP208" i="3" s="1"/>
  <c r="DI208" i="3" a="1"/>
  <c r="DI208" i="3" s="1"/>
  <c r="DA208" i="3" a="1"/>
  <c r="DA208" i="3" s="1"/>
  <c r="CW208" i="3" a="1"/>
  <c r="CW208" i="3" s="1"/>
  <c r="CO208" i="3" a="1"/>
  <c r="CO208" i="3" s="1"/>
  <c r="DJ208" i="3" a="1"/>
  <c r="DJ208" i="3" s="1"/>
  <c r="DD208" i="3" a="1"/>
  <c r="DD208" i="3" s="1"/>
  <c r="CX208" i="3" a="1"/>
  <c r="CX208" i="3" s="1"/>
  <c r="CQ208" i="3" a="1"/>
  <c r="CQ208" i="3" s="1"/>
  <c r="DH208" i="3" a="1"/>
  <c r="DH208" i="3" s="1"/>
  <c r="CV208" i="3" a="1"/>
  <c r="CV208" i="3" s="1"/>
  <c r="CZ208" i="3" a="1"/>
  <c r="CZ208" i="3" s="1"/>
  <c r="CU208" i="3" a="1"/>
  <c r="CU208" i="3" s="1"/>
  <c r="DF208" i="3" a="1"/>
  <c r="DF208" i="3" s="1"/>
  <c r="CS208" i="3" a="1"/>
  <c r="CS208" i="3" s="1"/>
  <c r="DE208" i="3" a="1"/>
  <c r="DE208" i="3" s="1"/>
  <c r="CR208" i="3" a="1"/>
  <c r="CR208" i="3" s="1"/>
  <c r="DC208" i="3" a="1"/>
  <c r="DC208" i="3" s="1"/>
  <c r="DL208" i="3" a="1"/>
  <c r="DL208" i="3" s="1"/>
  <c r="DK208" i="3" a="1"/>
  <c r="DK208" i="3" s="1"/>
  <c r="CY208" i="3" a="1"/>
  <c r="CY208" i="3" s="1"/>
  <c r="DI96" i="3" a="1"/>
  <c r="DI96" i="3" s="1"/>
  <c r="DC96" i="3" a="1"/>
  <c r="DC96" i="3" s="1"/>
  <c r="CW96" i="3" a="1"/>
  <c r="CW96" i="3" s="1"/>
  <c r="CQ96" i="3" a="1"/>
  <c r="CQ96" i="3" s="1"/>
  <c r="DH96" i="3" a="1"/>
  <c r="DH96" i="3" s="1"/>
  <c r="DB96" i="3" a="1"/>
  <c r="DB96" i="3" s="1"/>
  <c r="CV96" i="3" a="1"/>
  <c r="CV96" i="3" s="1"/>
  <c r="CP96" i="3" a="1"/>
  <c r="CP96" i="3" s="1"/>
  <c r="DG96" i="3" a="1"/>
  <c r="DG96" i="3" s="1"/>
  <c r="DA96" i="3" a="1"/>
  <c r="DA96" i="3" s="1"/>
  <c r="CU96" i="3" a="1"/>
  <c r="CU96" i="3" s="1"/>
  <c r="CO96" i="3" a="1"/>
  <c r="CO96" i="3" s="1"/>
  <c r="DF96" i="3" a="1"/>
  <c r="DF96" i="3" s="1"/>
  <c r="CT96" i="3" a="1"/>
  <c r="CT96" i="3" s="1"/>
  <c r="DE96" i="3" a="1"/>
  <c r="DE96" i="3" s="1"/>
  <c r="CS96" i="3" a="1"/>
  <c r="CS96" i="3" s="1"/>
  <c r="DD96" i="3" a="1"/>
  <c r="DD96" i="3" s="1"/>
  <c r="CR96" i="3" a="1"/>
  <c r="CR96" i="3" s="1"/>
  <c r="DL96" i="3" a="1"/>
  <c r="DL96" i="3" s="1"/>
  <c r="CZ96" i="3" a="1"/>
  <c r="CZ96" i="3" s="1"/>
  <c r="CY96" i="3" a="1"/>
  <c r="CY96" i="3" s="1"/>
  <c r="CX96" i="3" a="1"/>
  <c r="CX96" i="3" s="1"/>
  <c r="DJ96" i="3" a="1"/>
  <c r="DJ96" i="3" s="1"/>
  <c r="DK96" i="3" a="1"/>
  <c r="DK96" i="3" s="1"/>
  <c r="DL250" i="3" a="1"/>
  <c r="DL250" i="3" s="1"/>
  <c r="DF250" i="3" a="1"/>
  <c r="DF250" i="3" s="1"/>
  <c r="CZ250" i="3" a="1"/>
  <c r="CZ250" i="3" s="1"/>
  <c r="CT250" i="3" a="1"/>
  <c r="CT250" i="3" s="1"/>
  <c r="DJ250" i="3" a="1"/>
  <c r="DJ250" i="3" s="1"/>
  <c r="DD250" i="3" a="1"/>
  <c r="DD250" i="3" s="1"/>
  <c r="CX250" i="3" a="1"/>
  <c r="CX250" i="3" s="1"/>
  <c r="CR250" i="3" a="1"/>
  <c r="CR250" i="3" s="1"/>
  <c r="DI250" i="3" a="1"/>
  <c r="DI250" i="3" s="1"/>
  <c r="DC250" i="3" a="1"/>
  <c r="DC250" i="3" s="1"/>
  <c r="CW250" i="3" a="1"/>
  <c r="CW250" i="3" s="1"/>
  <c r="CQ250" i="3" a="1"/>
  <c r="CQ250" i="3" s="1"/>
  <c r="DB250" i="3" a="1"/>
  <c r="DB250" i="3" s="1"/>
  <c r="CP250" i="3" a="1"/>
  <c r="CP250" i="3" s="1"/>
  <c r="DK250" i="3" a="1"/>
  <c r="DK250" i="3" s="1"/>
  <c r="CY250" i="3" a="1"/>
  <c r="CY250" i="3" s="1"/>
  <c r="DH250" i="3" a="1"/>
  <c r="DH250" i="3" s="1"/>
  <c r="CV250" i="3" a="1"/>
  <c r="CV250" i="3" s="1"/>
  <c r="DA250" i="3" a="1"/>
  <c r="DA250" i="3" s="1"/>
  <c r="CU250" i="3" a="1"/>
  <c r="CU250" i="3" s="1"/>
  <c r="CS250" i="3" a="1"/>
  <c r="CS250" i="3" s="1"/>
  <c r="CO250" i="3" a="1"/>
  <c r="CO250" i="3" s="1"/>
  <c r="DG250" i="3" a="1"/>
  <c r="DG250" i="3" s="1"/>
  <c r="DE250" i="3" a="1"/>
  <c r="DE250" i="3" s="1"/>
  <c r="DL274" i="3" a="1"/>
  <c r="DL274" i="3" s="1"/>
  <c r="DC274" i="3" a="1"/>
  <c r="DC274" i="3" s="1"/>
  <c r="CX274" i="3" a="1"/>
  <c r="CX274" i="3" s="1"/>
  <c r="CT274" i="3" a="1"/>
  <c r="CT274" i="3" s="1"/>
  <c r="DK274" i="3" a="1"/>
  <c r="DK274" i="3" s="1"/>
  <c r="DF274" i="3" a="1"/>
  <c r="DF274" i="3" s="1"/>
  <c r="DB274" i="3" a="1"/>
  <c r="DB274" i="3" s="1"/>
  <c r="CS274" i="3" a="1"/>
  <c r="CS274" i="3" s="1"/>
  <c r="DH274" i="3" a="1"/>
  <c r="DH274" i="3" s="1"/>
  <c r="DA274" i="3" a="1"/>
  <c r="DA274" i="3" s="1"/>
  <c r="CU274" i="3" a="1"/>
  <c r="CU274" i="3" s="1"/>
  <c r="DE274" i="3" a="1"/>
  <c r="DE274" i="3" s="1"/>
  <c r="CY274" i="3" a="1"/>
  <c r="CY274" i="3" s="1"/>
  <c r="CR274" i="3" a="1"/>
  <c r="CR274" i="3" s="1"/>
  <c r="CW274" i="3" a="1"/>
  <c r="CW274" i="3" s="1"/>
  <c r="CQ274" i="3" a="1"/>
  <c r="CQ274" i="3" s="1"/>
  <c r="CZ274" i="3" a="1"/>
  <c r="CZ274" i="3" s="1"/>
  <c r="DI274" i="3" a="1"/>
  <c r="DI274" i="3" s="1"/>
  <c r="DG274" i="3" a="1"/>
  <c r="DG274" i="3" s="1"/>
  <c r="DD274" i="3" a="1"/>
  <c r="DD274" i="3" s="1"/>
  <c r="CP274" i="3" a="1"/>
  <c r="CP274" i="3" s="1"/>
  <c r="DJ274" i="3" a="1"/>
  <c r="DJ274" i="3" s="1"/>
  <c r="CV274" i="3" a="1"/>
  <c r="CV274" i="3" s="1"/>
  <c r="CO274" i="3" a="1"/>
  <c r="CO274" i="3" s="1"/>
  <c r="DI122" i="3" a="1"/>
  <c r="DI122" i="3" s="1"/>
  <c r="DC122" i="3" a="1"/>
  <c r="DC122" i="3" s="1"/>
  <c r="CW122" i="3" a="1"/>
  <c r="CW122" i="3" s="1"/>
  <c r="CQ122" i="3" a="1"/>
  <c r="CQ122" i="3" s="1"/>
  <c r="DH122" i="3" a="1"/>
  <c r="DH122" i="3" s="1"/>
  <c r="DB122" i="3" a="1"/>
  <c r="DB122" i="3" s="1"/>
  <c r="CV122" i="3" a="1"/>
  <c r="CV122" i="3" s="1"/>
  <c r="CP122" i="3" a="1"/>
  <c r="CP122" i="3" s="1"/>
  <c r="DG122" i="3" a="1"/>
  <c r="DG122" i="3" s="1"/>
  <c r="DA122" i="3" a="1"/>
  <c r="DA122" i="3" s="1"/>
  <c r="CU122" i="3" a="1"/>
  <c r="CU122" i="3" s="1"/>
  <c r="CO122" i="3" a="1"/>
  <c r="CO122" i="3" s="1"/>
  <c r="DF122" i="3" a="1"/>
  <c r="DF122" i="3" s="1"/>
  <c r="CT122" i="3" a="1"/>
  <c r="CT122" i="3" s="1"/>
  <c r="DE122" i="3" a="1"/>
  <c r="DE122" i="3" s="1"/>
  <c r="CS122" i="3" a="1"/>
  <c r="CS122" i="3" s="1"/>
  <c r="DD122" i="3" a="1"/>
  <c r="DD122" i="3" s="1"/>
  <c r="CR122" i="3" a="1"/>
  <c r="CR122" i="3" s="1"/>
  <c r="DL122" i="3" a="1"/>
  <c r="DL122" i="3" s="1"/>
  <c r="CZ122" i="3" a="1"/>
  <c r="CZ122" i="3" s="1"/>
  <c r="DK122" i="3" a="1"/>
  <c r="DK122" i="3" s="1"/>
  <c r="DJ122" i="3" a="1"/>
  <c r="DJ122" i="3" s="1"/>
  <c r="CY122" i="3" a="1"/>
  <c r="CY122" i="3" s="1"/>
  <c r="CX122" i="3" a="1"/>
  <c r="CX122" i="3" s="1"/>
  <c r="DL131" i="3" a="1"/>
  <c r="DL131" i="3" s="1"/>
  <c r="DF131" i="3" a="1"/>
  <c r="DF131" i="3" s="1"/>
  <c r="CZ131" i="3" a="1"/>
  <c r="CZ131" i="3" s="1"/>
  <c r="CT131" i="3" a="1"/>
  <c r="CT131" i="3" s="1"/>
  <c r="DK131" i="3" a="1"/>
  <c r="DK131" i="3" s="1"/>
  <c r="DE131" i="3" a="1"/>
  <c r="DE131" i="3" s="1"/>
  <c r="CY131" i="3" a="1"/>
  <c r="CY131" i="3" s="1"/>
  <c r="CS131" i="3" a="1"/>
  <c r="CS131" i="3" s="1"/>
  <c r="DJ131" i="3" a="1"/>
  <c r="DJ131" i="3" s="1"/>
  <c r="DD131" i="3" a="1"/>
  <c r="DD131" i="3" s="1"/>
  <c r="CX131" i="3" a="1"/>
  <c r="CX131" i="3" s="1"/>
  <c r="CR131" i="3" a="1"/>
  <c r="CR131" i="3" s="1"/>
  <c r="DI131" i="3" a="1"/>
  <c r="DI131" i="3" s="1"/>
  <c r="CW131" i="3" a="1"/>
  <c r="CW131" i="3" s="1"/>
  <c r="DH131" i="3" a="1"/>
  <c r="DH131" i="3" s="1"/>
  <c r="CV131" i="3" a="1"/>
  <c r="CV131" i="3" s="1"/>
  <c r="DG131" i="3" a="1"/>
  <c r="DG131" i="3" s="1"/>
  <c r="CU131" i="3" a="1"/>
  <c r="CU131" i="3" s="1"/>
  <c r="DC131" i="3" a="1"/>
  <c r="DC131" i="3" s="1"/>
  <c r="CQ131" i="3" a="1"/>
  <c r="CQ131" i="3" s="1"/>
  <c r="DB131" i="3" a="1"/>
  <c r="DB131" i="3" s="1"/>
  <c r="DA131" i="3" a="1"/>
  <c r="DA131" i="3" s="1"/>
  <c r="CP131" i="3" a="1"/>
  <c r="CP131" i="3" s="1"/>
  <c r="CO131" i="3" a="1"/>
  <c r="CO131" i="3" s="1"/>
  <c r="DJ135" i="3" a="1"/>
  <c r="DJ135" i="3" s="1"/>
  <c r="DD135" i="3" a="1"/>
  <c r="DD135" i="3" s="1"/>
  <c r="CX135" i="3" a="1"/>
  <c r="CX135" i="3" s="1"/>
  <c r="CR135" i="3" a="1"/>
  <c r="CR135" i="3" s="1"/>
  <c r="DI135" i="3" a="1"/>
  <c r="DI135" i="3" s="1"/>
  <c r="DC135" i="3" a="1"/>
  <c r="DC135" i="3" s="1"/>
  <c r="CW135" i="3" a="1"/>
  <c r="CW135" i="3" s="1"/>
  <c r="CQ135" i="3" a="1"/>
  <c r="CQ135" i="3" s="1"/>
  <c r="DH135" i="3" a="1"/>
  <c r="DH135" i="3" s="1"/>
  <c r="DB135" i="3" a="1"/>
  <c r="DB135" i="3" s="1"/>
  <c r="CV135" i="3" a="1"/>
  <c r="CV135" i="3" s="1"/>
  <c r="CP135" i="3" a="1"/>
  <c r="CP135" i="3" s="1"/>
  <c r="DA135" i="3" a="1"/>
  <c r="DA135" i="3" s="1"/>
  <c r="CO135" i="3" a="1"/>
  <c r="CO135" i="3" s="1"/>
  <c r="DL135" i="3" a="1"/>
  <c r="DL135" i="3" s="1"/>
  <c r="CZ135" i="3" a="1"/>
  <c r="CZ135" i="3" s="1"/>
  <c r="DK135" i="3" a="1"/>
  <c r="DK135" i="3" s="1"/>
  <c r="CY135" i="3" a="1"/>
  <c r="CY135" i="3" s="1"/>
  <c r="DG135" i="3" a="1"/>
  <c r="DG135" i="3" s="1"/>
  <c r="CU135" i="3" a="1"/>
  <c r="CU135" i="3" s="1"/>
  <c r="DF135" i="3" a="1"/>
  <c r="DF135" i="3" s="1"/>
  <c r="DE135" i="3" a="1"/>
  <c r="DE135" i="3" s="1"/>
  <c r="CT135" i="3" a="1"/>
  <c r="CT135" i="3" s="1"/>
  <c r="CS135" i="3" a="1"/>
  <c r="CS135" i="3" s="1"/>
  <c r="DK264" i="3" a="1"/>
  <c r="DK264" i="3" s="1"/>
  <c r="DB264" i="3" a="1"/>
  <c r="DB264" i="3" s="1"/>
  <c r="CR264" i="3" a="1"/>
  <c r="CR264" i="3" s="1"/>
  <c r="DE264" i="3" a="1"/>
  <c r="DE264" i="3" s="1"/>
  <c r="CV264" i="3" a="1"/>
  <c r="CV264" i="3" s="1"/>
  <c r="CP264" i="3" a="1"/>
  <c r="CP264" i="3" s="1"/>
  <c r="DI264" i="3" a="1"/>
  <c r="DI264" i="3" s="1"/>
  <c r="DD264" i="3" a="1"/>
  <c r="DD264" i="3" s="1"/>
  <c r="CZ264" i="3" a="1"/>
  <c r="CZ264" i="3" s="1"/>
  <c r="CU264" i="3" a="1"/>
  <c r="CU264" i="3" s="1"/>
  <c r="CO264" i="3" a="1"/>
  <c r="CO264" i="3" s="1"/>
  <c r="DJ264" i="3" a="1"/>
  <c r="DJ264" i="3" s="1"/>
  <c r="DA264" i="3" a="1"/>
  <c r="DA264" i="3" s="1"/>
  <c r="CQ264" i="3" a="1"/>
  <c r="CQ264" i="3" s="1"/>
  <c r="DG264" i="3" a="1"/>
  <c r="DG264" i="3" s="1"/>
  <c r="CX264" i="3" a="1"/>
  <c r="CX264" i="3" s="1"/>
  <c r="DF264" i="3" a="1"/>
  <c r="DF264" i="3" s="1"/>
  <c r="CW264" i="3" a="1"/>
  <c r="CW264" i="3" s="1"/>
  <c r="CY264" i="3" a="1"/>
  <c r="CY264" i="3" s="1"/>
  <c r="CT264" i="3" a="1"/>
  <c r="CT264" i="3" s="1"/>
  <c r="DC264" i="3" a="1"/>
  <c r="DC264" i="3" s="1"/>
  <c r="CS264" i="3" a="1"/>
  <c r="CS264" i="3" s="1"/>
  <c r="DL264" i="3" a="1"/>
  <c r="DL264" i="3" s="1"/>
  <c r="DH264" i="3" a="1"/>
  <c r="DH264" i="3" s="1"/>
  <c r="DF202" i="3" a="1"/>
  <c r="DF202" i="3" s="1"/>
  <c r="DB202" i="3" a="1"/>
  <c r="DB202" i="3" s="1"/>
  <c r="CX202" i="3" a="1"/>
  <c r="CX202" i="3" s="1"/>
  <c r="CP202" i="3" a="1"/>
  <c r="CP202" i="3" s="1"/>
  <c r="DI202" i="3" a="1"/>
  <c r="DI202" i="3" s="1"/>
  <c r="DA202" i="3" a="1"/>
  <c r="DA202" i="3" s="1"/>
  <c r="CV202" i="3" a="1"/>
  <c r="CV202" i="3" s="1"/>
  <c r="DJ202" i="3" a="1"/>
  <c r="DJ202" i="3" s="1"/>
  <c r="DC202" i="3" a="1"/>
  <c r="DC202" i="3" s="1"/>
  <c r="CW202" i="3" a="1"/>
  <c r="CW202" i="3" s="1"/>
  <c r="CQ202" i="3" a="1"/>
  <c r="CQ202" i="3" s="1"/>
  <c r="DH202" i="3" a="1"/>
  <c r="DH202" i="3" s="1"/>
  <c r="CU202" i="3" a="1"/>
  <c r="CU202" i="3" s="1"/>
  <c r="CO202" i="3" a="1"/>
  <c r="CO202" i="3" s="1"/>
  <c r="DL202" i="3" a="1"/>
  <c r="DL202" i="3" s="1"/>
  <c r="DG202" i="3" a="1"/>
  <c r="DG202" i="3" s="1"/>
  <c r="CZ202" i="3" a="1"/>
  <c r="CZ202" i="3" s="1"/>
  <c r="CT202" i="3" a="1"/>
  <c r="CT202" i="3" s="1"/>
  <c r="DE202" i="3" a="1"/>
  <c r="DE202" i="3" s="1"/>
  <c r="CS202" i="3" a="1"/>
  <c r="CS202" i="3" s="1"/>
  <c r="DD202" i="3" a="1"/>
  <c r="DD202" i="3" s="1"/>
  <c r="CR202" i="3" a="1"/>
  <c r="CR202" i="3" s="1"/>
  <c r="CY202" i="3" a="1"/>
  <c r="CY202" i="3" s="1"/>
  <c r="DK202" i="3" a="1"/>
  <c r="DK202" i="3" s="1"/>
  <c r="DH241" i="3" a="1"/>
  <c r="DH241" i="3" s="1"/>
  <c r="DC241" i="3" a="1"/>
  <c r="DC241" i="3" s="1"/>
  <c r="DL241" i="3" a="1"/>
  <c r="DL241" i="3" s="1"/>
  <c r="DA241" i="3" a="1"/>
  <c r="DA241" i="3" s="1"/>
  <c r="DK241" i="3" a="1"/>
  <c r="DK241" i="3" s="1"/>
  <c r="DJ241" i="3" a="1"/>
  <c r="DJ241" i="3" s="1"/>
  <c r="DB241" i="3" a="1"/>
  <c r="DB241" i="3" s="1"/>
  <c r="CV241" i="3" a="1"/>
  <c r="CV241" i="3" s="1"/>
  <c r="CP241" i="3" a="1"/>
  <c r="CP241" i="3" s="1"/>
  <c r="DG241" i="3" a="1"/>
  <c r="DG241" i="3" s="1"/>
  <c r="CY241" i="3" a="1"/>
  <c r="CY241" i="3" s="1"/>
  <c r="CT241" i="3" a="1"/>
  <c r="CT241" i="3" s="1"/>
  <c r="DF241" i="3" a="1"/>
  <c r="DF241" i="3" s="1"/>
  <c r="CX241" i="3" a="1"/>
  <c r="CX241" i="3" s="1"/>
  <c r="CS241" i="3" a="1"/>
  <c r="CS241" i="3" s="1"/>
  <c r="DI241" i="3" a="1"/>
  <c r="DI241" i="3" s="1"/>
  <c r="CU241" i="3" a="1"/>
  <c r="CU241" i="3" s="1"/>
  <c r="DE241" i="3" a="1"/>
  <c r="DE241" i="3" s="1"/>
  <c r="CR241" i="3" a="1"/>
  <c r="CR241" i="3" s="1"/>
  <c r="DD241" i="3" a="1"/>
  <c r="DD241" i="3" s="1"/>
  <c r="CQ241" i="3" a="1"/>
  <c r="CQ241" i="3" s="1"/>
  <c r="CZ241" i="3" a="1"/>
  <c r="CZ241" i="3" s="1"/>
  <c r="CO241" i="3" a="1"/>
  <c r="CO241" i="3" s="1"/>
  <c r="CW241" i="3" a="1"/>
  <c r="CW241" i="3" s="1"/>
  <c r="DG155" i="3" a="1"/>
  <c r="DG155" i="3" s="1"/>
  <c r="DA155" i="3" a="1"/>
  <c r="DA155" i="3" s="1"/>
  <c r="CU155" i="3" a="1"/>
  <c r="CU155" i="3" s="1"/>
  <c r="CO155" i="3" a="1"/>
  <c r="CO155" i="3" s="1"/>
  <c r="DL155" i="3" a="1"/>
  <c r="DL155" i="3" s="1"/>
  <c r="DF155" i="3" a="1"/>
  <c r="DF155" i="3" s="1"/>
  <c r="CZ155" i="3" a="1"/>
  <c r="CZ155" i="3" s="1"/>
  <c r="CT155" i="3" a="1"/>
  <c r="CT155" i="3" s="1"/>
  <c r="DK155" i="3" a="1"/>
  <c r="DK155" i="3" s="1"/>
  <c r="DE155" i="3" a="1"/>
  <c r="DE155" i="3" s="1"/>
  <c r="CY155" i="3" a="1"/>
  <c r="CY155" i="3" s="1"/>
  <c r="CS155" i="3" a="1"/>
  <c r="CS155" i="3" s="1"/>
  <c r="DJ155" i="3" a="1"/>
  <c r="DJ155" i="3" s="1"/>
  <c r="CX155" i="3" a="1"/>
  <c r="CX155" i="3" s="1"/>
  <c r="DI155" i="3" a="1"/>
  <c r="DI155" i="3" s="1"/>
  <c r="CW155" i="3" a="1"/>
  <c r="CW155" i="3" s="1"/>
  <c r="DH155" i="3" a="1"/>
  <c r="DH155" i="3" s="1"/>
  <c r="CV155" i="3" a="1"/>
  <c r="CV155" i="3" s="1"/>
  <c r="DD155" i="3" a="1"/>
  <c r="DD155" i="3" s="1"/>
  <c r="CR155" i="3" a="1"/>
  <c r="CR155" i="3" s="1"/>
  <c r="DC155" i="3" a="1"/>
  <c r="DC155" i="3" s="1"/>
  <c r="DB155" i="3" a="1"/>
  <c r="DB155" i="3" s="1"/>
  <c r="CQ155" i="3" a="1"/>
  <c r="CQ155" i="3" s="1"/>
  <c r="CP155" i="3" a="1"/>
  <c r="CP155" i="3" s="1"/>
  <c r="DH107" i="3" a="1"/>
  <c r="DH107" i="3" s="1"/>
  <c r="DB107" i="3" a="1"/>
  <c r="DB107" i="3" s="1"/>
  <c r="CV107" i="3" a="1"/>
  <c r="CV107" i="3" s="1"/>
  <c r="CP107" i="3" a="1"/>
  <c r="CP107" i="3" s="1"/>
  <c r="DG107" i="3" a="1"/>
  <c r="DG107" i="3" s="1"/>
  <c r="DA107" i="3" a="1"/>
  <c r="DA107" i="3" s="1"/>
  <c r="CU107" i="3" a="1"/>
  <c r="CU107" i="3" s="1"/>
  <c r="CO107" i="3" a="1"/>
  <c r="CO107" i="3" s="1"/>
  <c r="DL107" i="3" a="1"/>
  <c r="DL107" i="3" s="1"/>
  <c r="DF107" i="3" a="1"/>
  <c r="DF107" i="3" s="1"/>
  <c r="CZ107" i="3" a="1"/>
  <c r="CZ107" i="3" s="1"/>
  <c r="CT107" i="3" a="1"/>
  <c r="CT107" i="3" s="1"/>
  <c r="DK107" i="3" a="1"/>
  <c r="DK107" i="3" s="1"/>
  <c r="DE107" i="3" a="1"/>
  <c r="DE107" i="3" s="1"/>
  <c r="CY107" i="3" a="1"/>
  <c r="CY107" i="3" s="1"/>
  <c r="CS107" i="3" a="1"/>
  <c r="CS107" i="3" s="1"/>
  <c r="CX107" i="3" a="1"/>
  <c r="CX107" i="3" s="1"/>
  <c r="CW107" i="3" a="1"/>
  <c r="CW107" i="3" s="1"/>
  <c r="DJ107" i="3" a="1"/>
  <c r="DJ107" i="3" s="1"/>
  <c r="CR107" i="3" a="1"/>
  <c r="CR107" i="3" s="1"/>
  <c r="DI107" i="3" a="1"/>
  <c r="DI107" i="3" s="1"/>
  <c r="CQ107" i="3" a="1"/>
  <c r="CQ107" i="3" s="1"/>
  <c r="DD107" i="3" a="1"/>
  <c r="DD107" i="3" s="1"/>
  <c r="DC107" i="3" a="1"/>
  <c r="DC107" i="3" s="1"/>
  <c r="DD63" i="3" a="1"/>
  <c r="DD63" i="3" s="1"/>
  <c r="CU63" i="3" a="1"/>
  <c r="CU63" i="3" s="1"/>
  <c r="DL63" i="3" a="1"/>
  <c r="DL63" i="3" s="1"/>
  <c r="DH63" i="3" a="1"/>
  <c r="DH63" i="3" s="1"/>
  <c r="DC63" i="3" a="1"/>
  <c r="DC63" i="3" s="1"/>
  <c r="CY63" i="3" a="1"/>
  <c r="CY63" i="3" s="1"/>
  <c r="CT63" i="3" a="1"/>
  <c r="CT63" i="3" s="1"/>
  <c r="CP63" i="3" a="1"/>
  <c r="CP63" i="3" s="1"/>
  <c r="DG63" i="3" a="1"/>
  <c r="DG63" i="3" s="1"/>
  <c r="CX63" i="3" a="1"/>
  <c r="CX63" i="3" s="1"/>
  <c r="CO63" i="3" a="1"/>
  <c r="CO63" i="3" s="1"/>
  <c r="DK63" i="3" a="1"/>
  <c r="DK63" i="3" s="1"/>
  <c r="DB63" i="3" a="1"/>
  <c r="DB63" i="3" s="1"/>
  <c r="CS63" i="3" a="1"/>
  <c r="CS63" i="3" s="1"/>
  <c r="DJ63" i="3" a="1"/>
  <c r="DJ63" i="3" s="1"/>
  <c r="DA63" i="3" a="1"/>
  <c r="DA63" i="3" s="1"/>
  <c r="CR63" i="3" a="1"/>
  <c r="CR63" i="3" s="1"/>
  <c r="DI63" i="3" a="1"/>
  <c r="DI63" i="3" s="1"/>
  <c r="CZ63" i="3" a="1"/>
  <c r="CZ63" i="3" s="1"/>
  <c r="CQ63" i="3" a="1"/>
  <c r="CQ63" i="3" s="1"/>
  <c r="DF63" i="3" a="1"/>
  <c r="DF63" i="3" s="1"/>
  <c r="CW63" i="3" a="1"/>
  <c r="CW63" i="3" s="1"/>
  <c r="CV63" i="3" a="1"/>
  <c r="CV63" i="3" s="1"/>
  <c r="DE63" i="3" a="1"/>
  <c r="DE63" i="3" s="1"/>
  <c r="DJ297" i="3" a="1"/>
  <c r="DJ297" i="3" s="1"/>
  <c r="DD297" i="3" a="1"/>
  <c r="DD297" i="3" s="1"/>
  <c r="CX297" i="3" a="1"/>
  <c r="CX297" i="3" s="1"/>
  <c r="CR297" i="3" a="1"/>
  <c r="CR297" i="3" s="1"/>
  <c r="DI297" i="3" a="1"/>
  <c r="DI297" i="3" s="1"/>
  <c r="DC297" i="3" a="1"/>
  <c r="DC297" i="3" s="1"/>
  <c r="CW297" i="3" a="1"/>
  <c r="CW297" i="3" s="1"/>
  <c r="CQ297" i="3" a="1"/>
  <c r="CQ297" i="3" s="1"/>
  <c r="DH297" i="3" a="1"/>
  <c r="DH297" i="3" s="1"/>
  <c r="CZ297" i="3" a="1"/>
  <c r="CZ297" i="3" s="1"/>
  <c r="CP297" i="3" a="1"/>
  <c r="CP297" i="3" s="1"/>
  <c r="DF297" i="3" a="1"/>
  <c r="DF297" i="3" s="1"/>
  <c r="CV297" i="3" a="1"/>
  <c r="CV297" i="3" s="1"/>
  <c r="DE297" i="3" a="1"/>
  <c r="DE297" i="3" s="1"/>
  <c r="CS297" i="3" a="1"/>
  <c r="CS297" i="3" s="1"/>
  <c r="DA297" i="3" a="1"/>
  <c r="DA297" i="3" s="1"/>
  <c r="DL297" i="3" a="1"/>
  <c r="DL297" i="3" s="1"/>
  <c r="CY297" i="3" a="1"/>
  <c r="CY297" i="3" s="1"/>
  <c r="DB297" i="3" a="1"/>
  <c r="DB297" i="3" s="1"/>
  <c r="CT297" i="3" a="1"/>
  <c r="CT297" i="3" s="1"/>
  <c r="CO297" i="3" a="1"/>
  <c r="CO297" i="3" s="1"/>
  <c r="DG297" i="3" a="1"/>
  <c r="DG297" i="3" s="1"/>
  <c r="CU297" i="3" a="1"/>
  <c r="CU297" i="3" s="1"/>
  <c r="DK297" i="3" a="1"/>
  <c r="DK297" i="3" s="1"/>
  <c r="DI173" i="3" a="1"/>
  <c r="DI173" i="3" s="1"/>
  <c r="DC173" i="3" a="1"/>
  <c r="DC173" i="3" s="1"/>
  <c r="CW173" i="3" a="1"/>
  <c r="CW173" i="3" s="1"/>
  <c r="CQ173" i="3" a="1"/>
  <c r="CQ173" i="3" s="1"/>
  <c r="DG173" i="3" a="1"/>
  <c r="DG173" i="3" s="1"/>
  <c r="DA173" i="3" a="1"/>
  <c r="DA173" i="3" s="1"/>
  <c r="CU173" i="3" a="1"/>
  <c r="CU173" i="3" s="1"/>
  <c r="CO173" i="3" a="1"/>
  <c r="CO173" i="3" s="1"/>
  <c r="DE173" i="3" a="1"/>
  <c r="DE173" i="3" s="1"/>
  <c r="CV173" i="3" a="1"/>
  <c r="CV173" i="3" s="1"/>
  <c r="DL173" i="3" a="1"/>
  <c r="DL173" i="3" s="1"/>
  <c r="DD173" i="3" a="1"/>
  <c r="DD173" i="3" s="1"/>
  <c r="CT173" i="3" a="1"/>
  <c r="CT173" i="3" s="1"/>
  <c r="DK173" i="3" a="1"/>
  <c r="DK173" i="3" s="1"/>
  <c r="DB173" i="3" a="1"/>
  <c r="DB173" i="3" s="1"/>
  <c r="CS173" i="3" a="1"/>
  <c r="CS173" i="3" s="1"/>
  <c r="CZ173" i="3" a="1"/>
  <c r="CZ173" i="3" s="1"/>
  <c r="CY173" i="3" a="1"/>
  <c r="CY173" i="3" s="1"/>
  <c r="CX173" i="3" a="1"/>
  <c r="CX173" i="3" s="1"/>
  <c r="DJ173" i="3" a="1"/>
  <c r="DJ173" i="3" s="1"/>
  <c r="CR173" i="3" a="1"/>
  <c r="CR173" i="3" s="1"/>
  <c r="DH173" i="3" a="1"/>
  <c r="DH173" i="3" s="1"/>
  <c r="DF173" i="3" a="1"/>
  <c r="DF173" i="3" s="1"/>
  <c r="CP173" i="3" a="1"/>
  <c r="CP173" i="3" s="1"/>
  <c r="DG165" i="3" a="1"/>
  <c r="DG165" i="3" s="1"/>
  <c r="DA165" i="3" a="1"/>
  <c r="DA165" i="3" s="1"/>
  <c r="CU165" i="3" a="1"/>
  <c r="CU165" i="3" s="1"/>
  <c r="CO165" i="3" a="1"/>
  <c r="CO165" i="3" s="1"/>
  <c r="DL165" i="3" a="1"/>
  <c r="DL165" i="3" s="1"/>
  <c r="DF165" i="3" a="1"/>
  <c r="DF165" i="3" s="1"/>
  <c r="CZ165" i="3" a="1"/>
  <c r="CZ165" i="3" s="1"/>
  <c r="CT165" i="3" a="1"/>
  <c r="CT165" i="3" s="1"/>
  <c r="DK165" i="3" a="1"/>
  <c r="DK165" i="3" s="1"/>
  <c r="DE165" i="3" a="1"/>
  <c r="DE165" i="3" s="1"/>
  <c r="CY165" i="3" a="1"/>
  <c r="CY165" i="3" s="1"/>
  <c r="CS165" i="3" a="1"/>
  <c r="CS165" i="3" s="1"/>
  <c r="DD165" i="3" a="1"/>
  <c r="DD165" i="3" s="1"/>
  <c r="CR165" i="3" a="1"/>
  <c r="CR165" i="3" s="1"/>
  <c r="DC165" i="3" a="1"/>
  <c r="DC165" i="3" s="1"/>
  <c r="CQ165" i="3" a="1"/>
  <c r="CQ165" i="3" s="1"/>
  <c r="DB165" i="3" a="1"/>
  <c r="DB165" i="3" s="1"/>
  <c r="CP165" i="3" a="1"/>
  <c r="CP165" i="3" s="1"/>
  <c r="DJ165" i="3" a="1"/>
  <c r="DJ165" i="3" s="1"/>
  <c r="CX165" i="3" a="1"/>
  <c r="CX165" i="3" s="1"/>
  <c r="DI165" i="3" a="1"/>
  <c r="DI165" i="3" s="1"/>
  <c r="DH165" i="3" a="1"/>
  <c r="DH165" i="3" s="1"/>
  <c r="CW165" i="3" a="1"/>
  <c r="CW165" i="3" s="1"/>
  <c r="CV165" i="3" a="1"/>
  <c r="CV165" i="3" s="1"/>
  <c r="DC240" i="3" a="1"/>
  <c r="DC240" i="3" s="1"/>
  <c r="CX240" i="3" a="1"/>
  <c r="CX240" i="3" s="1"/>
  <c r="CR240" i="3" a="1"/>
  <c r="CR240" i="3" s="1"/>
  <c r="DL240" i="3" a="1"/>
  <c r="DL240" i="3" s="1"/>
  <c r="DG240" i="3" a="1"/>
  <c r="DG240" i="3" s="1"/>
  <c r="DA240" i="3" a="1"/>
  <c r="DA240" i="3" s="1"/>
  <c r="CV240" i="3" a="1"/>
  <c r="CV240" i="3" s="1"/>
  <c r="DK240" i="3" a="1"/>
  <c r="DK240" i="3" s="1"/>
  <c r="DF240" i="3" a="1"/>
  <c r="DF240" i="3" s="1"/>
  <c r="CZ240" i="3" a="1"/>
  <c r="CZ240" i="3" s="1"/>
  <c r="CU240" i="3" a="1"/>
  <c r="CU240" i="3" s="1"/>
  <c r="CP240" i="3" a="1"/>
  <c r="CP240" i="3" s="1"/>
  <c r="DB240" i="3" a="1"/>
  <c r="DB240" i="3" s="1"/>
  <c r="CQ240" i="3" a="1"/>
  <c r="CQ240" i="3" s="1"/>
  <c r="DJ240" i="3" a="1"/>
  <c r="DJ240" i="3" s="1"/>
  <c r="CO240" i="3" a="1"/>
  <c r="CO240" i="3" s="1"/>
  <c r="DI240" i="3" a="1"/>
  <c r="DI240" i="3" s="1"/>
  <c r="CY240" i="3" a="1"/>
  <c r="CY240" i="3" s="1"/>
  <c r="DH240" i="3" a="1"/>
  <c r="DH240" i="3" s="1"/>
  <c r="CW240" i="3" a="1"/>
  <c r="CW240" i="3" s="1"/>
  <c r="DE240" i="3" a="1"/>
  <c r="DE240" i="3" s="1"/>
  <c r="DD240" i="3" a="1"/>
  <c r="DD240" i="3" s="1"/>
  <c r="CT240" i="3" a="1"/>
  <c r="CT240" i="3" s="1"/>
  <c r="CS240" i="3" a="1"/>
  <c r="CS240" i="3" s="1"/>
  <c r="DF142" i="3" a="1"/>
  <c r="DF142" i="3" s="1"/>
  <c r="CY142" i="3" a="1"/>
  <c r="CY142" i="3" s="1"/>
  <c r="CU142" i="3" a="1"/>
  <c r="CU142" i="3" s="1"/>
  <c r="DI142" i="3" a="1"/>
  <c r="DI142" i="3" s="1"/>
  <c r="DB142" i="3" a="1"/>
  <c r="DB142" i="3" s="1"/>
  <c r="CX142" i="3" a="1"/>
  <c r="CX142" i="3" s="1"/>
  <c r="CQ142" i="3" a="1"/>
  <c r="CQ142" i="3" s="1"/>
  <c r="DL142" i="3" a="1"/>
  <c r="DL142" i="3" s="1"/>
  <c r="DE142" i="3" a="1"/>
  <c r="DE142" i="3" s="1"/>
  <c r="DA142" i="3" a="1"/>
  <c r="DA142" i="3" s="1"/>
  <c r="CT142" i="3" a="1"/>
  <c r="CT142" i="3" s="1"/>
  <c r="DD142" i="3" a="1"/>
  <c r="DD142" i="3" s="1"/>
  <c r="CW142" i="3" a="1"/>
  <c r="CW142" i="3" s="1"/>
  <c r="CP142" i="3" a="1"/>
  <c r="CP142" i="3" s="1"/>
  <c r="DK142" i="3" a="1"/>
  <c r="DK142" i="3" s="1"/>
  <c r="CO142" i="3" a="1"/>
  <c r="CO142" i="3" s="1"/>
  <c r="DJ142" i="3" a="1"/>
  <c r="DJ142" i="3" s="1"/>
  <c r="DC142" i="3" a="1"/>
  <c r="DC142" i="3" s="1"/>
  <c r="CV142" i="3" a="1"/>
  <c r="CV142" i="3" s="1"/>
  <c r="DH142" i="3" a="1"/>
  <c r="DH142" i="3" s="1"/>
  <c r="CS142" i="3" a="1"/>
  <c r="CS142" i="3" s="1"/>
  <c r="CR142" i="3" a="1"/>
  <c r="CR142" i="3" s="1"/>
  <c r="DG142" i="3" a="1"/>
  <c r="DG142" i="3" s="1"/>
  <c r="CZ142" i="3" a="1"/>
  <c r="CZ142" i="3" s="1"/>
  <c r="DK290" i="3" a="1"/>
  <c r="DK290" i="3" s="1"/>
  <c r="DI290" i="3" a="1"/>
  <c r="DI290" i="3" s="1"/>
  <c r="DC290" i="3" a="1"/>
  <c r="DC290" i="3" s="1"/>
  <c r="CW290" i="3" a="1"/>
  <c r="CW290" i="3" s="1"/>
  <c r="CQ290" i="3" a="1"/>
  <c r="CQ290" i="3" s="1"/>
  <c r="DH290" i="3" a="1"/>
  <c r="DH290" i="3" s="1"/>
  <c r="DA290" i="3" a="1"/>
  <c r="DA290" i="3" s="1"/>
  <c r="CT290" i="3" a="1"/>
  <c r="CT290" i="3" s="1"/>
  <c r="DF290" i="3" a="1"/>
  <c r="DF290" i="3" s="1"/>
  <c r="CY290" i="3" a="1"/>
  <c r="CY290" i="3" s="1"/>
  <c r="CR290" i="3" a="1"/>
  <c r="CR290" i="3" s="1"/>
  <c r="DJ290" i="3" a="1"/>
  <c r="DJ290" i="3" s="1"/>
  <c r="CX290" i="3" a="1"/>
  <c r="CX290" i="3" s="1"/>
  <c r="DE290" i="3" a="1"/>
  <c r="DE290" i="3" s="1"/>
  <c r="CU290" i="3" a="1"/>
  <c r="CU290" i="3" s="1"/>
  <c r="DD290" i="3" a="1"/>
  <c r="DD290" i="3" s="1"/>
  <c r="CS290" i="3" a="1"/>
  <c r="CS290" i="3" s="1"/>
  <c r="CV290" i="3" a="1"/>
  <c r="CV290" i="3" s="1"/>
  <c r="DL290" i="3" a="1"/>
  <c r="DL290" i="3" s="1"/>
  <c r="CO290" i="3" a="1"/>
  <c r="CO290" i="3" s="1"/>
  <c r="DG290" i="3" a="1"/>
  <c r="DG290" i="3" s="1"/>
  <c r="DB290" i="3" a="1"/>
  <c r="DB290" i="3" s="1"/>
  <c r="CP290" i="3" a="1"/>
  <c r="CP290" i="3" s="1"/>
  <c r="CZ290" i="3" a="1"/>
  <c r="CZ290" i="3" s="1"/>
  <c r="DJ284" i="3" a="1"/>
  <c r="DJ284" i="3" s="1"/>
  <c r="DE284" i="3" a="1"/>
  <c r="DE284" i="3" s="1"/>
  <c r="CZ284" i="3" a="1"/>
  <c r="CZ284" i="3" s="1"/>
  <c r="CU284" i="3" a="1"/>
  <c r="CU284" i="3" s="1"/>
  <c r="DF284" i="3" a="1"/>
  <c r="DF284" i="3" s="1"/>
  <c r="DI284" i="3" a="1"/>
  <c r="DI284" i="3" s="1"/>
  <c r="DC284" i="3" a="1"/>
  <c r="DC284" i="3" s="1"/>
  <c r="CX284" i="3" a="1"/>
  <c r="CX284" i="3" s="1"/>
  <c r="CR284" i="3" a="1"/>
  <c r="CR284" i="3" s="1"/>
  <c r="DL284" i="3" a="1"/>
  <c r="DL284" i="3" s="1"/>
  <c r="CT284" i="3" a="1"/>
  <c r="CT284" i="3" s="1"/>
  <c r="DA284" i="3" a="1"/>
  <c r="DA284" i="3" s="1"/>
  <c r="CQ284" i="3" a="1"/>
  <c r="CQ284" i="3" s="1"/>
  <c r="DH284" i="3" a="1"/>
  <c r="DH284" i="3" s="1"/>
  <c r="CY284" i="3" a="1"/>
  <c r="CY284" i="3" s="1"/>
  <c r="CP284" i="3" a="1"/>
  <c r="CP284" i="3" s="1"/>
  <c r="DB284" i="3" a="1"/>
  <c r="DB284" i="3" s="1"/>
  <c r="CV284" i="3" a="1"/>
  <c r="CV284" i="3" s="1"/>
  <c r="DK284" i="3" a="1"/>
  <c r="DK284" i="3" s="1"/>
  <c r="CS284" i="3" a="1"/>
  <c r="CS284" i="3" s="1"/>
  <c r="DG284" i="3" a="1"/>
  <c r="DG284" i="3" s="1"/>
  <c r="CO284" i="3" a="1"/>
  <c r="CO284" i="3" s="1"/>
  <c r="DD284" i="3" a="1"/>
  <c r="DD284" i="3" s="1"/>
  <c r="CW284" i="3" a="1"/>
  <c r="CW284" i="3" s="1"/>
  <c r="DJ227" i="3" a="1"/>
  <c r="DJ227" i="3" s="1"/>
  <c r="DE227" i="3" a="1"/>
  <c r="DE227" i="3" s="1"/>
  <c r="CT227" i="3" a="1"/>
  <c r="CT227" i="3" s="1"/>
  <c r="CO227" i="3" a="1"/>
  <c r="CO227" i="3" s="1"/>
  <c r="DC227" i="3" a="1"/>
  <c r="DC227" i="3" s="1"/>
  <c r="CX227" i="3" a="1"/>
  <c r="CX227" i="3" s="1"/>
  <c r="CR227" i="3" a="1"/>
  <c r="CR227" i="3" s="1"/>
  <c r="DH227" i="3" a="1"/>
  <c r="DH227" i="3" s="1"/>
  <c r="DB227" i="3" a="1"/>
  <c r="DB227" i="3" s="1"/>
  <c r="CW227" i="3" a="1"/>
  <c r="CW227" i="3" s="1"/>
  <c r="CQ227" i="3" a="1"/>
  <c r="CQ227" i="3" s="1"/>
  <c r="DI227" i="3" a="1"/>
  <c r="DI227" i="3" s="1"/>
  <c r="CY227" i="3" a="1"/>
  <c r="CY227" i="3" s="1"/>
  <c r="DG227" i="3" a="1"/>
  <c r="DG227" i="3" s="1"/>
  <c r="CV227" i="3" a="1"/>
  <c r="CV227" i="3" s="1"/>
  <c r="DF227" i="3" a="1"/>
  <c r="DF227" i="3" s="1"/>
  <c r="CU227" i="3" a="1"/>
  <c r="CU227" i="3" s="1"/>
  <c r="DD227" i="3" a="1"/>
  <c r="DD227" i="3" s="1"/>
  <c r="CS227" i="3" a="1"/>
  <c r="CS227" i="3" s="1"/>
  <c r="DA227" i="3" a="1"/>
  <c r="DA227" i="3" s="1"/>
  <c r="CZ227" i="3" a="1"/>
  <c r="CZ227" i="3" s="1"/>
  <c r="CP227" i="3" a="1"/>
  <c r="CP227" i="3" s="1"/>
  <c r="DL227" i="3" a="1"/>
  <c r="DL227" i="3" s="1"/>
  <c r="DK227" i="3" a="1"/>
  <c r="DK227" i="3" s="1"/>
  <c r="DK86" i="3" a="1"/>
  <c r="DK86" i="3" s="1"/>
  <c r="DE86" i="3" a="1"/>
  <c r="DE86" i="3" s="1"/>
  <c r="CY86" i="3" a="1"/>
  <c r="CY86" i="3" s="1"/>
  <c r="CS86" i="3" a="1"/>
  <c r="CS86" i="3" s="1"/>
  <c r="DJ86" i="3" a="1"/>
  <c r="DJ86" i="3" s="1"/>
  <c r="DD86" i="3" a="1"/>
  <c r="DD86" i="3" s="1"/>
  <c r="CX86" i="3" a="1"/>
  <c r="CX86" i="3" s="1"/>
  <c r="CR86" i="3" a="1"/>
  <c r="CR86" i="3" s="1"/>
  <c r="DI86" i="3" a="1"/>
  <c r="DI86" i="3" s="1"/>
  <c r="DC86" i="3" a="1"/>
  <c r="DC86" i="3" s="1"/>
  <c r="CW86" i="3" a="1"/>
  <c r="CW86" i="3" s="1"/>
  <c r="CQ86" i="3" a="1"/>
  <c r="CQ86" i="3" s="1"/>
  <c r="DH86" i="3" a="1"/>
  <c r="DH86" i="3" s="1"/>
  <c r="CV86" i="3" a="1"/>
  <c r="CV86" i="3" s="1"/>
  <c r="DG86" i="3" a="1"/>
  <c r="DG86" i="3" s="1"/>
  <c r="CU86" i="3" a="1"/>
  <c r="CU86" i="3" s="1"/>
  <c r="DF86" i="3" a="1"/>
  <c r="DF86" i="3" s="1"/>
  <c r="CT86" i="3" a="1"/>
  <c r="CT86" i="3" s="1"/>
  <c r="DB86" i="3" a="1"/>
  <c r="DB86" i="3" s="1"/>
  <c r="CP86" i="3" a="1"/>
  <c r="CP86" i="3" s="1"/>
  <c r="DA86" i="3" a="1"/>
  <c r="DA86" i="3" s="1"/>
  <c r="CZ86" i="3" a="1"/>
  <c r="CZ86" i="3" s="1"/>
  <c r="CO86" i="3" a="1"/>
  <c r="CO86" i="3" s="1"/>
  <c r="DL86" i="3" a="1"/>
  <c r="DL86" i="3" s="1"/>
  <c r="DI38" i="3" a="1"/>
  <c r="DI38" i="3" s="1"/>
  <c r="CZ38" i="3" a="1"/>
  <c r="CZ38" i="3" s="1"/>
  <c r="CQ38" i="3" a="1"/>
  <c r="CQ38" i="3" s="1"/>
  <c r="DL38" i="3" a="1"/>
  <c r="DL38" i="3" s="1"/>
  <c r="DC38" i="3" a="1"/>
  <c r="DC38" i="3" s="1"/>
  <c r="CT38" i="3" a="1"/>
  <c r="CT38" i="3" s="1"/>
  <c r="DG38" i="3" a="1"/>
  <c r="DG38" i="3" s="1"/>
  <c r="DA38" i="3" a="1"/>
  <c r="DA38" i="3" s="1"/>
  <c r="CS38" i="3" a="1"/>
  <c r="CS38" i="3" s="1"/>
  <c r="DF38" i="3" a="1"/>
  <c r="DF38" i="3" s="1"/>
  <c r="CY38" i="3" a="1"/>
  <c r="CY38" i="3" s="1"/>
  <c r="DK38" i="3" a="1"/>
  <c r="DK38" i="3" s="1"/>
  <c r="DE38" i="3" a="1"/>
  <c r="DE38" i="3" s="1"/>
  <c r="CX38" i="3" a="1"/>
  <c r="CX38" i="3" s="1"/>
  <c r="CR38" i="3" a="1"/>
  <c r="CR38" i="3" s="1"/>
  <c r="DD38" i="3" a="1"/>
  <c r="DD38" i="3" s="1"/>
  <c r="CW38" i="3" a="1"/>
  <c r="CW38" i="3" s="1"/>
  <c r="CP38" i="3" a="1"/>
  <c r="CP38" i="3" s="1"/>
  <c r="CV38" i="3" a="1"/>
  <c r="CV38" i="3" s="1"/>
  <c r="CU38" i="3" a="1"/>
  <c r="CU38" i="3" s="1"/>
  <c r="DJ38" i="3" a="1"/>
  <c r="DJ38" i="3" s="1"/>
  <c r="CO38" i="3" a="1"/>
  <c r="CO38" i="3" s="1"/>
  <c r="DH38" i="3" a="1"/>
  <c r="DH38" i="3" s="1"/>
  <c r="DB38" i="3" a="1"/>
  <c r="DB38" i="3" s="1"/>
  <c r="DL220" i="3" a="1"/>
  <c r="DL220" i="3" s="1"/>
  <c r="DF220" i="3" a="1"/>
  <c r="DF220" i="3" s="1"/>
  <c r="CZ220" i="3" a="1"/>
  <c r="CZ220" i="3" s="1"/>
  <c r="CT220" i="3" a="1"/>
  <c r="CT220" i="3" s="1"/>
  <c r="DJ220" i="3" a="1"/>
  <c r="DJ220" i="3" s="1"/>
  <c r="DD220" i="3" a="1"/>
  <c r="DD220" i="3" s="1"/>
  <c r="CX220" i="3" a="1"/>
  <c r="CX220" i="3" s="1"/>
  <c r="CR220" i="3" a="1"/>
  <c r="CR220" i="3" s="1"/>
  <c r="DI220" i="3" a="1"/>
  <c r="DI220" i="3" s="1"/>
  <c r="DC220" i="3" a="1"/>
  <c r="DC220" i="3" s="1"/>
  <c r="CW220" i="3" a="1"/>
  <c r="CW220" i="3" s="1"/>
  <c r="CQ220" i="3" a="1"/>
  <c r="CQ220" i="3" s="1"/>
  <c r="DE220" i="3" a="1"/>
  <c r="DE220" i="3" s="1"/>
  <c r="CS220" i="3" a="1"/>
  <c r="CS220" i="3" s="1"/>
  <c r="DA220" i="3" a="1"/>
  <c r="DA220" i="3" s="1"/>
  <c r="CO220" i="3" a="1"/>
  <c r="CO220" i="3" s="1"/>
  <c r="DK220" i="3" a="1"/>
  <c r="DK220" i="3" s="1"/>
  <c r="CY220" i="3" a="1"/>
  <c r="CY220" i="3" s="1"/>
  <c r="DH220" i="3" a="1"/>
  <c r="DH220" i="3" s="1"/>
  <c r="DG220" i="3" a="1"/>
  <c r="DG220" i="3" s="1"/>
  <c r="DB220" i="3" a="1"/>
  <c r="DB220" i="3" s="1"/>
  <c r="CV220" i="3" a="1"/>
  <c r="CV220" i="3" s="1"/>
  <c r="CU220" i="3" a="1"/>
  <c r="CU220" i="3" s="1"/>
  <c r="CP220" i="3" a="1"/>
  <c r="CP220" i="3" s="1"/>
  <c r="DH101" i="3" a="1"/>
  <c r="DH101" i="3" s="1"/>
  <c r="DB101" i="3" a="1"/>
  <c r="DB101" i="3" s="1"/>
  <c r="CV101" i="3" a="1"/>
  <c r="CV101" i="3" s="1"/>
  <c r="CP101" i="3" a="1"/>
  <c r="CP101" i="3" s="1"/>
  <c r="DG101" i="3" a="1"/>
  <c r="DG101" i="3" s="1"/>
  <c r="DA101" i="3" a="1"/>
  <c r="DA101" i="3" s="1"/>
  <c r="CU101" i="3" a="1"/>
  <c r="CU101" i="3" s="1"/>
  <c r="CO101" i="3" a="1"/>
  <c r="CO101" i="3" s="1"/>
  <c r="DL101" i="3" a="1"/>
  <c r="DL101" i="3" s="1"/>
  <c r="DF101" i="3" a="1"/>
  <c r="DF101" i="3" s="1"/>
  <c r="CZ101" i="3" a="1"/>
  <c r="CZ101" i="3" s="1"/>
  <c r="CT101" i="3" a="1"/>
  <c r="CT101" i="3" s="1"/>
  <c r="DE101" i="3" a="1"/>
  <c r="DE101" i="3" s="1"/>
  <c r="CS101" i="3" a="1"/>
  <c r="CS101" i="3" s="1"/>
  <c r="DD101" i="3" a="1"/>
  <c r="DD101" i="3" s="1"/>
  <c r="CR101" i="3" a="1"/>
  <c r="CR101" i="3" s="1"/>
  <c r="DC101" i="3" a="1"/>
  <c r="DC101" i="3" s="1"/>
  <c r="CQ101" i="3" a="1"/>
  <c r="CQ101" i="3" s="1"/>
  <c r="DK101" i="3" a="1"/>
  <c r="DK101" i="3" s="1"/>
  <c r="CY101" i="3" a="1"/>
  <c r="CY101" i="3" s="1"/>
  <c r="CX101" i="3" a="1"/>
  <c r="CX101" i="3" s="1"/>
  <c r="CW101" i="3" a="1"/>
  <c r="CW101" i="3" s="1"/>
  <c r="DI101" i="3" a="1"/>
  <c r="DI101" i="3" s="1"/>
  <c r="DJ101" i="3" a="1"/>
  <c r="DJ101" i="3" s="1"/>
  <c r="DL307" i="3" a="1"/>
  <c r="DL307" i="3" s="1"/>
  <c r="DF307" i="3" a="1"/>
  <c r="DF307" i="3" s="1"/>
  <c r="DB307" i="3" a="1"/>
  <c r="DB307" i="3" s="1"/>
  <c r="CW307" i="3" a="1"/>
  <c r="CW307" i="3" s="1"/>
  <c r="CR307" i="3" a="1"/>
  <c r="CR307" i="3" s="1"/>
  <c r="DK307" i="3" a="1"/>
  <c r="DK307" i="3" s="1"/>
  <c r="DA307" i="3" a="1"/>
  <c r="DA307" i="3" s="1"/>
  <c r="CV307" i="3" a="1"/>
  <c r="CV307" i="3" s="1"/>
  <c r="CQ307" i="3" a="1"/>
  <c r="CQ307" i="3" s="1"/>
  <c r="DE307" i="3" a="1"/>
  <c r="DE307" i="3" s="1"/>
  <c r="CP307" i="3" a="1"/>
  <c r="CP307" i="3" s="1"/>
  <c r="DJ307" i="3" a="1"/>
  <c r="DJ307" i="3" s="1"/>
  <c r="DC307" i="3" a="1"/>
  <c r="DC307" i="3" s="1"/>
  <c r="DI307" i="3" a="1"/>
  <c r="DI307" i="3" s="1"/>
  <c r="CY307" i="3" a="1"/>
  <c r="CY307" i="3" s="1"/>
  <c r="DG307" i="3" a="1"/>
  <c r="DG307" i="3" s="1"/>
  <c r="CU307" i="3" a="1"/>
  <c r="CU307" i="3" s="1"/>
  <c r="DD307" i="3" a="1"/>
  <c r="DD307" i="3" s="1"/>
  <c r="CT307" i="3" a="1"/>
  <c r="CT307" i="3" s="1"/>
  <c r="DH307" i="3" a="1"/>
  <c r="DH307" i="3" s="1"/>
  <c r="CZ307" i="3" a="1"/>
  <c r="CZ307" i="3" s="1"/>
  <c r="CX307" i="3" a="1"/>
  <c r="CX307" i="3" s="1"/>
  <c r="CO307" i="3" a="1"/>
  <c r="CO307" i="3" s="1"/>
  <c r="CS307" i="3" a="1"/>
  <c r="CS307" i="3" s="1"/>
  <c r="DI257" i="3" a="1"/>
  <c r="DI257" i="3" s="1"/>
  <c r="DC257" i="3" a="1"/>
  <c r="DC257" i="3" s="1"/>
  <c r="DL257" i="3" a="1"/>
  <c r="DL257" i="3" s="1"/>
  <c r="DF257" i="3" a="1"/>
  <c r="DF257" i="3" s="1"/>
  <c r="DJ257" i="3" a="1"/>
  <c r="DJ257" i="3" s="1"/>
  <c r="DA257" i="3" a="1"/>
  <c r="DA257" i="3" s="1"/>
  <c r="CU257" i="3" a="1"/>
  <c r="CU257" i="3" s="1"/>
  <c r="CO257" i="3" a="1"/>
  <c r="CO257" i="3" s="1"/>
  <c r="DG257" i="3" a="1"/>
  <c r="DG257" i="3" s="1"/>
  <c r="CY257" i="3" a="1"/>
  <c r="CY257" i="3" s="1"/>
  <c r="CS257" i="3" a="1"/>
  <c r="CS257" i="3" s="1"/>
  <c r="DE257" i="3" a="1"/>
  <c r="DE257" i="3" s="1"/>
  <c r="CX257" i="3" a="1"/>
  <c r="CX257" i="3" s="1"/>
  <c r="CR257" i="3" a="1"/>
  <c r="CR257" i="3" s="1"/>
  <c r="DD257" i="3" a="1"/>
  <c r="DD257" i="3" s="1"/>
  <c r="CQ257" i="3" a="1"/>
  <c r="CQ257" i="3" s="1"/>
  <c r="CZ257" i="3" a="1"/>
  <c r="CZ257" i="3" s="1"/>
  <c r="CW257" i="3" a="1"/>
  <c r="CW257" i="3" s="1"/>
  <c r="CP257" i="3" a="1"/>
  <c r="CP257" i="3" s="1"/>
  <c r="DK257" i="3" a="1"/>
  <c r="DK257" i="3" s="1"/>
  <c r="DH257" i="3" a="1"/>
  <c r="DH257" i="3" s="1"/>
  <c r="DB257" i="3" a="1"/>
  <c r="DB257" i="3" s="1"/>
  <c r="CV257" i="3" a="1"/>
  <c r="CV257" i="3" s="1"/>
  <c r="CT257" i="3" a="1"/>
  <c r="CT257" i="3" s="1"/>
  <c r="DJ183" i="3" a="1"/>
  <c r="DJ183" i="3" s="1"/>
  <c r="DA183" i="3" a="1"/>
  <c r="DA183" i="3" s="1"/>
  <c r="CV183" i="3" a="1"/>
  <c r="CV183" i="3" s="1"/>
  <c r="CR183" i="3" a="1"/>
  <c r="CR183" i="3" s="1"/>
  <c r="DH183" i="3" a="1"/>
  <c r="DH183" i="3" s="1"/>
  <c r="CY183" i="3" a="1"/>
  <c r="CY183" i="3" s="1"/>
  <c r="CP183" i="3" a="1"/>
  <c r="CP183" i="3" s="1"/>
  <c r="DC183" i="3" a="1"/>
  <c r="DC183" i="3" s="1"/>
  <c r="CW183" i="3" a="1"/>
  <c r="CW183" i="3" s="1"/>
  <c r="CO183" i="3" a="1"/>
  <c r="CO183" i="3" s="1"/>
  <c r="DI183" i="3" a="1"/>
  <c r="DI183" i="3" s="1"/>
  <c r="DB183" i="3" a="1"/>
  <c r="DB183" i="3" s="1"/>
  <c r="CU183" i="3" a="1"/>
  <c r="CU183" i="3" s="1"/>
  <c r="DG183" i="3" a="1"/>
  <c r="DG183" i="3" s="1"/>
  <c r="CT183" i="3" a="1"/>
  <c r="CT183" i="3" s="1"/>
  <c r="DF183" i="3" a="1"/>
  <c r="DF183" i="3" s="1"/>
  <c r="CZ183" i="3" a="1"/>
  <c r="CZ183" i="3" s="1"/>
  <c r="CS183" i="3" a="1"/>
  <c r="CS183" i="3" s="1"/>
  <c r="DL183" i="3" a="1"/>
  <c r="DL183" i="3" s="1"/>
  <c r="DK183" i="3" a="1"/>
  <c r="DK183" i="3" s="1"/>
  <c r="CQ183" i="3" a="1"/>
  <c r="CQ183" i="3" s="1"/>
  <c r="DE183" i="3" a="1"/>
  <c r="DE183" i="3" s="1"/>
  <c r="DD183" i="3" a="1"/>
  <c r="DD183" i="3" s="1"/>
  <c r="CX183" i="3" a="1"/>
  <c r="CX183" i="3" s="1"/>
  <c r="DI140" i="3" a="1"/>
  <c r="DI140" i="3" s="1"/>
  <c r="CZ140" i="3" a="1"/>
  <c r="CZ140" i="3" s="1"/>
  <c r="CQ140" i="3" a="1"/>
  <c r="CQ140" i="3" s="1"/>
  <c r="DH140" i="3" a="1"/>
  <c r="DH140" i="3" s="1"/>
  <c r="DD140" i="3" a="1"/>
  <c r="DD140" i="3" s="1"/>
  <c r="CY140" i="3" a="1"/>
  <c r="CY140" i="3" s="1"/>
  <c r="CU140" i="3" a="1"/>
  <c r="CU140" i="3" s="1"/>
  <c r="CP140" i="3" a="1"/>
  <c r="CP140" i="3" s="1"/>
  <c r="DL140" i="3" a="1"/>
  <c r="DL140" i="3" s="1"/>
  <c r="DC140" i="3" a="1"/>
  <c r="DC140" i="3" s="1"/>
  <c r="CT140" i="3" a="1"/>
  <c r="CT140" i="3" s="1"/>
  <c r="DK140" i="3" a="1"/>
  <c r="DK140" i="3" s="1"/>
  <c r="DB140" i="3" a="1"/>
  <c r="DB140" i="3" s="1"/>
  <c r="CS140" i="3" a="1"/>
  <c r="CS140" i="3" s="1"/>
  <c r="DJ140" i="3" a="1"/>
  <c r="DJ140" i="3" s="1"/>
  <c r="DA140" i="3" a="1"/>
  <c r="DA140" i="3" s="1"/>
  <c r="CR140" i="3" a="1"/>
  <c r="CR140" i="3" s="1"/>
  <c r="DG140" i="3" a="1"/>
  <c r="DG140" i="3" s="1"/>
  <c r="CX140" i="3" a="1"/>
  <c r="CX140" i="3" s="1"/>
  <c r="CO140" i="3" a="1"/>
  <c r="CO140" i="3" s="1"/>
  <c r="DF140" i="3" a="1"/>
  <c r="DF140" i="3" s="1"/>
  <c r="DE140" i="3" a="1"/>
  <c r="DE140" i="3" s="1"/>
  <c r="CW140" i="3" a="1"/>
  <c r="CW140" i="3" s="1"/>
  <c r="CV140" i="3" a="1"/>
  <c r="CV140" i="3" s="1"/>
  <c r="DK280" i="3" a="1"/>
  <c r="DK280" i="3" s="1"/>
  <c r="DF280" i="3" a="1"/>
  <c r="DF280" i="3" s="1"/>
  <c r="CZ280" i="3" a="1"/>
  <c r="CZ280" i="3" s="1"/>
  <c r="CU280" i="3" a="1"/>
  <c r="CU280" i="3" s="1"/>
  <c r="DH280" i="3" a="1"/>
  <c r="DH280" i="3" s="1"/>
  <c r="DB280" i="3" a="1"/>
  <c r="DB280" i="3" s="1"/>
  <c r="CV280" i="3" a="1"/>
  <c r="CV280" i="3" s="1"/>
  <c r="CO280" i="3" a="1"/>
  <c r="CO280" i="3" s="1"/>
  <c r="DG280" i="3" a="1"/>
  <c r="DG280" i="3" s="1"/>
  <c r="CY280" i="3" a="1"/>
  <c r="CY280" i="3" s="1"/>
  <c r="CS280" i="3" a="1"/>
  <c r="CS280" i="3" s="1"/>
  <c r="DE280" i="3" a="1"/>
  <c r="DE280" i="3" s="1"/>
  <c r="CW280" i="3" a="1"/>
  <c r="CW280" i="3" s="1"/>
  <c r="DL280" i="3" a="1"/>
  <c r="DL280" i="3" s="1"/>
  <c r="DC280" i="3" a="1"/>
  <c r="DC280" i="3" s="1"/>
  <c r="CR280" i="3" a="1"/>
  <c r="CR280" i="3" s="1"/>
  <c r="DJ280" i="3" a="1"/>
  <c r="DJ280" i="3" s="1"/>
  <c r="DA280" i="3" a="1"/>
  <c r="DA280" i="3" s="1"/>
  <c r="CQ280" i="3" a="1"/>
  <c r="CQ280" i="3" s="1"/>
  <c r="DD280" i="3" a="1"/>
  <c r="DD280" i="3" s="1"/>
  <c r="CX280" i="3" a="1"/>
  <c r="CX280" i="3" s="1"/>
  <c r="CT280" i="3" a="1"/>
  <c r="CT280" i="3" s="1"/>
  <c r="DI280" i="3" a="1"/>
  <c r="DI280" i="3" s="1"/>
  <c r="CP280" i="3" a="1"/>
  <c r="CP280" i="3" s="1"/>
  <c r="DG88" i="3" a="1"/>
  <c r="DG88" i="3" s="1"/>
  <c r="DA88" i="3" a="1"/>
  <c r="DA88" i="3" s="1"/>
  <c r="CU88" i="3" a="1"/>
  <c r="CU88" i="3" s="1"/>
  <c r="CO88" i="3" a="1"/>
  <c r="CO88" i="3" s="1"/>
  <c r="DL88" i="3" a="1"/>
  <c r="DL88" i="3" s="1"/>
  <c r="DF88" i="3" a="1"/>
  <c r="DF88" i="3" s="1"/>
  <c r="CZ88" i="3" a="1"/>
  <c r="CZ88" i="3" s="1"/>
  <c r="CT88" i="3" a="1"/>
  <c r="CT88" i="3" s="1"/>
  <c r="DK88" i="3" a="1"/>
  <c r="DK88" i="3" s="1"/>
  <c r="DE88" i="3" a="1"/>
  <c r="DE88" i="3" s="1"/>
  <c r="CY88" i="3" a="1"/>
  <c r="CY88" i="3" s="1"/>
  <c r="CS88" i="3" a="1"/>
  <c r="CS88" i="3" s="1"/>
  <c r="DJ88" i="3" a="1"/>
  <c r="DJ88" i="3" s="1"/>
  <c r="CX88" i="3" a="1"/>
  <c r="CX88" i="3" s="1"/>
  <c r="DI88" i="3" a="1"/>
  <c r="DI88" i="3" s="1"/>
  <c r="CW88" i="3" a="1"/>
  <c r="CW88" i="3" s="1"/>
  <c r="DH88" i="3" a="1"/>
  <c r="DH88" i="3" s="1"/>
  <c r="CV88" i="3" a="1"/>
  <c r="CV88" i="3" s="1"/>
  <c r="DD88" i="3" a="1"/>
  <c r="DD88" i="3" s="1"/>
  <c r="CR88" i="3" a="1"/>
  <c r="CR88" i="3" s="1"/>
  <c r="DC88" i="3" a="1"/>
  <c r="DC88" i="3" s="1"/>
  <c r="CP88" i="3" a="1"/>
  <c r="CP88" i="3" s="1"/>
  <c r="CQ88" i="3" a="1"/>
  <c r="CQ88" i="3" s="1"/>
  <c r="DB88" i="3" a="1"/>
  <c r="DB88" i="3" s="1"/>
  <c r="DK310" i="3" a="1"/>
  <c r="DK310" i="3" s="1"/>
  <c r="DF310" i="3" a="1"/>
  <c r="DF310" i="3" s="1"/>
  <c r="DA310" i="3" a="1"/>
  <c r="DA310" i="3" s="1"/>
  <c r="CV310" i="3" a="1"/>
  <c r="CV310" i="3" s="1"/>
  <c r="CP310" i="3" a="1"/>
  <c r="CP310" i="3" s="1"/>
  <c r="DJ310" i="3" a="1"/>
  <c r="DJ310" i="3" s="1"/>
  <c r="CZ310" i="3" a="1"/>
  <c r="CZ310" i="3" s="1"/>
  <c r="CU310" i="3" a="1"/>
  <c r="CU310" i="3" s="1"/>
  <c r="DE310" i="3" a="1"/>
  <c r="DE310" i="3" s="1"/>
  <c r="CX310" i="3" a="1"/>
  <c r="CX310" i="3" s="1"/>
  <c r="CO310" i="3" a="1"/>
  <c r="CO310" i="3" s="1"/>
  <c r="DI310" i="3" a="1"/>
  <c r="DI310" i="3" s="1"/>
  <c r="DC310" i="3" a="1"/>
  <c r="DC310" i="3" s="1"/>
  <c r="CT310" i="3" a="1"/>
  <c r="CT310" i="3" s="1"/>
  <c r="DH310" i="3" a="1"/>
  <c r="DH310" i="3" s="1"/>
  <c r="DL310" i="3" a="1"/>
  <c r="DL310" i="3" s="1"/>
  <c r="DG310" i="3" a="1"/>
  <c r="DG310" i="3" s="1"/>
  <c r="CS310" i="3" a="1"/>
  <c r="CS310" i="3" s="1"/>
  <c r="DD310" i="3" a="1"/>
  <c r="DD310" i="3" s="1"/>
  <c r="CR310" i="3" a="1"/>
  <c r="CR310" i="3" s="1"/>
  <c r="CY310" i="3" a="1"/>
  <c r="CY310" i="3" s="1"/>
  <c r="CW310" i="3" a="1"/>
  <c r="CW310" i="3" s="1"/>
  <c r="DB310" i="3" a="1"/>
  <c r="DB310" i="3" s="1"/>
  <c r="CQ310" i="3" a="1"/>
  <c r="CQ310" i="3" s="1"/>
  <c r="DJ254" i="3" a="1"/>
  <c r="DJ254" i="3" s="1"/>
  <c r="DD254" i="3" a="1"/>
  <c r="DD254" i="3" s="1"/>
  <c r="CX254" i="3" a="1"/>
  <c r="CX254" i="3" s="1"/>
  <c r="CR254" i="3" a="1"/>
  <c r="CR254" i="3" s="1"/>
  <c r="DH254" i="3" a="1"/>
  <c r="DH254" i="3" s="1"/>
  <c r="DB254" i="3" a="1"/>
  <c r="DB254" i="3" s="1"/>
  <c r="CV254" i="3" a="1"/>
  <c r="CV254" i="3" s="1"/>
  <c r="CP254" i="3" a="1"/>
  <c r="CP254" i="3" s="1"/>
  <c r="DG254" i="3" a="1"/>
  <c r="DG254" i="3" s="1"/>
  <c r="DA254" i="3" a="1"/>
  <c r="DA254" i="3" s="1"/>
  <c r="CU254" i="3" a="1"/>
  <c r="CU254" i="3" s="1"/>
  <c r="CO254" i="3" a="1"/>
  <c r="CO254" i="3" s="1"/>
  <c r="DF254" i="3" a="1"/>
  <c r="DF254" i="3" s="1"/>
  <c r="CT254" i="3" a="1"/>
  <c r="CT254" i="3" s="1"/>
  <c r="DC254" i="3" a="1"/>
  <c r="DC254" i="3" s="1"/>
  <c r="CQ254" i="3" a="1"/>
  <c r="CQ254" i="3" s="1"/>
  <c r="DL254" i="3" a="1"/>
  <c r="DL254" i="3" s="1"/>
  <c r="CZ254" i="3" a="1"/>
  <c r="CZ254" i="3" s="1"/>
  <c r="DE254" i="3" a="1"/>
  <c r="DE254" i="3" s="1"/>
  <c r="CY254" i="3" a="1"/>
  <c r="CY254" i="3" s="1"/>
  <c r="CW254" i="3" a="1"/>
  <c r="CW254" i="3" s="1"/>
  <c r="CS254" i="3" a="1"/>
  <c r="CS254" i="3" s="1"/>
  <c r="DK254" i="3" a="1"/>
  <c r="DK254" i="3" s="1"/>
  <c r="DI254" i="3" a="1"/>
  <c r="DI254" i="3" s="1"/>
  <c r="DJ192" i="3" a="1"/>
  <c r="DJ192" i="3" s="1"/>
  <c r="DE192" i="3" a="1"/>
  <c r="DE192" i="3" s="1"/>
  <c r="DA192" i="3" a="1"/>
  <c r="DA192" i="3" s="1"/>
  <c r="CR192" i="3" a="1"/>
  <c r="CR192" i="3" s="1"/>
  <c r="DH192" i="3" a="1"/>
  <c r="DH192" i="3" s="1"/>
  <c r="CY192" i="3" a="1"/>
  <c r="CY192" i="3" s="1"/>
  <c r="CP192" i="3" a="1"/>
  <c r="CP192" i="3" s="1"/>
  <c r="DL192" i="3" a="1"/>
  <c r="DL192" i="3" s="1"/>
  <c r="DG192" i="3" a="1"/>
  <c r="DG192" i="3" s="1"/>
  <c r="DC192" i="3" a="1"/>
  <c r="DC192" i="3" s="1"/>
  <c r="CX192" i="3" a="1"/>
  <c r="CX192" i="3" s="1"/>
  <c r="CT192" i="3" a="1"/>
  <c r="CT192" i="3" s="1"/>
  <c r="CO192" i="3" a="1"/>
  <c r="CO192" i="3" s="1"/>
  <c r="CW192" i="3" a="1"/>
  <c r="CW192" i="3" s="1"/>
  <c r="DF192" i="3" a="1"/>
  <c r="DF192" i="3" s="1"/>
  <c r="CV192" i="3" a="1"/>
  <c r="CV192" i="3" s="1"/>
  <c r="DD192" i="3" a="1"/>
  <c r="DD192" i="3" s="1"/>
  <c r="CU192" i="3" a="1"/>
  <c r="CU192" i="3" s="1"/>
  <c r="DK192" i="3" a="1"/>
  <c r="DK192" i="3" s="1"/>
  <c r="DB192" i="3" a="1"/>
  <c r="DB192" i="3" s="1"/>
  <c r="CS192" i="3" a="1"/>
  <c r="CS192" i="3" s="1"/>
  <c r="CZ192" i="3" a="1"/>
  <c r="CZ192" i="3" s="1"/>
  <c r="DI192" i="3" a="1"/>
  <c r="DI192" i="3" s="1"/>
  <c r="CQ192" i="3" a="1"/>
  <c r="CQ192" i="3" s="1"/>
  <c r="DI120" i="3" a="1"/>
  <c r="DI120" i="3" s="1"/>
  <c r="DC120" i="3" a="1"/>
  <c r="DC120" i="3" s="1"/>
  <c r="CW120" i="3" a="1"/>
  <c r="CW120" i="3" s="1"/>
  <c r="CQ120" i="3" a="1"/>
  <c r="CQ120" i="3" s="1"/>
  <c r="DH120" i="3" a="1"/>
  <c r="DH120" i="3" s="1"/>
  <c r="DB120" i="3" a="1"/>
  <c r="DB120" i="3" s="1"/>
  <c r="CV120" i="3" a="1"/>
  <c r="CV120" i="3" s="1"/>
  <c r="CP120" i="3" a="1"/>
  <c r="CP120" i="3" s="1"/>
  <c r="DG120" i="3" a="1"/>
  <c r="DG120" i="3" s="1"/>
  <c r="DA120" i="3" a="1"/>
  <c r="DA120" i="3" s="1"/>
  <c r="CU120" i="3" a="1"/>
  <c r="CU120" i="3" s="1"/>
  <c r="CO120" i="3" a="1"/>
  <c r="CO120" i="3" s="1"/>
  <c r="DL120" i="3" a="1"/>
  <c r="DL120" i="3" s="1"/>
  <c r="DF120" i="3" a="1"/>
  <c r="DF120" i="3" s="1"/>
  <c r="CZ120" i="3" a="1"/>
  <c r="CZ120" i="3" s="1"/>
  <c r="CT120" i="3" a="1"/>
  <c r="CT120" i="3" s="1"/>
  <c r="CY120" i="3" a="1"/>
  <c r="CY120" i="3" s="1"/>
  <c r="CX120" i="3" a="1"/>
  <c r="CX120" i="3" s="1"/>
  <c r="DK120" i="3" a="1"/>
  <c r="DK120" i="3" s="1"/>
  <c r="CS120" i="3" a="1"/>
  <c r="CS120" i="3" s="1"/>
  <c r="DJ120" i="3" a="1"/>
  <c r="DJ120" i="3" s="1"/>
  <c r="CR120" i="3" a="1"/>
  <c r="CR120" i="3" s="1"/>
  <c r="DE120" i="3" a="1"/>
  <c r="DE120" i="3" s="1"/>
  <c r="DD120" i="3" a="1"/>
  <c r="DD120" i="3" s="1"/>
  <c r="DH52" i="3" a="1"/>
  <c r="DH52" i="3" s="1"/>
  <c r="CY52" i="3" a="1"/>
  <c r="CY52" i="3" s="1"/>
  <c r="CP52" i="3" a="1"/>
  <c r="CP52" i="3" s="1"/>
  <c r="DL52" i="3" a="1"/>
  <c r="DL52" i="3" s="1"/>
  <c r="DG52" i="3" a="1"/>
  <c r="DG52" i="3" s="1"/>
  <c r="DC52" i="3" a="1"/>
  <c r="DC52" i="3" s="1"/>
  <c r="CX52" i="3" a="1"/>
  <c r="CX52" i="3" s="1"/>
  <c r="CT52" i="3" a="1"/>
  <c r="CT52" i="3" s="1"/>
  <c r="CO52" i="3" a="1"/>
  <c r="CO52" i="3" s="1"/>
  <c r="DK52" i="3" a="1"/>
  <c r="DK52" i="3" s="1"/>
  <c r="DB52" i="3" a="1"/>
  <c r="DB52" i="3" s="1"/>
  <c r="CS52" i="3" a="1"/>
  <c r="CS52" i="3" s="1"/>
  <c r="DF52" i="3" a="1"/>
  <c r="DF52" i="3" s="1"/>
  <c r="CW52" i="3" a="1"/>
  <c r="CW52" i="3" s="1"/>
  <c r="DE52" i="3" a="1"/>
  <c r="DE52" i="3" s="1"/>
  <c r="CV52" i="3" a="1"/>
  <c r="CV52" i="3" s="1"/>
  <c r="DD52" i="3" a="1"/>
  <c r="DD52" i="3" s="1"/>
  <c r="CU52" i="3" a="1"/>
  <c r="CU52" i="3" s="1"/>
  <c r="DJ52" i="3" a="1"/>
  <c r="DJ52" i="3" s="1"/>
  <c r="DA52" i="3" a="1"/>
  <c r="DA52" i="3" s="1"/>
  <c r="CR52" i="3" a="1"/>
  <c r="CR52" i="3" s="1"/>
  <c r="CQ52" i="3" a="1"/>
  <c r="CQ52" i="3" s="1"/>
  <c r="CZ52" i="3" a="1"/>
  <c r="CZ52" i="3" s="1"/>
  <c r="DI52" i="3" a="1"/>
  <c r="DI52" i="3" s="1"/>
  <c r="DE16" i="3" a="1"/>
  <c r="DE16" i="3" s="1"/>
  <c r="CV16" i="3" a="1"/>
  <c r="CV16" i="3" s="1"/>
  <c r="DI16" i="3" a="1"/>
  <c r="DI16" i="3" s="1"/>
  <c r="DD16" i="3" a="1"/>
  <c r="DD16" i="3" s="1"/>
  <c r="CZ16" i="3" a="1"/>
  <c r="CZ16" i="3" s="1"/>
  <c r="CU16" i="3" a="1"/>
  <c r="CU16" i="3" s="1"/>
  <c r="CQ16" i="3" a="1"/>
  <c r="CQ16" i="3" s="1"/>
  <c r="DH16" i="3" a="1"/>
  <c r="DH16" i="3" s="1"/>
  <c r="CY16" i="3" a="1"/>
  <c r="CY16" i="3" s="1"/>
  <c r="CP16" i="3" a="1"/>
  <c r="CP16" i="3" s="1"/>
  <c r="DB16" i="3" a="1"/>
  <c r="DB16" i="3" s="1"/>
  <c r="DA16" i="3" a="1"/>
  <c r="DA16" i="3" s="1"/>
  <c r="DF16" i="3" a="1"/>
  <c r="DF16" i="3" s="1"/>
  <c r="CW16" i="3" a="1"/>
  <c r="CW16" i="3" s="1"/>
  <c r="DK16" i="3" a="1"/>
  <c r="DK16" i="3" s="1"/>
  <c r="DJ16" i="3" a="1"/>
  <c r="DJ16" i="3" s="1"/>
  <c r="DL16" i="3" a="1"/>
  <c r="DL16" i="3" s="1"/>
  <c r="DC16" i="3" a="1"/>
  <c r="DC16" i="3" s="1"/>
  <c r="CT16" i="3" a="1"/>
  <c r="CT16" i="3" s="1"/>
  <c r="CS16" i="3" a="1"/>
  <c r="CS16" i="3" s="1"/>
  <c r="CR16" i="3" a="1"/>
  <c r="CR16" i="3" s="1"/>
  <c r="DG16" i="3" a="1"/>
  <c r="DG16" i="3" s="1"/>
  <c r="CX16" i="3" a="1"/>
  <c r="CX16" i="3" s="1"/>
  <c r="CO16" i="3" a="1"/>
  <c r="CO16" i="3" s="1"/>
  <c r="DH160" i="3" a="1"/>
  <c r="DH160" i="3" s="1"/>
  <c r="DB160" i="3" a="1"/>
  <c r="DB160" i="3" s="1"/>
  <c r="CV160" i="3" a="1"/>
  <c r="CV160" i="3" s="1"/>
  <c r="CP160" i="3" a="1"/>
  <c r="CP160" i="3" s="1"/>
  <c r="DG160" i="3" a="1"/>
  <c r="DG160" i="3" s="1"/>
  <c r="DA160" i="3" a="1"/>
  <c r="DA160" i="3" s="1"/>
  <c r="CU160" i="3" a="1"/>
  <c r="CU160" i="3" s="1"/>
  <c r="CO160" i="3" a="1"/>
  <c r="CO160" i="3" s="1"/>
  <c r="DL160" i="3" a="1"/>
  <c r="DL160" i="3" s="1"/>
  <c r="DF160" i="3" a="1"/>
  <c r="DF160" i="3" s="1"/>
  <c r="CZ160" i="3" a="1"/>
  <c r="CZ160" i="3" s="1"/>
  <c r="CT160" i="3" a="1"/>
  <c r="CT160" i="3" s="1"/>
  <c r="DE160" i="3" a="1"/>
  <c r="DE160" i="3" s="1"/>
  <c r="CS160" i="3" a="1"/>
  <c r="CS160" i="3" s="1"/>
  <c r="DD160" i="3" a="1"/>
  <c r="DD160" i="3" s="1"/>
  <c r="CR160" i="3" a="1"/>
  <c r="CR160" i="3" s="1"/>
  <c r="DC160" i="3" a="1"/>
  <c r="DC160" i="3" s="1"/>
  <c r="CQ160" i="3" a="1"/>
  <c r="CQ160" i="3" s="1"/>
  <c r="DK160" i="3" a="1"/>
  <c r="DK160" i="3" s="1"/>
  <c r="CY160" i="3" a="1"/>
  <c r="CY160" i="3" s="1"/>
  <c r="DJ160" i="3" a="1"/>
  <c r="DJ160" i="3" s="1"/>
  <c r="DI160" i="3" a="1"/>
  <c r="DI160" i="3" s="1"/>
  <c r="CX160" i="3" a="1"/>
  <c r="CX160" i="3" s="1"/>
  <c r="CW160" i="3" a="1"/>
  <c r="CW160" i="3" s="1"/>
  <c r="DL267" i="3" a="1"/>
  <c r="DL267" i="3" s="1"/>
  <c r="DF267" i="3" a="1"/>
  <c r="DF267" i="3" s="1"/>
  <c r="CZ267" i="3" a="1"/>
  <c r="CZ267" i="3" s="1"/>
  <c r="CT267" i="3" a="1"/>
  <c r="CT267" i="3" s="1"/>
  <c r="DJ267" i="3" a="1"/>
  <c r="DJ267" i="3" s="1"/>
  <c r="DD267" i="3" a="1"/>
  <c r="DD267" i="3" s="1"/>
  <c r="CX267" i="3" a="1"/>
  <c r="CX267" i="3" s="1"/>
  <c r="CR267" i="3" a="1"/>
  <c r="CR267" i="3" s="1"/>
  <c r="DI267" i="3" a="1"/>
  <c r="DI267" i="3" s="1"/>
  <c r="DC267" i="3" a="1"/>
  <c r="DC267" i="3" s="1"/>
  <c r="CW267" i="3" a="1"/>
  <c r="CW267" i="3" s="1"/>
  <c r="CQ267" i="3" a="1"/>
  <c r="CQ267" i="3" s="1"/>
  <c r="DK267" i="3" a="1"/>
  <c r="DK267" i="3" s="1"/>
  <c r="CY267" i="3" a="1"/>
  <c r="CY267" i="3" s="1"/>
  <c r="DG267" i="3" a="1"/>
  <c r="DG267" i="3" s="1"/>
  <c r="CU267" i="3" a="1"/>
  <c r="CU267" i="3" s="1"/>
  <c r="DE267" i="3" a="1"/>
  <c r="DE267" i="3" s="1"/>
  <c r="CS267" i="3" a="1"/>
  <c r="CS267" i="3" s="1"/>
  <c r="DB267" i="3" a="1"/>
  <c r="DB267" i="3" s="1"/>
  <c r="CV267" i="3" a="1"/>
  <c r="CV267" i="3" s="1"/>
  <c r="CP267" i="3" a="1"/>
  <c r="CP267" i="3" s="1"/>
  <c r="DA267" i="3" a="1"/>
  <c r="DA267" i="3" s="1"/>
  <c r="CO267" i="3" a="1"/>
  <c r="CO267" i="3" s="1"/>
  <c r="DH267" i="3" a="1"/>
  <c r="DH267" i="3" s="1"/>
  <c r="DK287" i="3" a="1"/>
  <c r="DK287" i="3" s="1"/>
  <c r="DG287" i="3" a="1"/>
  <c r="DG287" i="3" s="1"/>
  <c r="CZ287" i="3" a="1"/>
  <c r="CZ287" i="3" s="1"/>
  <c r="CS287" i="3" a="1"/>
  <c r="CS287" i="3" s="1"/>
  <c r="CO287" i="3" a="1"/>
  <c r="CO287" i="3" s="1"/>
  <c r="DA287" i="3" a="1"/>
  <c r="DA287" i="3" s="1"/>
  <c r="CW287" i="3" a="1"/>
  <c r="CW287" i="3" s="1"/>
  <c r="CR287" i="3" a="1"/>
  <c r="CR287" i="3" s="1"/>
  <c r="DD287" i="3" a="1"/>
  <c r="DD287" i="3" s="1"/>
  <c r="CU287" i="3" a="1"/>
  <c r="CU287" i="3" s="1"/>
  <c r="CQ287" i="3" a="1"/>
  <c r="CQ287" i="3" s="1"/>
  <c r="DH287" i="3" a="1"/>
  <c r="DH287" i="3" s="1"/>
  <c r="DB287" i="3" a="1"/>
  <c r="DB287" i="3" s="1"/>
  <c r="DL287" i="3" a="1"/>
  <c r="DL287" i="3" s="1"/>
  <c r="DF287" i="3" a="1"/>
  <c r="DF287" i="3" s="1"/>
  <c r="CY287" i="3" a="1"/>
  <c r="CY287" i="3" s="1"/>
  <c r="DE287" i="3" a="1"/>
  <c r="DE287" i="3" s="1"/>
  <c r="CX287" i="3" a="1"/>
  <c r="CX287" i="3" s="1"/>
  <c r="CT287" i="3" a="1"/>
  <c r="CT287" i="3" s="1"/>
  <c r="CP287" i="3" a="1"/>
  <c r="CP287" i="3" s="1"/>
  <c r="DJ287" i="3" a="1"/>
  <c r="DJ287" i="3" s="1"/>
  <c r="DI287" i="3" a="1"/>
  <c r="DI287" i="3" s="1"/>
  <c r="DC287" i="3" a="1"/>
  <c r="DC287" i="3" s="1"/>
  <c r="CV287" i="3" a="1"/>
  <c r="CV287" i="3" s="1"/>
  <c r="DK175" i="3" a="1"/>
  <c r="DK175" i="3" s="1"/>
  <c r="DE175" i="3" a="1"/>
  <c r="DE175" i="3" s="1"/>
  <c r="CY175" i="3" a="1"/>
  <c r="CY175" i="3" s="1"/>
  <c r="CS175" i="3" a="1"/>
  <c r="CS175" i="3" s="1"/>
  <c r="DJ175" i="3" a="1"/>
  <c r="DJ175" i="3" s="1"/>
  <c r="DD175" i="3" a="1"/>
  <c r="DD175" i="3" s="1"/>
  <c r="CX175" i="3" a="1"/>
  <c r="CX175" i="3" s="1"/>
  <c r="DI175" i="3" a="1"/>
  <c r="DI175" i="3" s="1"/>
  <c r="DC175" i="3" a="1"/>
  <c r="DC175" i="3" s="1"/>
  <c r="CW175" i="3" a="1"/>
  <c r="CW175" i="3" s="1"/>
  <c r="CQ175" i="3" a="1"/>
  <c r="CQ175" i="3" s="1"/>
  <c r="DB175" i="3" a="1"/>
  <c r="DB175" i="3" s="1"/>
  <c r="CR175" i="3" a="1"/>
  <c r="CR175" i="3" s="1"/>
  <c r="DA175" i="3" a="1"/>
  <c r="DA175" i="3" s="1"/>
  <c r="CP175" i="3" a="1"/>
  <c r="CP175" i="3" s="1"/>
  <c r="DL175" i="3" a="1"/>
  <c r="DL175" i="3" s="1"/>
  <c r="CZ175" i="3" a="1"/>
  <c r="CZ175" i="3" s="1"/>
  <c r="CO175" i="3" a="1"/>
  <c r="CO175" i="3" s="1"/>
  <c r="CV175" i="3" a="1"/>
  <c r="CV175" i="3" s="1"/>
  <c r="CU175" i="3" a="1"/>
  <c r="CU175" i="3" s="1"/>
  <c r="CT175" i="3" a="1"/>
  <c r="CT175" i="3" s="1"/>
  <c r="DH175" i="3" a="1"/>
  <c r="DH175" i="3" s="1"/>
  <c r="DG175" i="3" a="1"/>
  <c r="DG175" i="3" s="1"/>
  <c r="DF175" i="3" a="1"/>
  <c r="DF175" i="3" s="1"/>
  <c r="DH121" i="3" a="1"/>
  <c r="DH121" i="3" s="1"/>
  <c r="DB121" i="3" a="1"/>
  <c r="DB121" i="3" s="1"/>
  <c r="CV121" i="3" a="1"/>
  <c r="CV121" i="3" s="1"/>
  <c r="DG121" i="3" a="1"/>
  <c r="DG121" i="3" s="1"/>
  <c r="DA121" i="3" a="1"/>
  <c r="DA121" i="3" s="1"/>
  <c r="DL121" i="3" a="1"/>
  <c r="DL121" i="3" s="1"/>
  <c r="DF121" i="3" a="1"/>
  <c r="DF121" i="3" s="1"/>
  <c r="CZ121" i="3" a="1"/>
  <c r="CZ121" i="3" s="1"/>
  <c r="DK121" i="3" a="1"/>
  <c r="DK121" i="3" s="1"/>
  <c r="CY121" i="3" a="1"/>
  <c r="CY121" i="3" s="1"/>
  <c r="CR121" i="3" a="1"/>
  <c r="CR121" i="3" s="1"/>
  <c r="DJ121" i="3" a="1"/>
  <c r="DJ121" i="3" s="1"/>
  <c r="CX121" i="3" a="1"/>
  <c r="CX121" i="3" s="1"/>
  <c r="CQ121" i="3" a="1"/>
  <c r="CQ121" i="3" s="1"/>
  <c r="DI121" i="3" a="1"/>
  <c r="DI121" i="3" s="1"/>
  <c r="CW121" i="3" a="1"/>
  <c r="CW121" i="3" s="1"/>
  <c r="CP121" i="3" a="1"/>
  <c r="CP121" i="3" s="1"/>
  <c r="DE121" i="3" a="1"/>
  <c r="DE121" i="3" s="1"/>
  <c r="CU121" i="3" a="1"/>
  <c r="CU121" i="3" s="1"/>
  <c r="CO121" i="3" a="1"/>
  <c r="CO121" i="3" s="1"/>
  <c r="DD121" i="3" a="1"/>
  <c r="DD121" i="3" s="1"/>
  <c r="DC121" i="3" a="1"/>
  <c r="DC121" i="3" s="1"/>
  <c r="CS121" i="3" a="1"/>
  <c r="CS121" i="3" s="1"/>
  <c r="CT121" i="3" a="1"/>
  <c r="CT121" i="3" s="1"/>
  <c r="DJ141" i="3" a="1"/>
  <c r="DJ141" i="3" s="1"/>
  <c r="DF141" i="3" a="1"/>
  <c r="DF141" i="3" s="1"/>
  <c r="CY141" i="3" a="1"/>
  <c r="CY141" i="3" s="1"/>
  <c r="CR141" i="3" a="1"/>
  <c r="CR141" i="3" s="1"/>
  <c r="DI141" i="3" a="1"/>
  <c r="DI141" i="3" s="1"/>
  <c r="DB141" i="3" a="1"/>
  <c r="DB141" i="3" s="1"/>
  <c r="CU141" i="3" a="1"/>
  <c r="CU141" i="3" s="1"/>
  <c r="CQ141" i="3" a="1"/>
  <c r="CQ141" i="3" s="1"/>
  <c r="DL141" i="3" a="1"/>
  <c r="DL141" i="3" s="1"/>
  <c r="DE141" i="3" a="1"/>
  <c r="DE141" i="3" s="1"/>
  <c r="CX141" i="3" a="1"/>
  <c r="CX141" i="3" s="1"/>
  <c r="CT141" i="3" a="1"/>
  <c r="CT141" i="3" s="1"/>
  <c r="CW141" i="3" a="1"/>
  <c r="CW141" i="3" s="1"/>
  <c r="CP141" i="3" a="1"/>
  <c r="CP141" i="3" s="1"/>
  <c r="DK141" i="3" a="1"/>
  <c r="DK141" i="3" s="1"/>
  <c r="DD141" i="3" a="1"/>
  <c r="DD141" i="3" s="1"/>
  <c r="DC141" i="3" a="1"/>
  <c r="DC141" i="3" s="1"/>
  <c r="CV141" i="3" a="1"/>
  <c r="CV141" i="3" s="1"/>
  <c r="CO141" i="3" a="1"/>
  <c r="CO141" i="3" s="1"/>
  <c r="DH141" i="3" a="1"/>
  <c r="DH141" i="3" s="1"/>
  <c r="DA141" i="3" a="1"/>
  <c r="DA141" i="3" s="1"/>
  <c r="CZ141" i="3" a="1"/>
  <c r="CZ141" i="3" s="1"/>
  <c r="CS141" i="3" a="1"/>
  <c r="CS141" i="3" s="1"/>
  <c r="DG141" i="3" a="1"/>
  <c r="DG141" i="3" s="1"/>
  <c r="DI65" i="3" a="1"/>
  <c r="DI65" i="3" s="1"/>
  <c r="CZ65" i="3" a="1"/>
  <c r="CZ65" i="3" s="1"/>
  <c r="CQ65" i="3" a="1"/>
  <c r="CQ65" i="3" s="1"/>
  <c r="DH65" i="3" a="1"/>
  <c r="DH65" i="3" s="1"/>
  <c r="DD65" i="3" a="1"/>
  <c r="DD65" i="3" s="1"/>
  <c r="CY65" i="3" a="1"/>
  <c r="CY65" i="3" s="1"/>
  <c r="CU65" i="3" a="1"/>
  <c r="CU65" i="3" s="1"/>
  <c r="CP65" i="3" a="1"/>
  <c r="CP65" i="3" s="1"/>
  <c r="DL65" i="3" a="1"/>
  <c r="DL65" i="3" s="1"/>
  <c r="DC65" i="3" a="1"/>
  <c r="DC65" i="3" s="1"/>
  <c r="CT65" i="3" a="1"/>
  <c r="CT65" i="3" s="1"/>
  <c r="DG65" i="3" a="1"/>
  <c r="DG65" i="3" s="1"/>
  <c r="CX65" i="3" a="1"/>
  <c r="CX65" i="3" s="1"/>
  <c r="CO65" i="3" a="1"/>
  <c r="CO65" i="3" s="1"/>
  <c r="DF65" i="3" a="1"/>
  <c r="DF65" i="3" s="1"/>
  <c r="CW65" i="3" a="1"/>
  <c r="CW65" i="3" s="1"/>
  <c r="DE65" i="3" a="1"/>
  <c r="DE65" i="3" s="1"/>
  <c r="CV65" i="3" a="1"/>
  <c r="CV65" i="3" s="1"/>
  <c r="DK65" i="3" a="1"/>
  <c r="DK65" i="3" s="1"/>
  <c r="DB65" i="3" a="1"/>
  <c r="DB65" i="3" s="1"/>
  <c r="CS65" i="3" a="1"/>
  <c r="CS65" i="3" s="1"/>
  <c r="CR65" i="3" a="1"/>
  <c r="CR65" i="3" s="1"/>
  <c r="DA65" i="3" a="1"/>
  <c r="DA65" i="3" s="1"/>
  <c r="DJ65" i="3" a="1"/>
  <c r="DJ65" i="3" s="1"/>
  <c r="DJ29" i="3" a="1"/>
  <c r="DJ29" i="3" s="1"/>
  <c r="DE29" i="3" a="1"/>
  <c r="DE29" i="3" s="1"/>
  <c r="DA29" i="3" a="1"/>
  <c r="DA29" i="3" s="1"/>
  <c r="CV29" i="3" a="1"/>
  <c r="CV29" i="3" s="1"/>
  <c r="CR29" i="3" a="1"/>
  <c r="CR29" i="3" s="1"/>
  <c r="DI29" i="3" a="1"/>
  <c r="DI29" i="3" s="1"/>
  <c r="CZ29" i="3" a="1"/>
  <c r="CZ29" i="3" s="1"/>
  <c r="CQ29" i="3" a="1"/>
  <c r="CQ29" i="3" s="1"/>
  <c r="DH29" i="3" a="1"/>
  <c r="DH29" i="3" s="1"/>
  <c r="DD29" i="3" a="1"/>
  <c r="DD29" i="3" s="1"/>
  <c r="CY29" i="3" a="1"/>
  <c r="CY29" i="3" s="1"/>
  <c r="CU29" i="3" a="1"/>
  <c r="CU29" i="3" s="1"/>
  <c r="CP29" i="3" a="1"/>
  <c r="CP29" i="3" s="1"/>
  <c r="DL29" i="3" a="1"/>
  <c r="DL29" i="3" s="1"/>
  <c r="DC29" i="3" a="1"/>
  <c r="DC29" i="3" s="1"/>
  <c r="CT29" i="3" a="1"/>
  <c r="CT29" i="3" s="1"/>
  <c r="DK29" i="3" a="1"/>
  <c r="DK29" i="3" s="1"/>
  <c r="CX29" i="3" a="1"/>
  <c r="CX29" i="3" s="1"/>
  <c r="CW29" i="3" a="1"/>
  <c r="CW29" i="3" s="1"/>
  <c r="DG29" i="3" a="1"/>
  <c r="DG29" i="3" s="1"/>
  <c r="CS29" i="3" a="1"/>
  <c r="CS29" i="3" s="1"/>
  <c r="DB29" i="3" a="1"/>
  <c r="DB29" i="3" s="1"/>
  <c r="CO29" i="3" a="1"/>
  <c r="CO29" i="3" s="1"/>
  <c r="DF29" i="3" a="1"/>
  <c r="DF29" i="3" s="1"/>
  <c r="DK187" i="3" a="1"/>
  <c r="DK187" i="3" s="1"/>
  <c r="DF187" i="3" a="1"/>
  <c r="DF187" i="3" s="1"/>
  <c r="DB187" i="3" a="1"/>
  <c r="DB187" i="3" s="1"/>
  <c r="CS187" i="3" a="1"/>
  <c r="CS187" i="3" s="1"/>
  <c r="DI187" i="3" a="1"/>
  <c r="DI187" i="3" s="1"/>
  <c r="CZ187" i="3" a="1"/>
  <c r="CZ187" i="3" s="1"/>
  <c r="CQ187" i="3" a="1"/>
  <c r="CQ187" i="3" s="1"/>
  <c r="DH187" i="3" a="1"/>
  <c r="DH187" i="3" s="1"/>
  <c r="DD187" i="3" a="1"/>
  <c r="DD187" i="3" s="1"/>
  <c r="CY187" i="3" a="1"/>
  <c r="CY187" i="3" s="1"/>
  <c r="CU187" i="3" a="1"/>
  <c r="CU187" i="3" s="1"/>
  <c r="CP187" i="3" a="1"/>
  <c r="CP187" i="3" s="1"/>
  <c r="CX187" i="3" a="1"/>
  <c r="CX187" i="3" s="1"/>
  <c r="DG187" i="3" a="1"/>
  <c r="DG187" i="3" s="1"/>
  <c r="CW187" i="3" a="1"/>
  <c r="CW187" i="3" s="1"/>
  <c r="CO187" i="3" a="1"/>
  <c r="CO187" i="3" s="1"/>
  <c r="DE187" i="3" a="1"/>
  <c r="DE187" i="3" s="1"/>
  <c r="CV187" i="3" a="1"/>
  <c r="CV187" i="3" s="1"/>
  <c r="DL187" i="3" a="1"/>
  <c r="DL187" i="3" s="1"/>
  <c r="DC187" i="3" a="1"/>
  <c r="DC187" i="3" s="1"/>
  <c r="CT187" i="3" a="1"/>
  <c r="CT187" i="3" s="1"/>
  <c r="DJ187" i="3" a="1"/>
  <c r="DJ187" i="3" s="1"/>
  <c r="DA187" i="3" a="1"/>
  <c r="DA187" i="3" s="1"/>
  <c r="CR187" i="3" a="1"/>
  <c r="CR187" i="3" s="1"/>
  <c r="DJ294" i="3" a="1"/>
  <c r="DJ294" i="3" s="1"/>
  <c r="DE294" i="3" a="1"/>
  <c r="DE294" i="3" s="1"/>
  <c r="CY294" i="3" a="1"/>
  <c r="CY294" i="3" s="1"/>
  <c r="CT294" i="3" a="1"/>
  <c r="CT294" i="3" s="1"/>
  <c r="DH294" i="3" a="1"/>
  <c r="DH294" i="3" s="1"/>
  <c r="DC294" i="3" a="1"/>
  <c r="DC294" i="3" s="1"/>
  <c r="CR294" i="3" a="1"/>
  <c r="CR294" i="3" s="1"/>
  <c r="DG294" i="3" a="1"/>
  <c r="DG294" i="3" s="1"/>
  <c r="CZ294" i="3" a="1"/>
  <c r="CZ294" i="3" s="1"/>
  <c r="CQ294" i="3" a="1"/>
  <c r="CQ294" i="3" s="1"/>
  <c r="DF294" i="3" a="1"/>
  <c r="DF294" i="3" s="1"/>
  <c r="CW294" i="3" a="1"/>
  <c r="CW294" i="3" s="1"/>
  <c r="CO294" i="3" a="1"/>
  <c r="CO294" i="3" s="1"/>
  <c r="DL294" i="3" a="1"/>
  <c r="DL294" i="3" s="1"/>
  <c r="DD294" i="3" a="1"/>
  <c r="DD294" i="3" s="1"/>
  <c r="CV294" i="3" a="1"/>
  <c r="CV294" i="3" s="1"/>
  <c r="CP294" i="3" a="1"/>
  <c r="CP294" i="3" s="1"/>
  <c r="DA294" i="3" a="1"/>
  <c r="DA294" i="3" s="1"/>
  <c r="CX294" i="3" a="1"/>
  <c r="CX294" i="3" s="1"/>
  <c r="DI294" i="3" a="1"/>
  <c r="DI294" i="3" s="1"/>
  <c r="DB294" i="3" a="1"/>
  <c r="DB294" i="3" s="1"/>
  <c r="CU294" i="3" a="1"/>
  <c r="CU294" i="3" s="1"/>
  <c r="DK294" i="3" a="1"/>
  <c r="DK294" i="3" s="1"/>
  <c r="CS294" i="3" a="1"/>
  <c r="CS294" i="3" s="1"/>
  <c r="DG238" i="3" a="1"/>
  <c r="DG238" i="3" s="1"/>
  <c r="DB238" i="3" a="1"/>
  <c r="DB238" i="3" s="1"/>
  <c r="CV238" i="3" a="1"/>
  <c r="CV238" i="3" s="1"/>
  <c r="CQ238" i="3" a="1"/>
  <c r="CQ238" i="3" s="1"/>
  <c r="DK238" i="3" a="1"/>
  <c r="DK238" i="3" s="1"/>
  <c r="DE238" i="3" a="1"/>
  <c r="DE238" i="3" s="1"/>
  <c r="CZ238" i="3" a="1"/>
  <c r="CZ238" i="3" s="1"/>
  <c r="CO238" i="3" a="1"/>
  <c r="CO238" i="3" s="1"/>
  <c r="DJ238" i="3" a="1"/>
  <c r="DJ238" i="3" s="1"/>
  <c r="DD238" i="3" a="1"/>
  <c r="DD238" i="3" s="1"/>
  <c r="CY238" i="3" a="1"/>
  <c r="CY238" i="3" s="1"/>
  <c r="CT238" i="3" a="1"/>
  <c r="CT238" i="3" s="1"/>
  <c r="DF238" i="3" a="1"/>
  <c r="DF238" i="3" s="1"/>
  <c r="CU238" i="3" a="1"/>
  <c r="CU238" i="3" s="1"/>
  <c r="CS238" i="3" a="1"/>
  <c r="CS238" i="3" s="1"/>
  <c r="DC238" i="3" a="1"/>
  <c r="DC238" i="3" s="1"/>
  <c r="CR238" i="3" a="1"/>
  <c r="CR238" i="3" s="1"/>
  <c r="DL238" i="3" a="1"/>
  <c r="DL238" i="3" s="1"/>
  <c r="DA238" i="3" a="1"/>
  <c r="DA238" i="3" s="1"/>
  <c r="CP238" i="3" a="1"/>
  <c r="CP238" i="3" s="1"/>
  <c r="DI238" i="3" a="1"/>
  <c r="DI238" i="3" s="1"/>
  <c r="DH238" i="3" a="1"/>
  <c r="DH238" i="3" s="1"/>
  <c r="CX238" i="3" a="1"/>
  <c r="CX238" i="3" s="1"/>
  <c r="CW238" i="3" a="1"/>
  <c r="CW238" i="3" s="1"/>
  <c r="DL182" i="3" a="1"/>
  <c r="DL182" i="3" s="1"/>
  <c r="DG182" i="3" a="1"/>
  <c r="DG182" i="3" s="1"/>
  <c r="DC182" i="3" a="1"/>
  <c r="DC182" i="3" s="1"/>
  <c r="CT182" i="3" a="1"/>
  <c r="CT182" i="3" s="1"/>
  <c r="CO182" i="3" a="1"/>
  <c r="CO182" i="3" s="1"/>
  <c r="DJ182" i="3" a="1"/>
  <c r="DJ182" i="3" s="1"/>
  <c r="DA182" i="3" a="1"/>
  <c r="DA182" i="3" s="1"/>
  <c r="CR182" i="3" a="1"/>
  <c r="CR182" i="3" s="1"/>
  <c r="DE182" i="3" a="1"/>
  <c r="DE182" i="3" s="1"/>
  <c r="CX182" i="3" a="1"/>
  <c r="CX182" i="3" s="1"/>
  <c r="CQ182" i="3" a="1"/>
  <c r="CQ182" i="3" s="1"/>
  <c r="DK182" i="3" a="1"/>
  <c r="DK182" i="3" s="1"/>
  <c r="DD182" i="3" a="1"/>
  <c r="DD182" i="3" s="1"/>
  <c r="CW182" i="3" a="1"/>
  <c r="CW182" i="3" s="1"/>
  <c r="DI182" i="3" a="1"/>
  <c r="DI182" i="3" s="1"/>
  <c r="CV182" i="3" a="1"/>
  <c r="CV182" i="3" s="1"/>
  <c r="CP182" i="3" a="1"/>
  <c r="CP182" i="3" s="1"/>
  <c r="DB182" i="3" a="1"/>
  <c r="DB182" i="3" s="1"/>
  <c r="CU182" i="3" a="1"/>
  <c r="CU182" i="3" s="1"/>
  <c r="CZ182" i="3" a="1"/>
  <c r="CZ182" i="3" s="1"/>
  <c r="CY182" i="3" a="1"/>
  <c r="CY182" i="3" s="1"/>
  <c r="DH182" i="3" a="1"/>
  <c r="DH182" i="3" s="1"/>
  <c r="DF182" i="3" a="1"/>
  <c r="DF182" i="3" s="1"/>
  <c r="CS182" i="3" a="1"/>
  <c r="CS182" i="3" s="1"/>
  <c r="DI128" i="3" a="1"/>
  <c r="DI128" i="3" s="1"/>
  <c r="DC128" i="3" a="1"/>
  <c r="DC128" i="3" s="1"/>
  <c r="CW128" i="3" a="1"/>
  <c r="CW128" i="3" s="1"/>
  <c r="CQ128" i="3" a="1"/>
  <c r="CQ128" i="3" s="1"/>
  <c r="DH128" i="3" a="1"/>
  <c r="DH128" i="3" s="1"/>
  <c r="DB128" i="3" a="1"/>
  <c r="DB128" i="3" s="1"/>
  <c r="CV128" i="3" a="1"/>
  <c r="CV128" i="3" s="1"/>
  <c r="CP128" i="3" a="1"/>
  <c r="CP128" i="3" s="1"/>
  <c r="DG128" i="3" a="1"/>
  <c r="DG128" i="3" s="1"/>
  <c r="DA128" i="3" a="1"/>
  <c r="DA128" i="3" s="1"/>
  <c r="CU128" i="3" a="1"/>
  <c r="CU128" i="3" s="1"/>
  <c r="CO128" i="3" a="1"/>
  <c r="CO128" i="3" s="1"/>
  <c r="DL128" i="3" a="1"/>
  <c r="DL128" i="3" s="1"/>
  <c r="CZ128" i="3" a="1"/>
  <c r="CZ128" i="3" s="1"/>
  <c r="DK128" i="3" a="1"/>
  <c r="DK128" i="3" s="1"/>
  <c r="CY128" i="3" a="1"/>
  <c r="CY128" i="3" s="1"/>
  <c r="DJ128" i="3" a="1"/>
  <c r="DJ128" i="3" s="1"/>
  <c r="CX128" i="3" a="1"/>
  <c r="CX128" i="3" s="1"/>
  <c r="DF128" i="3" a="1"/>
  <c r="DF128" i="3" s="1"/>
  <c r="CT128" i="3" a="1"/>
  <c r="CT128" i="3" s="1"/>
  <c r="CS128" i="3" a="1"/>
  <c r="CS128" i="3" s="1"/>
  <c r="CR128" i="3" a="1"/>
  <c r="CR128" i="3" s="1"/>
  <c r="DD128" i="3" a="1"/>
  <c r="DD128" i="3" s="1"/>
  <c r="DE128" i="3" a="1"/>
  <c r="DE128" i="3" s="1"/>
  <c r="DG159" i="3" a="1"/>
  <c r="DG159" i="3" s="1"/>
  <c r="DA159" i="3" a="1"/>
  <c r="DA159" i="3" s="1"/>
  <c r="CU159" i="3" a="1"/>
  <c r="CU159" i="3" s="1"/>
  <c r="CO159" i="3" a="1"/>
  <c r="CO159" i="3" s="1"/>
  <c r="DL159" i="3" a="1"/>
  <c r="DL159" i="3" s="1"/>
  <c r="DF159" i="3" a="1"/>
  <c r="DF159" i="3" s="1"/>
  <c r="CZ159" i="3" a="1"/>
  <c r="CZ159" i="3" s="1"/>
  <c r="CT159" i="3" a="1"/>
  <c r="CT159" i="3" s="1"/>
  <c r="DK159" i="3" a="1"/>
  <c r="DK159" i="3" s="1"/>
  <c r="DE159" i="3" a="1"/>
  <c r="DE159" i="3" s="1"/>
  <c r="CY159" i="3" a="1"/>
  <c r="CY159" i="3" s="1"/>
  <c r="CS159" i="3" a="1"/>
  <c r="CS159" i="3" s="1"/>
  <c r="DJ159" i="3" a="1"/>
  <c r="DJ159" i="3" s="1"/>
  <c r="CX159" i="3" a="1"/>
  <c r="CX159" i="3" s="1"/>
  <c r="DI159" i="3" a="1"/>
  <c r="DI159" i="3" s="1"/>
  <c r="CW159" i="3" a="1"/>
  <c r="CW159" i="3" s="1"/>
  <c r="DH159" i="3" a="1"/>
  <c r="DH159" i="3" s="1"/>
  <c r="CV159" i="3" a="1"/>
  <c r="CV159" i="3" s="1"/>
  <c r="DD159" i="3" a="1"/>
  <c r="DD159" i="3" s="1"/>
  <c r="CR159" i="3" a="1"/>
  <c r="CR159" i="3" s="1"/>
  <c r="DC159" i="3" a="1"/>
  <c r="DC159" i="3" s="1"/>
  <c r="DB159" i="3" a="1"/>
  <c r="DB159" i="3" s="1"/>
  <c r="CQ159" i="3" a="1"/>
  <c r="CQ159" i="3" s="1"/>
  <c r="CP159" i="3" a="1"/>
  <c r="CP159" i="3" s="1"/>
  <c r="DC78" i="3" a="1"/>
  <c r="DC78" i="3" s="1"/>
  <c r="CX78" i="3" a="1"/>
  <c r="CX78" i="3" s="1"/>
  <c r="CR78" i="3" a="1"/>
  <c r="CR78" i="3" s="1"/>
  <c r="DH78" i="3" a="1"/>
  <c r="DH78" i="3" s="1"/>
  <c r="DB78" i="3" a="1"/>
  <c r="DB78" i="3" s="1"/>
  <c r="CW78" i="3" a="1"/>
  <c r="CW78" i="3" s="1"/>
  <c r="CQ78" i="3" a="1"/>
  <c r="CQ78" i="3" s="1"/>
  <c r="DL78" i="3" a="1"/>
  <c r="DL78" i="3" s="1"/>
  <c r="DG78" i="3" a="1"/>
  <c r="DG78" i="3" s="1"/>
  <c r="DA78" i="3" a="1"/>
  <c r="DA78" i="3" s="1"/>
  <c r="CV78" i="3" a="1"/>
  <c r="CV78" i="3" s="1"/>
  <c r="DF78" i="3" a="1"/>
  <c r="DF78" i="3" s="1"/>
  <c r="CU78" i="3" a="1"/>
  <c r="CU78" i="3" s="1"/>
  <c r="DE78" i="3" a="1"/>
  <c r="DE78" i="3" s="1"/>
  <c r="CT78" i="3" a="1"/>
  <c r="CT78" i="3" s="1"/>
  <c r="DD78" i="3" a="1"/>
  <c r="DD78" i="3" s="1"/>
  <c r="CS78" i="3" a="1"/>
  <c r="CS78" i="3" s="1"/>
  <c r="DK78" i="3" a="1"/>
  <c r="DK78" i="3" s="1"/>
  <c r="CZ78" i="3" a="1"/>
  <c r="CZ78" i="3" s="1"/>
  <c r="CP78" i="3" a="1"/>
  <c r="CP78" i="3" s="1"/>
  <c r="CY78" i="3" a="1"/>
  <c r="CY78" i="3" s="1"/>
  <c r="CO78" i="3" a="1"/>
  <c r="CO78" i="3" s="1"/>
  <c r="DI78" i="3" a="1"/>
  <c r="DI78" i="3" s="1"/>
  <c r="DJ78" i="3" a="1"/>
  <c r="DJ78" i="3" s="1"/>
  <c r="DL30" i="3" a="1"/>
  <c r="DL30" i="3" s="1"/>
  <c r="DH30" i="3" a="1"/>
  <c r="DH30" i="3" s="1"/>
  <c r="DC30" i="3" a="1"/>
  <c r="DC30" i="3" s="1"/>
  <c r="CY30" i="3" a="1"/>
  <c r="CY30" i="3" s="1"/>
  <c r="CT30" i="3" a="1"/>
  <c r="CT30" i="3" s="1"/>
  <c r="CP30" i="3" a="1"/>
  <c r="CP30" i="3" s="1"/>
  <c r="DG30" i="3" a="1"/>
  <c r="DG30" i="3" s="1"/>
  <c r="CX30" i="3" a="1"/>
  <c r="CX30" i="3" s="1"/>
  <c r="CO30" i="3" a="1"/>
  <c r="CO30" i="3" s="1"/>
  <c r="DK30" i="3" a="1"/>
  <c r="DK30" i="3" s="1"/>
  <c r="DF30" i="3" a="1"/>
  <c r="DF30" i="3" s="1"/>
  <c r="DB30" i="3" a="1"/>
  <c r="DB30" i="3" s="1"/>
  <c r="CW30" i="3" a="1"/>
  <c r="CW30" i="3" s="1"/>
  <c r="CS30" i="3" a="1"/>
  <c r="CS30" i="3" s="1"/>
  <c r="DJ30" i="3" a="1"/>
  <c r="DJ30" i="3" s="1"/>
  <c r="DA30" i="3" a="1"/>
  <c r="DA30" i="3" s="1"/>
  <c r="CR30" i="3" a="1"/>
  <c r="CR30" i="3" s="1"/>
  <c r="DI30" i="3" a="1"/>
  <c r="DI30" i="3" s="1"/>
  <c r="CV30" i="3" a="1"/>
  <c r="CV30" i="3" s="1"/>
  <c r="CU30" i="3" a="1"/>
  <c r="CU30" i="3" s="1"/>
  <c r="DE30" i="3" a="1"/>
  <c r="DE30" i="3" s="1"/>
  <c r="CQ30" i="3" a="1"/>
  <c r="CQ30" i="3" s="1"/>
  <c r="CZ30" i="3" a="1"/>
  <c r="CZ30" i="3" s="1"/>
  <c r="DD30" i="3" a="1"/>
  <c r="DD30" i="3" s="1"/>
  <c r="AF14" i="2"/>
  <c r="AB14" i="2"/>
  <c r="AD14" i="2"/>
  <c r="AA11" i="2"/>
  <c r="CY24" i="3" l="1" a="1"/>
  <c r="CY24" i="3" s="1"/>
  <c r="AI11" i="2"/>
  <c r="AH14" i="2"/>
  <c r="AA14" i="2"/>
  <c r="AG14" i="2"/>
  <c r="Q14" i="2" s="1"/>
  <c r="AI14" i="2"/>
  <c r="BZ9" i="4"/>
  <c r="Z11" i="2"/>
  <c r="AA15" i="2"/>
  <c r="Z15" i="2"/>
  <c r="CK24" i="3" a="1"/>
  <c r="CK24" i="3" s="1"/>
  <c r="AH13" i="2" s="1"/>
  <c r="AA12" i="2"/>
  <c r="AA13" i="2"/>
  <c r="AC14" i="2"/>
  <c r="AA16" i="2"/>
  <c r="CU9" i="4"/>
  <c r="CP9" i="4" s="1"/>
  <c r="AR13" i="2" a="1"/>
  <c r="AR13" i="2" s="1"/>
  <c r="CE13" i="4"/>
  <c r="BZ13" i="4" s="1"/>
  <c r="CV13" i="4"/>
  <c r="CQ13" i="4" s="1"/>
  <c r="CF13" i="4"/>
  <c r="CA13" i="4" s="1"/>
  <c r="CW13" i="4"/>
  <c r="CR13" i="4" s="1"/>
  <c r="AC11" i="2"/>
  <c r="AE16" i="2"/>
  <c r="AD16" i="2"/>
  <c r="AG11" i="2"/>
  <c r="AF11" i="2"/>
  <c r="AD11" i="2"/>
  <c r="AB11" i="2"/>
  <c r="AH11" i="2"/>
  <c r="AE11" i="2"/>
  <c r="AC15" i="2"/>
  <c r="AR17" i="2" a="1"/>
  <c r="AR17" i="2" s="1"/>
  <c r="AE14" i="2"/>
  <c r="AH15" i="2"/>
  <c r="AF15" i="2"/>
  <c r="DE24" i="3" a="1"/>
  <c r="DE24" i="3" s="1"/>
  <c r="AA33" i="2" s="1"/>
  <c r="DK24" i="3" a="1"/>
  <c r="DK24" i="3" s="1"/>
  <c r="CS24" i="3" a="1"/>
  <c r="CS24" i="3" s="1"/>
  <c r="AI15" i="2"/>
  <c r="O7" i="3"/>
  <c r="C7" i="3" s="1"/>
  <c r="AB15" i="2"/>
  <c r="CO24" i="3" a="1"/>
  <c r="CO24" i="3" s="1"/>
  <c r="AI17" i="2" s="1"/>
  <c r="CZ24" i="3" a="1"/>
  <c r="CZ24" i="3" s="1"/>
  <c r="CU24" i="3" a="1"/>
  <c r="CU24" i="3" s="1"/>
  <c r="DC24" i="3" a="1"/>
  <c r="DC24" i="3" s="1"/>
  <c r="AA31" i="2" s="1"/>
  <c r="CX24" i="3" a="1"/>
  <c r="CX24" i="3" s="1"/>
  <c r="AB26" i="2" s="1"/>
  <c r="AC16" i="2"/>
  <c r="AG15" i="2"/>
  <c r="CR24" i="3" a="1"/>
  <c r="CR24" i="3" s="1"/>
  <c r="DI24" i="3" a="1"/>
  <c r="DI24" i="3" s="1"/>
  <c r="DJ24" i="3" a="1"/>
  <c r="DJ24" i="3" s="1"/>
  <c r="AH38" i="2" s="1"/>
  <c r="CT24" i="3" a="1"/>
  <c r="CT24" i="3" s="1"/>
  <c r="AB22" i="2" s="1"/>
  <c r="AF16" i="2"/>
  <c r="AD15" i="2"/>
  <c r="DF24" i="3" a="1"/>
  <c r="DF24" i="3" s="1"/>
  <c r="CP24" i="3" a="1"/>
  <c r="CP24" i="3" s="1"/>
  <c r="DD24" i="3" a="1"/>
  <c r="DD24" i="3" s="1"/>
  <c r="AE32" i="2" s="1"/>
  <c r="CW24" i="3" a="1"/>
  <c r="CW24" i="3" s="1"/>
  <c r="AF25" i="2" s="1"/>
  <c r="CQ24" i="3" a="1"/>
  <c r="CQ24" i="3" s="1"/>
  <c r="AC19" i="2" s="1"/>
  <c r="DA24" i="3" a="1"/>
  <c r="DA24" i="3" s="1"/>
  <c r="AH29" i="2" s="1"/>
  <c r="DH24" i="3" a="1"/>
  <c r="DH24" i="3" s="1"/>
  <c r="DG24" i="3" a="1"/>
  <c r="DG24" i="3" s="1"/>
  <c r="AI16" i="2"/>
  <c r="Z13" i="2"/>
  <c r="AH16" i="2"/>
  <c r="AG16" i="2"/>
  <c r="AE15" i="2"/>
  <c r="AB16" i="2"/>
  <c r="AB13" i="2"/>
  <c r="CJ20" i="3" a="1"/>
  <c r="CJ20" i="3" s="1"/>
  <c r="AH12" i="2" s="1"/>
  <c r="AQ12" i="2" a="1"/>
  <c r="AQ12" i="2" s="1"/>
  <c r="BX9" i="4"/>
  <c r="BW9" i="4"/>
  <c r="BM11" i="4"/>
  <c r="BQ11" i="4" s="1"/>
  <c r="CH9" i="4"/>
  <c r="CT16" i="4"/>
  <c r="CC15" i="4"/>
  <c r="BL14" i="4"/>
  <c r="BO13" i="4"/>
  <c r="BJ13" i="4" s="1"/>
  <c r="BN13" i="4"/>
  <c r="BI13" i="4" s="1"/>
  <c r="BE14" i="4"/>
  <c r="AB39" i="2"/>
  <c r="AE37" i="2"/>
  <c r="AD21" i="2"/>
  <c r="AH24" i="2"/>
  <c r="AH27" i="2"/>
  <c r="AA40" i="2"/>
  <c r="AB30" i="2"/>
  <c r="AC35" i="2"/>
  <c r="AF37" i="2"/>
  <c r="AI21" i="2"/>
  <c r="AC34" i="2"/>
  <c r="AA27" i="2"/>
  <c r="AH23" i="2"/>
  <c r="AE36" i="2"/>
  <c r="AG27" i="2"/>
  <c r="AH35" i="2"/>
  <c r="AF36" i="2"/>
  <c r="AD39" i="2"/>
  <c r="AF24" i="2"/>
  <c r="AE34" i="2"/>
  <c r="Z19" i="2"/>
  <c r="AG20" i="2"/>
  <c r="Z39" i="2"/>
  <c r="AI18" i="2"/>
  <c r="AG28" i="2"/>
  <c r="AE23" i="2"/>
  <c r="AF35" i="2"/>
  <c r="Z27" i="2"/>
  <c r="AH21" i="2"/>
  <c r="AD40" i="2"/>
  <c r="AH30" i="2"/>
  <c r="AH37" i="2"/>
  <c r="AD24" i="2"/>
  <c r="AF30" i="2"/>
  <c r="AB34" i="2"/>
  <c r="AB27" i="2"/>
  <c r="AG39" i="2"/>
  <c r="AA19" i="2"/>
  <c r="AC23" i="2"/>
  <c r="AH28" i="2"/>
  <c r="AI27" i="2"/>
  <c r="AC27" i="2"/>
  <c r="AF27" i="2"/>
  <c r="AD19" i="2"/>
  <c r="AH19" i="2"/>
  <c r="AG19" i="2"/>
  <c r="AD33" i="2"/>
  <c r="AC21" i="2"/>
  <c r="AA21" i="2"/>
  <c r="Z28" i="2"/>
  <c r="AF34" i="2"/>
  <c r="AB35" i="2"/>
  <c r="AI39" i="2"/>
  <c r="AB24" i="2"/>
  <c r="AF28" i="2"/>
  <c r="AB40" i="2"/>
  <c r="AG21" i="2"/>
  <c r="AA34" i="2"/>
  <c r="AG35" i="2"/>
  <c r="AE30" i="2"/>
  <c r="AA30" i="2"/>
  <c r="AC28" i="2"/>
  <c r="AD28" i="2"/>
  <c r="AB28" i="2"/>
  <c r="AB36" i="2"/>
  <c r="AI36" i="2"/>
  <c r="Z36" i="2"/>
  <c r="AB23" i="2"/>
  <c r="AD23" i="2"/>
  <c r="AI28" i="2"/>
  <c r="AD30" i="2"/>
  <c r="AA39" i="2"/>
  <c r="AB18" i="2"/>
  <c r="Z24" i="2"/>
  <c r="Z34" i="2"/>
  <c r="AD34" i="2"/>
  <c r="AG37" i="2"/>
  <c r="AC20" i="2"/>
  <c r="AA37" i="2"/>
  <c r="AI32" i="2"/>
  <c r="AA28" i="2"/>
  <c r="Z30" i="2"/>
  <c r="AG18" i="2"/>
  <c r="AE19" i="2"/>
  <c r="Z40" i="2"/>
  <c r="Z21" i="2"/>
  <c r="AC30" i="2"/>
  <c r="AF18" i="2"/>
  <c r="AB19" i="2"/>
  <c r="AG24" i="2"/>
  <c r="AE21" i="2"/>
  <c r="AD31" i="2"/>
  <c r="Z37" i="2"/>
  <c r="AB37" i="2"/>
  <c r="AC37" i="2"/>
  <c r="AF19" i="2"/>
  <c r="AC36" i="2"/>
  <c r="AI30" i="2"/>
  <c r="AF40" i="2"/>
  <c r="Z23" i="2"/>
  <c r="AE28" i="2"/>
  <c r="AG30" i="2"/>
  <c r="AC24" i="2"/>
  <c r="AF20" i="2"/>
  <c r="AA36" i="2"/>
  <c r="AE27" i="2"/>
  <c r="AD27" i="2"/>
  <c r="AG36" i="2"/>
  <c r="AI35" i="2"/>
  <c r="Z20" i="2"/>
  <c r="AF21" i="2"/>
  <c r="AG23" i="2"/>
  <c r="AA20" i="2"/>
  <c r="AD18" i="2"/>
  <c r="AC39" i="2"/>
  <c r="AE24" i="2"/>
  <c r="AH18" i="2"/>
  <c r="AD20" i="2"/>
  <c r="AH20" i="2"/>
  <c r="AI23" i="2"/>
  <c r="AF23" i="2"/>
  <c r="AA23" i="2"/>
  <c r="AD35" i="2"/>
  <c r="AE35" i="2"/>
  <c r="Z35" i="2"/>
  <c r="AE20" i="2"/>
  <c r="AI20" i="2"/>
  <c r="AB20" i="2"/>
  <c r="AI34" i="2"/>
  <c r="AG34" i="2"/>
  <c r="AG40" i="2"/>
  <c r="AE40" i="2"/>
  <c r="AH40" i="2"/>
  <c r="AE18" i="2"/>
  <c r="AD37" i="2"/>
  <c r="AD36" i="2"/>
  <c r="AB21" i="2"/>
  <c r="AH36" i="2"/>
  <c r="AI40" i="2"/>
  <c r="AA35" i="2"/>
  <c r="AC40" i="2"/>
  <c r="AH34" i="2"/>
  <c r="AI37" i="2"/>
  <c r="AA18" i="2"/>
  <c r="AC18" i="2"/>
  <c r="Z18" i="2"/>
  <c r="AH39" i="2"/>
  <c r="AF39" i="2"/>
  <c r="AE39" i="2"/>
  <c r="AA24" i="2"/>
  <c r="AI24" i="2"/>
  <c r="CY9" i="4" l="1"/>
  <c r="CU10" i="4"/>
  <c r="CY10" i="4" s="1"/>
  <c r="AC33" i="2"/>
  <c r="Z29" i="2"/>
  <c r="AE17" i="2"/>
  <c r="AC17" i="2"/>
  <c r="AF29" i="2"/>
  <c r="AG17" i="2"/>
  <c r="AF17" i="2"/>
  <c r="AC29" i="2"/>
  <c r="AB33" i="2"/>
  <c r="AG33" i="2"/>
  <c r="AA29" i="2"/>
  <c r="Z17" i="2"/>
  <c r="AI33" i="2"/>
  <c r="AH33" i="2"/>
  <c r="AD17" i="2"/>
  <c r="AA17" i="2"/>
  <c r="Z33" i="2"/>
  <c r="AH17" i="2"/>
  <c r="Q11" i="2"/>
  <c r="AF33" i="2"/>
  <c r="AE33" i="2"/>
  <c r="AD29" i="2"/>
  <c r="AE29" i="2"/>
  <c r="AB17" i="2"/>
  <c r="AG29" i="2"/>
  <c r="AD22" i="2"/>
  <c r="AH22" i="2"/>
  <c r="AI19" i="2"/>
  <c r="AH25" i="2"/>
  <c r="Z22" i="2"/>
  <c r="AC25" i="2"/>
  <c r="AH26" i="2"/>
  <c r="AF26" i="2"/>
  <c r="AG25" i="2"/>
  <c r="AI22" i="2"/>
  <c r="AD13" i="2"/>
  <c r="AF13" i="2"/>
  <c r="AE26" i="2"/>
  <c r="AI25" i="2"/>
  <c r="AA26" i="2"/>
  <c r="AB25" i="2"/>
  <c r="Z26" i="2"/>
  <c r="AE22" i="2"/>
  <c r="AG13" i="2"/>
  <c r="AD25" i="2"/>
  <c r="AG22" i="2"/>
  <c r="Z25" i="2"/>
  <c r="AE13" i="2"/>
  <c r="AA22" i="2"/>
  <c r="AA25" i="2"/>
  <c r="AE25" i="2"/>
  <c r="AC26" i="2"/>
  <c r="AF22" i="2"/>
  <c r="AI26" i="2"/>
  <c r="AC22" i="2"/>
  <c r="AC13" i="2"/>
  <c r="AI13" i="2"/>
  <c r="AD26" i="2"/>
  <c r="AG26" i="2"/>
  <c r="AI29" i="2"/>
  <c r="AB29" i="2"/>
  <c r="CA14" i="4"/>
  <c r="CE14" i="4"/>
  <c r="BZ14" i="4" s="1"/>
  <c r="CW14" i="4"/>
  <c r="CR14" i="4" s="1"/>
  <c r="CV14" i="4"/>
  <c r="CQ14" i="4" s="1"/>
  <c r="CF14" i="4"/>
  <c r="AD38" i="2"/>
  <c r="AB31" i="2"/>
  <c r="AF31" i="2"/>
  <c r="AE31" i="2"/>
  <c r="AH31" i="2"/>
  <c r="AI38" i="2"/>
  <c r="AG32" i="2"/>
  <c r="AE38" i="2"/>
  <c r="Q16" i="2"/>
  <c r="AC31" i="2"/>
  <c r="Z32" i="2"/>
  <c r="Z38" i="2"/>
  <c r="AG38" i="2"/>
  <c r="AA32" i="2"/>
  <c r="AF32" i="2"/>
  <c r="AI31" i="2"/>
  <c r="AB38" i="2"/>
  <c r="AC38" i="2"/>
  <c r="AB32" i="2"/>
  <c r="Z31" i="2"/>
  <c r="AG31" i="2"/>
  <c r="AH32" i="2"/>
  <c r="AD32" i="2"/>
  <c r="AF38" i="2"/>
  <c r="AC32" i="2"/>
  <c r="Q15" i="2"/>
  <c r="AA38" i="2"/>
  <c r="AC12" i="2"/>
  <c r="AI12" i="2"/>
  <c r="AB12" i="2"/>
  <c r="AE12" i="2"/>
  <c r="AF12" i="2"/>
  <c r="Z12" i="2"/>
  <c r="AD12" i="2"/>
  <c r="AG12" i="2"/>
  <c r="BM12" i="4"/>
  <c r="BQ12" i="4" s="1"/>
  <c r="CN9" i="4"/>
  <c r="CO9" i="4"/>
  <c r="CH10" i="4"/>
  <c r="BY10" i="4"/>
  <c r="CD11" i="4"/>
  <c r="CU11" i="4"/>
  <c r="CT17" i="4"/>
  <c r="CC16" i="4"/>
  <c r="BL15" i="4"/>
  <c r="BO14" i="4"/>
  <c r="BJ14" i="4" s="1"/>
  <c r="BN14" i="4"/>
  <c r="BI14" i="4" s="1"/>
  <c r="BE15" i="4"/>
  <c r="CP10" i="4" l="1"/>
  <c r="CN10" i="4" s="1"/>
  <c r="Q13" i="2"/>
  <c r="CE15" i="4"/>
  <c r="BZ15" i="4" s="1"/>
  <c r="CW15" i="4"/>
  <c r="CF15" i="4"/>
  <c r="CA15" i="4" s="1"/>
  <c r="CV15" i="4"/>
  <c r="CQ15" i="4" s="1"/>
  <c r="Q12" i="2"/>
  <c r="Q7" i="2" s="1"/>
  <c r="D7" i="2" s="1"/>
  <c r="BM13" i="4"/>
  <c r="BQ13" i="4" s="1"/>
  <c r="BX10" i="4"/>
  <c r="BW10" i="4"/>
  <c r="CP11" i="4"/>
  <c r="CU12" i="4"/>
  <c r="CY11" i="4"/>
  <c r="CH11" i="4"/>
  <c r="CD12" i="4"/>
  <c r="BY11" i="4"/>
  <c r="CT18" i="4"/>
  <c r="CC17" i="4"/>
  <c r="BL16" i="4"/>
  <c r="BO15" i="4"/>
  <c r="BJ15" i="4" s="1"/>
  <c r="BN15" i="4"/>
  <c r="BI15" i="4" s="1"/>
  <c r="BE16" i="4"/>
  <c r="CO10" i="4" l="1"/>
  <c r="BM14" i="4"/>
  <c r="BQ14" i="4" s="1"/>
  <c r="CW16" i="4"/>
  <c r="CR16" i="4" s="1"/>
  <c r="CV16" i="4"/>
  <c r="CQ16" i="4" s="1"/>
  <c r="CE16" i="4"/>
  <c r="BZ16" i="4" s="1"/>
  <c r="CF16" i="4"/>
  <c r="CO11" i="4"/>
  <c r="CN11" i="4"/>
  <c r="BX11" i="4"/>
  <c r="BW11" i="4"/>
  <c r="CH12" i="4"/>
  <c r="BY12" i="4"/>
  <c r="CD13" i="4"/>
  <c r="CP12" i="4"/>
  <c r="CU13" i="4"/>
  <c r="CY12" i="4"/>
  <c r="CT19" i="4"/>
  <c r="CC18" i="4"/>
  <c r="BL17" i="4"/>
  <c r="BO16" i="4"/>
  <c r="BJ16" i="4" s="1"/>
  <c r="BN16" i="4"/>
  <c r="BI16" i="4" s="1"/>
  <c r="BE17" i="4"/>
  <c r="BM15" i="4" l="1"/>
  <c r="BQ15" i="4" s="1"/>
  <c r="CV17" i="4"/>
  <c r="CQ17" i="4" s="1"/>
  <c r="CW17" i="4"/>
  <c r="CR17" i="4" s="1"/>
  <c r="CF17" i="4"/>
  <c r="CA17" i="4" s="1"/>
  <c r="CE17" i="4"/>
  <c r="BZ17" i="4" s="1"/>
  <c r="BX12" i="4"/>
  <c r="BW12" i="4"/>
  <c r="CO12" i="4"/>
  <c r="CN12" i="4"/>
  <c r="CY13" i="4"/>
  <c r="CU14" i="4"/>
  <c r="CP13" i="4"/>
  <c r="CH13" i="4"/>
  <c r="CD14" i="4"/>
  <c r="BY13" i="4"/>
  <c r="CT20" i="4"/>
  <c r="CC19" i="4"/>
  <c r="BL18" i="4"/>
  <c r="BO17" i="4"/>
  <c r="BJ17" i="4" s="1"/>
  <c r="BN17" i="4"/>
  <c r="BI17" i="4" s="1"/>
  <c r="BE18" i="4"/>
  <c r="BM16" i="4" l="1"/>
  <c r="BQ16" i="4" s="1"/>
  <c r="CV18" i="4"/>
  <c r="CQ18" i="4" s="1"/>
  <c r="CE18" i="4"/>
  <c r="BZ18" i="4" s="1"/>
  <c r="CW18" i="4"/>
  <c r="CF18" i="4"/>
  <c r="CA18" i="4" s="1"/>
  <c r="CO13" i="4"/>
  <c r="CN13" i="4"/>
  <c r="BX13" i="4"/>
  <c r="BW13" i="4"/>
  <c r="CH14" i="4"/>
  <c r="CD15" i="4"/>
  <c r="BY14" i="4"/>
  <c r="CU15" i="4"/>
  <c r="CY14" i="4"/>
  <c r="CP14" i="4"/>
  <c r="CT21" i="4"/>
  <c r="CC20" i="4"/>
  <c r="BL19" i="4"/>
  <c r="BN18" i="4"/>
  <c r="BI18" i="4" s="1"/>
  <c r="BO18" i="4"/>
  <c r="BJ18" i="4" s="1"/>
  <c r="BE19" i="4"/>
  <c r="BM17" i="4" l="1"/>
  <c r="BQ17" i="4" s="1"/>
  <c r="CF19" i="4"/>
  <c r="CE19" i="4"/>
  <c r="BZ19" i="4" s="1"/>
  <c r="CW19" i="4"/>
  <c r="CR19" i="4" s="1"/>
  <c r="CV19" i="4"/>
  <c r="CQ19" i="4" s="1"/>
  <c r="CO14" i="4"/>
  <c r="CN14" i="4"/>
  <c r="BX14" i="4"/>
  <c r="BW14" i="4"/>
  <c r="CU16" i="4"/>
  <c r="CY15" i="4"/>
  <c r="CP15" i="4"/>
  <c r="CH15" i="4"/>
  <c r="BY15" i="4"/>
  <c r="CD16" i="4"/>
  <c r="CT22" i="4"/>
  <c r="CC21" i="4"/>
  <c r="BL20" i="4"/>
  <c r="BO19" i="4"/>
  <c r="BJ19" i="4" s="1"/>
  <c r="BN19" i="4"/>
  <c r="BI19" i="4" s="1"/>
  <c r="BE20" i="4"/>
  <c r="BM18" i="4" l="1"/>
  <c r="BQ18" i="4" s="1"/>
  <c r="CE20" i="4"/>
  <c r="BZ20" i="4" s="1"/>
  <c r="CW20" i="4"/>
  <c r="CR20" i="4" s="1"/>
  <c r="CF20" i="4"/>
  <c r="CV20" i="4"/>
  <c r="CQ20" i="4" s="1"/>
  <c r="CN15" i="4"/>
  <c r="CO15" i="4"/>
  <c r="BX15" i="4"/>
  <c r="BW15" i="4"/>
  <c r="CH16" i="4"/>
  <c r="BY16" i="4"/>
  <c r="CD17" i="4"/>
  <c r="CP16" i="4"/>
  <c r="CU17" i="4"/>
  <c r="CY16" i="4"/>
  <c r="CT23" i="4"/>
  <c r="CC22" i="4"/>
  <c r="BL21" i="4"/>
  <c r="BO20" i="4"/>
  <c r="BN20" i="4"/>
  <c r="BI20" i="4" s="1"/>
  <c r="BE21" i="4"/>
  <c r="BM19" i="4" l="1"/>
  <c r="BQ19" i="4" s="1"/>
  <c r="CE21" i="4"/>
  <c r="BZ21" i="4" s="1"/>
  <c r="CW21" i="4"/>
  <c r="CR21" i="4" s="1"/>
  <c r="CV21" i="4"/>
  <c r="CQ21" i="4" s="1"/>
  <c r="CF21" i="4"/>
  <c r="BX16" i="4"/>
  <c r="BW16" i="4"/>
  <c r="CN16" i="4"/>
  <c r="CO16" i="4"/>
  <c r="CU18" i="4"/>
  <c r="CP17" i="4"/>
  <c r="CY17" i="4"/>
  <c r="CH17" i="4"/>
  <c r="BY17" i="4"/>
  <c r="CD18" i="4"/>
  <c r="CT24" i="4"/>
  <c r="CC23" i="4"/>
  <c r="BL22" i="4"/>
  <c r="BO21" i="4"/>
  <c r="BJ21" i="4" s="1"/>
  <c r="BN21" i="4"/>
  <c r="BI21" i="4" s="1"/>
  <c r="BJ20" i="4"/>
  <c r="BE22" i="4"/>
  <c r="BM20" i="4" l="1"/>
  <c r="CF22" i="4"/>
  <c r="CV22" i="4"/>
  <c r="CQ22" i="4" s="1"/>
  <c r="CE22" i="4"/>
  <c r="BZ22" i="4" s="1"/>
  <c r="CW22" i="4"/>
  <c r="CR22" i="4" s="1"/>
  <c r="CO17" i="4"/>
  <c r="CN17" i="4"/>
  <c r="BX17" i="4"/>
  <c r="BW17" i="4"/>
  <c r="CP18" i="4"/>
  <c r="CU19" i="4"/>
  <c r="CY18" i="4"/>
  <c r="CH18" i="4"/>
  <c r="CD19" i="4"/>
  <c r="BY18" i="4"/>
  <c r="CT25" i="4"/>
  <c r="CC24" i="4"/>
  <c r="BL23" i="4"/>
  <c r="BO22" i="4"/>
  <c r="BJ22" i="4" s="1"/>
  <c r="BN22" i="4"/>
  <c r="BI22" i="4" s="1"/>
  <c r="BQ20" i="4"/>
  <c r="BM21" i="4"/>
  <c r="BE23" i="4"/>
  <c r="CF23" i="4" l="1"/>
  <c r="CA23" i="4" s="1"/>
  <c r="CV23" i="4"/>
  <c r="CQ23" i="4" s="1"/>
  <c r="CW23" i="4"/>
  <c r="CE23" i="4"/>
  <c r="BZ23" i="4" s="1"/>
  <c r="BX18" i="4"/>
  <c r="BW18" i="4"/>
  <c r="CO18" i="4"/>
  <c r="CN18" i="4"/>
  <c r="CH19" i="4"/>
  <c r="CD20" i="4"/>
  <c r="BY19" i="4"/>
  <c r="CY19" i="4"/>
  <c r="CU20" i="4"/>
  <c r="CP19" i="4"/>
  <c r="CT26" i="4"/>
  <c r="CC25" i="4"/>
  <c r="BQ21" i="4"/>
  <c r="BM22" i="4"/>
  <c r="BL24" i="4"/>
  <c r="BO23" i="4"/>
  <c r="BJ23" i="4" s="1"/>
  <c r="BN23" i="4"/>
  <c r="BI23" i="4" s="1"/>
  <c r="BE24" i="4"/>
  <c r="CV24" i="4" l="1"/>
  <c r="CQ24" i="4" s="1"/>
  <c r="CW24" i="4"/>
  <c r="CE24" i="4"/>
  <c r="BZ24" i="4" s="1"/>
  <c r="CF24" i="4"/>
  <c r="CA24" i="4" s="1"/>
  <c r="BX19" i="4"/>
  <c r="BW19" i="4"/>
  <c r="CO19" i="4"/>
  <c r="CN19" i="4"/>
  <c r="CP20" i="4"/>
  <c r="CY20" i="4"/>
  <c r="CU21" i="4"/>
  <c r="CH20" i="4"/>
  <c r="BY20" i="4"/>
  <c r="CD21" i="4"/>
  <c r="CT27" i="4"/>
  <c r="CC26" i="4"/>
  <c r="BL25" i="4"/>
  <c r="BO24" i="4"/>
  <c r="BJ24" i="4" s="1"/>
  <c r="BN24" i="4"/>
  <c r="BI24" i="4" s="1"/>
  <c r="BQ22" i="4"/>
  <c r="BM23" i="4"/>
  <c r="BE25" i="4"/>
  <c r="CE25" i="4" l="1"/>
  <c r="BZ25" i="4" s="1"/>
  <c r="CV25" i="4"/>
  <c r="CQ25" i="4" s="1"/>
  <c r="CW25" i="4"/>
  <c r="CF25" i="4"/>
  <c r="CO20" i="4"/>
  <c r="CN20" i="4"/>
  <c r="BX20" i="4"/>
  <c r="BW20" i="4"/>
  <c r="CU22" i="4"/>
  <c r="CY21" i="4"/>
  <c r="CP21" i="4"/>
  <c r="CH21" i="4"/>
  <c r="BY21" i="4"/>
  <c r="CD22" i="4"/>
  <c r="CT28" i="4"/>
  <c r="CC27" i="4"/>
  <c r="BQ23" i="4"/>
  <c r="BM24" i="4"/>
  <c r="BL26" i="4"/>
  <c r="BO25" i="4"/>
  <c r="BJ25" i="4" s="1"/>
  <c r="BN25" i="4"/>
  <c r="BI25" i="4" s="1"/>
  <c r="BE26" i="4"/>
  <c r="CE26" i="4" l="1"/>
  <c r="BZ26" i="4" s="1"/>
  <c r="CF26" i="4"/>
  <c r="CV26" i="4"/>
  <c r="CQ26" i="4" s="1"/>
  <c r="CW26" i="4"/>
  <c r="CR26" i="4" s="1"/>
  <c r="BX21" i="4"/>
  <c r="BW21" i="4"/>
  <c r="CN21" i="4"/>
  <c r="CO21" i="4"/>
  <c r="CH22" i="4"/>
  <c r="CD23" i="4"/>
  <c r="BY22" i="4"/>
  <c r="CP22" i="4"/>
  <c r="CU23" i="4"/>
  <c r="CY22" i="4"/>
  <c r="CT29" i="4"/>
  <c r="CC28" i="4"/>
  <c r="BQ24" i="4"/>
  <c r="BM25" i="4"/>
  <c r="BL27" i="4"/>
  <c r="BO26" i="4"/>
  <c r="BJ26" i="4" s="1"/>
  <c r="BN26" i="4"/>
  <c r="BI26" i="4" s="1"/>
  <c r="BE27" i="4"/>
  <c r="CE27" i="4" l="1"/>
  <c r="BZ27" i="4" s="1"/>
  <c r="CV27" i="4"/>
  <c r="CQ27" i="4" s="1"/>
  <c r="CF27" i="4"/>
  <c r="CW27" i="4"/>
  <c r="CR27" i="4" s="1"/>
  <c r="CN22" i="4"/>
  <c r="CO22" i="4"/>
  <c r="BX22" i="4"/>
  <c r="BW22" i="4"/>
  <c r="CH23" i="4"/>
  <c r="CD24" i="4"/>
  <c r="BY23" i="4"/>
  <c r="CP23" i="4"/>
  <c r="CY23" i="4"/>
  <c r="CU24" i="4"/>
  <c r="CT30" i="4"/>
  <c r="CC29" i="4"/>
  <c r="BL28" i="4"/>
  <c r="BO27" i="4"/>
  <c r="BJ27" i="4" s="1"/>
  <c r="BN27" i="4"/>
  <c r="BI27" i="4" s="1"/>
  <c r="BQ25" i="4"/>
  <c r="BM26" i="4"/>
  <c r="BE28" i="4"/>
  <c r="CV28" i="4" l="1"/>
  <c r="CQ28" i="4" s="1"/>
  <c r="CW28" i="4"/>
  <c r="CR28" i="4" s="1"/>
  <c r="CE28" i="4"/>
  <c r="BZ28" i="4" s="1"/>
  <c r="CF28" i="4"/>
  <c r="CO23" i="4"/>
  <c r="CN23" i="4"/>
  <c r="BX23" i="4"/>
  <c r="BW23" i="4"/>
  <c r="CP24" i="4"/>
  <c r="CU25" i="4"/>
  <c r="CY24" i="4"/>
  <c r="CH24" i="4"/>
  <c r="BY24" i="4"/>
  <c r="CD25" i="4"/>
  <c r="CT31" i="4"/>
  <c r="CC30" i="4"/>
  <c r="BQ26" i="4"/>
  <c r="BM27" i="4"/>
  <c r="BL29" i="4"/>
  <c r="BO28" i="4"/>
  <c r="BJ28" i="4" s="1"/>
  <c r="BN28" i="4"/>
  <c r="BI28" i="4" s="1"/>
  <c r="BE29" i="4"/>
  <c r="CV29" i="4" l="1"/>
  <c r="CQ29" i="4" s="1"/>
  <c r="CW29" i="4"/>
  <c r="CR29" i="4" s="1"/>
  <c r="CF29" i="4"/>
  <c r="CA29" i="4" s="1"/>
  <c r="CE29" i="4"/>
  <c r="BZ29" i="4" s="1"/>
  <c r="CO24" i="4"/>
  <c r="CN24" i="4"/>
  <c r="BX24" i="4"/>
  <c r="BW24" i="4"/>
  <c r="CH25" i="4"/>
  <c r="CD26" i="4"/>
  <c r="BY25" i="4"/>
  <c r="CY25" i="4"/>
  <c r="CP25" i="4"/>
  <c r="CU26" i="4"/>
  <c r="CT32" i="4"/>
  <c r="CC31" i="4"/>
  <c r="BL30" i="4"/>
  <c r="BO29" i="4"/>
  <c r="BJ29" i="4" s="1"/>
  <c r="BN29" i="4"/>
  <c r="BI29" i="4" s="1"/>
  <c r="BQ27" i="4"/>
  <c r="BM28" i="4"/>
  <c r="BE30" i="4"/>
  <c r="CV30" i="4" l="1"/>
  <c r="CQ30" i="4" s="1"/>
  <c r="CF30" i="4"/>
  <c r="CA30" i="4" s="1"/>
  <c r="CE30" i="4"/>
  <c r="BZ30" i="4" s="1"/>
  <c r="CW30" i="4"/>
  <c r="BX25" i="4"/>
  <c r="BW25" i="4"/>
  <c r="CO25" i="4"/>
  <c r="CN25" i="4"/>
  <c r="CU27" i="4"/>
  <c r="CY26" i="4"/>
  <c r="CP26" i="4"/>
  <c r="CH26" i="4"/>
  <c r="BY26" i="4"/>
  <c r="CD27" i="4"/>
  <c r="CT33" i="4"/>
  <c r="CC32" i="4"/>
  <c r="BQ28" i="4"/>
  <c r="BM29" i="4"/>
  <c r="BL31" i="4"/>
  <c r="BO30" i="4"/>
  <c r="BJ30" i="4" s="1"/>
  <c r="BN30" i="4"/>
  <c r="BI30" i="4" s="1"/>
  <c r="BE31" i="4"/>
  <c r="CE31" i="4" l="1"/>
  <c r="BZ31" i="4" s="1"/>
  <c r="CV31" i="4"/>
  <c r="CQ31" i="4" s="1"/>
  <c r="CF31" i="4"/>
  <c r="CW31" i="4"/>
  <c r="BX26" i="4"/>
  <c r="BW26" i="4"/>
  <c r="CO26" i="4"/>
  <c r="CN26" i="4"/>
  <c r="CH27" i="4"/>
  <c r="CD28" i="4"/>
  <c r="BY27" i="4"/>
  <c r="CP27" i="4"/>
  <c r="CU28" i="4"/>
  <c r="CY27" i="4"/>
  <c r="CT34" i="4"/>
  <c r="CC33" i="4"/>
  <c r="BL32" i="4"/>
  <c r="BO31" i="4"/>
  <c r="BJ31" i="4" s="1"/>
  <c r="BN31" i="4"/>
  <c r="BI31" i="4" s="1"/>
  <c r="BQ29" i="4"/>
  <c r="BM30" i="4"/>
  <c r="BE32" i="4"/>
  <c r="CE32" i="4" l="1"/>
  <c r="BZ32" i="4" s="1"/>
  <c r="CW32" i="4"/>
  <c r="CR32" i="4" s="1"/>
  <c r="CV32" i="4"/>
  <c r="CF32" i="4"/>
  <c r="CA32" i="4" s="1"/>
  <c r="CQ32" i="4"/>
  <c r="CN27" i="4"/>
  <c r="CO27" i="4"/>
  <c r="BX27" i="4"/>
  <c r="BW27" i="4"/>
  <c r="CP28" i="4"/>
  <c r="CY28" i="4"/>
  <c r="CU29" i="4"/>
  <c r="CH28" i="4"/>
  <c r="CD29" i="4"/>
  <c r="BY28" i="4"/>
  <c r="CT35" i="4"/>
  <c r="CC34" i="4"/>
  <c r="BQ30" i="4"/>
  <c r="BM31" i="4"/>
  <c r="BL33" i="4"/>
  <c r="BN32" i="4"/>
  <c r="BI32" i="4" s="1"/>
  <c r="BO32" i="4"/>
  <c r="BJ32" i="4" s="1"/>
  <c r="BE33" i="4"/>
  <c r="CE33" i="4" l="1"/>
  <c r="BZ33" i="4" s="1"/>
  <c r="CW33" i="4"/>
  <c r="CR33" i="4" s="1"/>
  <c r="CV33" i="4"/>
  <c r="CF33" i="4"/>
  <c r="CA33" i="4" s="1"/>
  <c r="CQ33" i="4"/>
  <c r="BX28" i="4"/>
  <c r="BW28" i="4"/>
  <c r="CN28" i="4"/>
  <c r="CO28" i="4"/>
  <c r="CH29" i="4"/>
  <c r="CD30" i="4"/>
  <c r="BY29" i="4"/>
  <c r="CU30" i="4"/>
  <c r="CY29" i="4"/>
  <c r="CP29" i="4"/>
  <c r="CT36" i="4"/>
  <c r="CC35" i="4"/>
  <c r="BL34" i="4"/>
  <c r="BO33" i="4"/>
  <c r="BJ33" i="4" s="1"/>
  <c r="BN33" i="4"/>
  <c r="BI33" i="4" s="1"/>
  <c r="BQ31" i="4"/>
  <c r="BM32" i="4"/>
  <c r="BE34" i="4"/>
  <c r="CW34" i="4" l="1"/>
  <c r="CR34" i="4" s="1"/>
  <c r="CV34" i="4"/>
  <c r="CF34" i="4"/>
  <c r="CA34" i="4" s="1"/>
  <c r="CE34" i="4"/>
  <c r="BZ34" i="4" s="1"/>
  <c r="CQ34" i="4"/>
  <c r="CO29" i="4"/>
  <c r="CN29" i="4"/>
  <c r="BX29" i="4"/>
  <c r="BW29" i="4"/>
  <c r="CP30" i="4"/>
  <c r="CU31" i="4"/>
  <c r="CY30" i="4"/>
  <c r="CH30" i="4"/>
  <c r="CD31" i="4"/>
  <c r="BY30" i="4"/>
  <c r="CT37" i="4"/>
  <c r="CC36" i="4"/>
  <c r="BQ32" i="4"/>
  <c r="BM33" i="4"/>
  <c r="BL35" i="4"/>
  <c r="BO34" i="4"/>
  <c r="BJ34" i="4" s="1"/>
  <c r="BN34" i="4"/>
  <c r="BI34" i="4" s="1"/>
  <c r="BE35" i="4"/>
  <c r="CV35" i="4" l="1"/>
  <c r="CF35" i="4"/>
  <c r="CA35" i="4" s="1"/>
  <c r="CW35" i="4"/>
  <c r="CR35" i="4" s="1"/>
  <c r="CE35" i="4"/>
  <c r="BZ35" i="4" s="1"/>
  <c r="CQ35" i="4"/>
  <c r="CO30" i="4"/>
  <c r="CN30" i="4"/>
  <c r="BX30" i="4"/>
  <c r="BW30" i="4"/>
  <c r="CH31" i="4"/>
  <c r="CD32" i="4"/>
  <c r="BY31" i="4"/>
  <c r="CY31" i="4"/>
  <c r="CU32" i="4"/>
  <c r="CP31" i="4"/>
  <c r="CT38" i="4"/>
  <c r="CC37" i="4"/>
  <c r="BL36" i="4"/>
  <c r="BO35" i="4"/>
  <c r="BJ35" i="4" s="1"/>
  <c r="BN35" i="4"/>
  <c r="BI35" i="4" s="1"/>
  <c r="BQ33" i="4"/>
  <c r="BM34" i="4"/>
  <c r="BE36" i="4"/>
  <c r="CV36" i="4" l="1"/>
  <c r="CQ36" i="4" s="1"/>
  <c r="CE36" i="4"/>
  <c r="BZ36" i="4" s="1"/>
  <c r="CF36" i="4"/>
  <c r="CW36" i="4"/>
  <c r="CO31" i="4"/>
  <c r="CN31" i="4"/>
  <c r="BX31" i="4"/>
  <c r="BW31" i="4"/>
  <c r="CH32" i="4"/>
  <c r="CD33" i="4"/>
  <c r="BY32" i="4"/>
  <c r="CU33" i="4"/>
  <c r="CY32" i="4"/>
  <c r="CP32" i="4"/>
  <c r="CT39" i="4"/>
  <c r="CC38" i="4"/>
  <c r="BQ34" i="4"/>
  <c r="BM35" i="4"/>
  <c r="BL37" i="4"/>
  <c r="BO36" i="4"/>
  <c r="BJ36" i="4" s="1"/>
  <c r="BN36" i="4"/>
  <c r="BI36" i="4" s="1"/>
  <c r="BE37" i="4"/>
  <c r="CW37" i="4" l="1"/>
  <c r="CE37" i="4"/>
  <c r="BZ37" i="4" s="1"/>
  <c r="CV37" i="4"/>
  <c r="CF37" i="4"/>
  <c r="CQ37" i="4"/>
  <c r="CO32" i="4"/>
  <c r="CN32" i="4"/>
  <c r="BX32" i="4"/>
  <c r="BW32" i="4"/>
  <c r="CU34" i="4"/>
  <c r="CP33" i="4"/>
  <c r="CY33" i="4"/>
  <c r="CH33" i="4"/>
  <c r="BY33" i="4"/>
  <c r="CD34" i="4"/>
  <c r="CT40" i="4"/>
  <c r="CC39" i="4"/>
  <c r="BL38" i="4"/>
  <c r="BO37" i="4"/>
  <c r="BJ37" i="4" s="1"/>
  <c r="BN37" i="4"/>
  <c r="BI37" i="4" s="1"/>
  <c r="BQ35" i="4"/>
  <c r="BM36" i="4"/>
  <c r="BE38" i="4"/>
  <c r="CW38" i="4" l="1"/>
  <c r="CR38" i="4" s="1"/>
  <c r="CE38" i="4"/>
  <c r="BZ38" i="4" s="1"/>
  <c r="CF38" i="4"/>
  <c r="CA38" i="4" s="1"/>
  <c r="CV38" i="4"/>
  <c r="CQ38" i="4" s="1"/>
  <c r="BX33" i="4"/>
  <c r="BW33" i="4"/>
  <c r="CN33" i="4"/>
  <c r="CO33" i="4"/>
  <c r="CH34" i="4"/>
  <c r="CD35" i="4"/>
  <c r="BY34" i="4"/>
  <c r="CP34" i="4"/>
  <c r="CY34" i="4"/>
  <c r="CU35" i="4"/>
  <c r="CT41" i="4"/>
  <c r="CC40" i="4"/>
  <c r="BQ36" i="4"/>
  <c r="BM37" i="4"/>
  <c r="BL39" i="4"/>
  <c r="BO38" i="4"/>
  <c r="BJ38" i="4" s="1"/>
  <c r="BN38" i="4"/>
  <c r="BI38" i="4" s="1"/>
  <c r="BE39" i="4"/>
  <c r="CE39" i="4" l="1"/>
  <c r="BZ39" i="4" s="1"/>
  <c r="CF39" i="4"/>
  <c r="CV39" i="4"/>
  <c r="CW39" i="4"/>
  <c r="CR39" i="4" s="1"/>
  <c r="CQ39" i="4"/>
  <c r="CN34" i="4"/>
  <c r="CO34" i="4"/>
  <c r="BX34" i="4"/>
  <c r="BW34" i="4"/>
  <c r="CU36" i="4"/>
  <c r="CY35" i="4"/>
  <c r="CP35" i="4"/>
  <c r="CH35" i="4"/>
  <c r="BY35" i="4"/>
  <c r="CD36" i="4"/>
  <c r="CT42" i="4"/>
  <c r="CC41" i="4"/>
  <c r="BL40" i="4"/>
  <c r="BN39" i="4"/>
  <c r="BI39" i="4" s="1"/>
  <c r="BO39" i="4"/>
  <c r="BJ39" i="4" s="1"/>
  <c r="BQ37" i="4"/>
  <c r="BM38" i="4"/>
  <c r="BE40" i="4"/>
  <c r="CF40" i="4" l="1"/>
  <c r="CA40" i="4" s="1"/>
  <c r="CW40" i="4"/>
  <c r="CR40" i="4" s="1"/>
  <c r="CV40" i="4"/>
  <c r="CE40" i="4"/>
  <c r="BZ40" i="4" s="1"/>
  <c r="CQ40" i="4"/>
  <c r="BX35" i="4"/>
  <c r="BW35" i="4"/>
  <c r="CO35" i="4"/>
  <c r="CN35" i="4"/>
  <c r="CH36" i="4"/>
  <c r="CD37" i="4"/>
  <c r="BY36" i="4"/>
  <c r="CP36" i="4"/>
  <c r="CY36" i="4"/>
  <c r="CU37" i="4"/>
  <c r="CT43" i="4"/>
  <c r="CC42" i="4"/>
  <c r="BQ38" i="4"/>
  <c r="BM39" i="4"/>
  <c r="BL41" i="4"/>
  <c r="BO40" i="4"/>
  <c r="BJ40" i="4" s="1"/>
  <c r="BN40" i="4"/>
  <c r="BI40" i="4" s="1"/>
  <c r="BE41" i="4"/>
  <c r="CW41" i="4" l="1"/>
  <c r="CR41" i="4" s="1"/>
  <c r="CV41" i="4"/>
  <c r="CE41" i="4"/>
  <c r="BZ41" i="4" s="1"/>
  <c r="CF41" i="4"/>
  <c r="CA41" i="4" s="1"/>
  <c r="CQ41" i="4"/>
  <c r="CO36" i="4"/>
  <c r="CN36" i="4"/>
  <c r="BX36" i="4"/>
  <c r="BW36" i="4"/>
  <c r="CY37" i="4"/>
  <c r="CP37" i="4"/>
  <c r="CU38" i="4"/>
  <c r="CH37" i="4"/>
  <c r="BY37" i="4"/>
  <c r="CD38" i="4"/>
  <c r="CT44" i="4"/>
  <c r="CC43" i="4"/>
  <c r="BL42" i="4"/>
  <c r="BO41" i="4"/>
  <c r="BJ41" i="4" s="1"/>
  <c r="BN41" i="4"/>
  <c r="BI41" i="4" s="1"/>
  <c r="BQ39" i="4"/>
  <c r="BM40" i="4"/>
  <c r="BE42" i="4"/>
  <c r="CV42" i="4" l="1"/>
  <c r="CQ42" i="4" s="1"/>
  <c r="CW42" i="4"/>
  <c r="CF42" i="4"/>
  <c r="CE42" i="4"/>
  <c r="BZ42" i="4" s="1"/>
  <c r="BX37" i="4"/>
  <c r="BW37" i="4"/>
  <c r="CO37" i="4"/>
  <c r="CN37" i="4"/>
  <c r="CY38" i="4"/>
  <c r="CU39" i="4"/>
  <c r="CP38" i="4"/>
  <c r="CH38" i="4"/>
  <c r="BY38" i="4"/>
  <c r="CD39" i="4"/>
  <c r="CT45" i="4"/>
  <c r="CC44" i="4"/>
  <c r="BQ40" i="4"/>
  <c r="BM41" i="4"/>
  <c r="BL43" i="4"/>
  <c r="BO42" i="4"/>
  <c r="BJ42" i="4" s="1"/>
  <c r="BN42" i="4"/>
  <c r="BI42" i="4" s="1"/>
  <c r="BE43" i="4"/>
  <c r="CV43" i="4" l="1"/>
  <c r="CF43" i="4"/>
  <c r="CA43" i="4" s="1"/>
  <c r="CE43" i="4"/>
  <c r="BZ43" i="4" s="1"/>
  <c r="CW43" i="4"/>
  <c r="CQ43" i="4"/>
  <c r="BX38" i="4"/>
  <c r="BW38" i="4"/>
  <c r="CO38" i="4"/>
  <c r="CN38" i="4"/>
  <c r="CH39" i="4"/>
  <c r="BY39" i="4"/>
  <c r="CD40" i="4"/>
  <c r="CU40" i="4"/>
  <c r="CY39" i="4"/>
  <c r="CP39" i="4"/>
  <c r="CT46" i="4"/>
  <c r="CC45" i="4"/>
  <c r="BL44" i="4"/>
  <c r="BO43" i="4"/>
  <c r="BJ43" i="4" s="1"/>
  <c r="BN43" i="4"/>
  <c r="BI43" i="4" s="1"/>
  <c r="BQ41" i="4"/>
  <c r="BM42" i="4"/>
  <c r="BE44" i="4"/>
  <c r="CF44" i="4" l="1"/>
  <c r="CA44" i="4" s="1"/>
  <c r="CE44" i="4"/>
  <c r="BZ44" i="4" s="1"/>
  <c r="CV44" i="4"/>
  <c r="CW44" i="4"/>
  <c r="CR44" i="4" s="1"/>
  <c r="CQ44" i="4"/>
  <c r="CN39" i="4"/>
  <c r="CO39" i="4"/>
  <c r="BX39" i="4"/>
  <c r="BW39" i="4"/>
  <c r="CU41" i="4"/>
  <c r="CY40" i="4"/>
  <c r="CP40" i="4"/>
  <c r="CH40" i="4"/>
  <c r="BY40" i="4"/>
  <c r="CD41" i="4"/>
  <c r="CT47" i="4"/>
  <c r="CC46" i="4"/>
  <c r="BQ42" i="4"/>
  <c r="BM43" i="4"/>
  <c r="BL45" i="4"/>
  <c r="BO44" i="4"/>
  <c r="BJ44" i="4" s="1"/>
  <c r="BN44" i="4"/>
  <c r="BI44" i="4" s="1"/>
  <c r="BE45" i="4"/>
  <c r="CE45" i="4" l="1"/>
  <c r="BZ45" i="4" s="1"/>
  <c r="CW45" i="4"/>
  <c r="CR45" i="4" s="1"/>
  <c r="CV45" i="4"/>
  <c r="CF45" i="4"/>
  <c r="CQ45" i="4"/>
  <c r="BX40" i="4"/>
  <c r="BW40" i="4"/>
  <c r="CN40" i="4"/>
  <c r="CO40" i="4"/>
  <c r="CH41" i="4"/>
  <c r="BY41" i="4"/>
  <c r="CD42" i="4"/>
  <c r="CU42" i="4"/>
  <c r="CP41" i="4"/>
  <c r="CY41" i="4"/>
  <c r="CT48" i="4"/>
  <c r="CC47" i="4"/>
  <c r="BL46" i="4"/>
  <c r="BO45" i="4"/>
  <c r="BJ45" i="4" s="1"/>
  <c r="BN45" i="4"/>
  <c r="BI45" i="4" s="1"/>
  <c r="BQ43" i="4"/>
  <c r="BM44" i="4"/>
  <c r="BE46" i="4"/>
  <c r="CE46" i="4" l="1"/>
  <c r="BZ46" i="4" s="1"/>
  <c r="CV46" i="4"/>
  <c r="CQ46" i="4" s="1"/>
  <c r="CW46" i="4"/>
  <c r="CR46" i="4" s="1"/>
  <c r="CF46" i="4"/>
  <c r="CA46" i="4" s="1"/>
  <c r="BX41" i="4"/>
  <c r="BW41" i="4"/>
  <c r="CO41" i="4"/>
  <c r="CN41" i="4"/>
  <c r="CP42" i="4"/>
  <c r="CU43" i="4"/>
  <c r="CY42" i="4"/>
  <c r="CH42" i="4"/>
  <c r="BY42" i="4"/>
  <c r="CD43" i="4"/>
  <c r="CT49" i="4"/>
  <c r="CC48" i="4"/>
  <c r="BQ44" i="4"/>
  <c r="BM45" i="4"/>
  <c r="BL47" i="4"/>
  <c r="BO46" i="4"/>
  <c r="BJ46" i="4" s="1"/>
  <c r="BN46" i="4"/>
  <c r="BI46" i="4" s="1"/>
  <c r="BE47" i="4"/>
  <c r="CW47" i="4" l="1"/>
  <c r="CV47" i="4"/>
  <c r="CQ47" i="4" s="1"/>
  <c r="CF47" i="4"/>
  <c r="CA47" i="4" s="1"/>
  <c r="CE47" i="4"/>
  <c r="BZ47" i="4" s="1"/>
  <c r="CO42" i="4"/>
  <c r="CN42" i="4"/>
  <c r="BX42" i="4"/>
  <c r="BW42" i="4"/>
  <c r="CH43" i="4"/>
  <c r="CD44" i="4"/>
  <c r="BY43" i="4"/>
  <c r="CY43" i="4"/>
  <c r="CP43" i="4"/>
  <c r="CU44" i="4"/>
  <c r="CT50" i="4"/>
  <c r="CC49" i="4"/>
  <c r="BL48" i="4"/>
  <c r="BN47" i="4"/>
  <c r="BI47" i="4" s="1"/>
  <c r="BO47" i="4"/>
  <c r="BJ47" i="4" s="1"/>
  <c r="BQ45" i="4"/>
  <c r="BM46" i="4"/>
  <c r="BE48" i="4"/>
  <c r="CF48" i="4" l="1"/>
  <c r="CV48" i="4"/>
  <c r="CQ48" i="4" s="1"/>
  <c r="CE48" i="4"/>
  <c r="BZ48" i="4" s="1"/>
  <c r="CW48" i="4"/>
  <c r="CO43" i="4"/>
  <c r="CN43" i="4"/>
  <c r="BX43" i="4"/>
  <c r="BW43" i="4"/>
  <c r="CU45" i="4"/>
  <c r="CY44" i="4"/>
  <c r="CP44" i="4"/>
  <c r="CH44" i="4"/>
  <c r="CD45" i="4"/>
  <c r="BY44" i="4"/>
  <c r="CT51" i="4"/>
  <c r="CC50" i="4"/>
  <c r="BQ46" i="4"/>
  <c r="BM47" i="4"/>
  <c r="BL49" i="4"/>
  <c r="BO48" i="4"/>
  <c r="BJ48" i="4" s="1"/>
  <c r="BN48" i="4"/>
  <c r="BI48" i="4" s="1"/>
  <c r="BE49" i="4"/>
  <c r="CV49" i="4" l="1"/>
  <c r="CQ49" i="4" s="1"/>
  <c r="CE49" i="4"/>
  <c r="BZ49" i="4" s="1"/>
  <c r="CF49" i="4"/>
  <c r="CA49" i="4" s="1"/>
  <c r="CW49" i="4"/>
  <c r="CR49" i="4" s="1"/>
  <c r="BX44" i="4"/>
  <c r="BW44" i="4"/>
  <c r="CO44" i="4"/>
  <c r="CN44" i="4"/>
  <c r="CH45" i="4"/>
  <c r="BY45" i="4"/>
  <c r="CD46" i="4"/>
  <c r="CU46" i="4"/>
  <c r="CY45" i="4"/>
  <c r="CP45" i="4"/>
  <c r="CT52" i="4"/>
  <c r="CC51" i="4"/>
  <c r="BL50" i="4"/>
  <c r="BO49" i="4"/>
  <c r="BJ49" i="4" s="1"/>
  <c r="BN49" i="4"/>
  <c r="BI49" i="4" s="1"/>
  <c r="BQ47" i="4"/>
  <c r="BM48" i="4"/>
  <c r="BE50" i="4"/>
  <c r="CE50" i="4" l="1"/>
  <c r="BZ50" i="4" s="1"/>
  <c r="CW50" i="4"/>
  <c r="CR50" i="4" s="1"/>
  <c r="CV50" i="4"/>
  <c r="CQ50" i="4" s="1"/>
  <c r="CF50" i="4"/>
  <c r="CA50" i="4" s="1"/>
  <c r="BX45" i="4"/>
  <c r="BW45" i="4"/>
  <c r="CN45" i="4"/>
  <c r="CO45" i="4"/>
  <c r="CY46" i="4"/>
  <c r="CU47" i="4"/>
  <c r="CP46" i="4"/>
  <c r="CH46" i="4"/>
  <c r="CD47" i="4"/>
  <c r="BY46" i="4"/>
  <c r="CT53" i="4"/>
  <c r="CC52" i="4"/>
  <c r="BQ48" i="4"/>
  <c r="BM49" i="4"/>
  <c r="BL51" i="4"/>
  <c r="BO50" i="4"/>
  <c r="BJ50" i="4" s="1"/>
  <c r="BN50" i="4"/>
  <c r="BI50" i="4" s="1"/>
  <c r="BE51" i="4"/>
  <c r="CE51" i="4" l="1"/>
  <c r="BZ51" i="4" s="1"/>
  <c r="CW51" i="4"/>
  <c r="CR51" i="4" s="1"/>
  <c r="CF51" i="4"/>
  <c r="CV51" i="4"/>
  <c r="CQ51" i="4" s="1"/>
  <c r="BX46" i="4"/>
  <c r="BW46" i="4"/>
  <c r="CN46" i="4"/>
  <c r="CO46" i="4"/>
  <c r="CH47" i="4"/>
  <c r="BY47" i="4"/>
  <c r="CD48" i="4"/>
  <c r="CY47" i="4"/>
  <c r="CU48" i="4"/>
  <c r="CP47" i="4"/>
  <c r="CT54" i="4"/>
  <c r="CC53" i="4"/>
  <c r="BL52" i="4"/>
  <c r="BO51" i="4"/>
  <c r="BJ51" i="4" s="1"/>
  <c r="BN51" i="4"/>
  <c r="BI51" i="4" s="1"/>
  <c r="BQ49" i="4"/>
  <c r="BM50" i="4"/>
  <c r="BE52" i="4"/>
  <c r="CE52" i="4" l="1"/>
  <c r="BZ52" i="4" s="1"/>
  <c r="CW52" i="4"/>
  <c r="CR52" i="4" s="1"/>
  <c r="CF52" i="4"/>
  <c r="CV52" i="4"/>
  <c r="CQ52" i="4"/>
  <c r="CO47" i="4"/>
  <c r="CN47" i="4"/>
  <c r="BX47" i="4"/>
  <c r="BW47" i="4"/>
  <c r="CY48" i="4"/>
  <c r="CP48" i="4"/>
  <c r="CU49" i="4"/>
  <c r="CH48" i="4"/>
  <c r="BY48" i="4"/>
  <c r="CD49" i="4"/>
  <c r="CT55" i="4"/>
  <c r="CC54" i="4"/>
  <c r="BQ50" i="4"/>
  <c r="BM51" i="4"/>
  <c r="BL53" i="4"/>
  <c r="BO52" i="4"/>
  <c r="BJ52" i="4" s="1"/>
  <c r="BN52" i="4"/>
  <c r="BI52" i="4" s="1"/>
  <c r="BE53" i="4"/>
  <c r="CV53" i="4" l="1"/>
  <c r="CQ53" i="4" s="1"/>
  <c r="CE53" i="4"/>
  <c r="BZ53" i="4" s="1"/>
  <c r="CF53" i="4"/>
  <c r="CA53" i="4" s="1"/>
  <c r="CW53" i="4"/>
  <c r="BX48" i="4"/>
  <c r="BW48" i="4"/>
  <c r="CO48" i="4"/>
  <c r="CN48" i="4"/>
  <c r="CH49" i="4"/>
  <c r="BY49" i="4"/>
  <c r="CD50" i="4"/>
  <c r="CU50" i="4"/>
  <c r="CY49" i="4"/>
  <c r="CP49" i="4"/>
  <c r="CT56" i="4"/>
  <c r="CC55" i="4"/>
  <c r="BL54" i="4"/>
  <c r="BO53" i="4"/>
  <c r="BJ53" i="4" s="1"/>
  <c r="BN53" i="4"/>
  <c r="BI53" i="4" s="1"/>
  <c r="BQ51" i="4"/>
  <c r="BM52" i="4"/>
  <c r="BE54" i="4"/>
  <c r="CV54" i="4" l="1"/>
  <c r="CQ54" i="4" s="1"/>
  <c r="CW54" i="4"/>
  <c r="CR54" i="4" s="1"/>
  <c r="CE54" i="4"/>
  <c r="BZ54" i="4" s="1"/>
  <c r="CF54" i="4"/>
  <c r="CO49" i="4"/>
  <c r="CN49" i="4"/>
  <c r="BX49" i="4"/>
  <c r="BW49" i="4"/>
  <c r="CU51" i="4"/>
  <c r="CY50" i="4"/>
  <c r="CP50" i="4"/>
  <c r="CH50" i="4"/>
  <c r="CD51" i="4"/>
  <c r="BY50" i="4"/>
  <c r="CT57" i="4"/>
  <c r="CC56" i="4"/>
  <c r="BQ52" i="4"/>
  <c r="BM53" i="4"/>
  <c r="BL55" i="4"/>
  <c r="BN54" i="4"/>
  <c r="BI54" i="4" s="1"/>
  <c r="BO54" i="4"/>
  <c r="BJ54" i="4" s="1"/>
  <c r="BE55" i="4"/>
  <c r="CV55" i="4" l="1"/>
  <c r="CQ55" i="4" s="1"/>
  <c r="CW55" i="4"/>
  <c r="CF55" i="4"/>
  <c r="CE55" i="4"/>
  <c r="BZ55" i="4"/>
  <c r="BX50" i="4"/>
  <c r="BW50" i="4"/>
  <c r="CO50" i="4"/>
  <c r="CN50" i="4"/>
  <c r="CH51" i="4"/>
  <c r="BY51" i="4"/>
  <c r="CD52" i="4"/>
  <c r="CU52" i="4"/>
  <c r="CY51" i="4"/>
  <c r="CP51" i="4"/>
  <c r="CT58" i="4"/>
  <c r="CC57" i="4"/>
  <c r="BL56" i="4"/>
  <c r="BO55" i="4"/>
  <c r="BJ55" i="4" s="1"/>
  <c r="BN55" i="4"/>
  <c r="BI55" i="4" s="1"/>
  <c r="BQ53" i="4"/>
  <c r="BM54" i="4"/>
  <c r="BE56" i="4"/>
  <c r="CW56" i="4" l="1"/>
  <c r="CR56" i="4" s="1"/>
  <c r="CF56" i="4"/>
  <c r="CA56" i="4" s="1"/>
  <c r="CE56" i="4"/>
  <c r="CV56" i="4"/>
  <c r="CQ56" i="4" s="1"/>
  <c r="BZ56" i="4"/>
  <c r="CN51" i="4"/>
  <c r="CO51" i="4"/>
  <c r="BX51" i="4"/>
  <c r="BW51" i="4"/>
  <c r="CY52" i="4"/>
  <c r="CP52" i="4"/>
  <c r="CU53" i="4"/>
  <c r="CH52" i="4"/>
  <c r="CD53" i="4"/>
  <c r="BY52" i="4"/>
  <c r="CT59" i="4"/>
  <c r="CC58" i="4"/>
  <c r="BQ54" i="4"/>
  <c r="BM55" i="4"/>
  <c r="BL57" i="4"/>
  <c r="BO56" i="4"/>
  <c r="BJ56" i="4" s="1"/>
  <c r="BN56" i="4"/>
  <c r="BI56" i="4" s="1"/>
  <c r="BE57" i="4"/>
  <c r="CE57" i="4" l="1"/>
  <c r="CW57" i="4"/>
  <c r="CR57" i="4" s="1"/>
  <c r="CV57" i="4"/>
  <c r="CF57" i="4"/>
  <c r="CQ57" i="4"/>
  <c r="BZ57" i="4"/>
  <c r="CN52" i="4"/>
  <c r="CO52" i="4"/>
  <c r="BX52" i="4"/>
  <c r="BW52" i="4"/>
  <c r="CH53" i="4"/>
  <c r="BY53" i="4"/>
  <c r="CD54" i="4"/>
  <c r="CY53" i="4"/>
  <c r="CU54" i="4"/>
  <c r="CP53" i="4"/>
  <c r="CT60" i="4"/>
  <c r="CC59" i="4"/>
  <c r="BL58" i="4"/>
  <c r="BO57" i="4"/>
  <c r="BJ57" i="4" s="1"/>
  <c r="BN57" i="4"/>
  <c r="BI57" i="4" s="1"/>
  <c r="BQ55" i="4"/>
  <c r="BM56" i="4"/>
  <c r="BE58" i="4"/>
  <c r="CE58" i="4" l="1"/>
  <c r="BZ58" i="4" s="1"/>
  <c r="CV58" i="4"/>
  <c r="CQ58" i="4" s="1"/>
  <c r="CW58" i="4"/>
  <c r="CF58" i="4"/>
  <c r="CA58" i="4" s="1"/>
  <c r="BX53" i="4"/>
  <c r="BW53" i="4"/>
  <c r="CO53" i="4"/>
  <c r="CN53" i="4"/>
  <c r="CU55" i="4"/>
  <c r="CY54" i="4"/>
  <c r="CP54" i="4"/>
  <c r="CH54" i="4"/>
  <c r="BY54" i="4"/>
  <c r="CD55" i="4"/>
  <c r="CT61" i="4"/>
  <c r="CC60" i="4"/>
  <c r="BQ56" i="4"/>
  <c r="BM57" i="4"/>
  <c r="BL59" i="4"/>
  <c r="BO58" i="4"/>
  <c r="BJ58" i="4" s="1"/>
  <c r="BN58" i="4"/>
  <c r="BI58" i="4" s="1"/>
  <c r="BE59" i="4"/>
  <c r="CV59" i="4" l="1"/>
  <c r="CQ59" i="4" s="1"/>
  <c r="CW59" i="4"/>
  <c r="CR59" i="4" s="1"/>
  <c r="CF59" i="4"/>
  <c r="CA59" i="4" s="1"/>
  <c r="CE59" i="4"/>
  <c r="BZ59" i="4" s="1"/>
  <c r="BX54" i="4"/>
  <c r="BW54" i="4"/>
  <c r="CO54" i="4"/>
  <c r="CN54" i="4"/>
  <c r="CH55" i="4"/>
  <c r="CD56" i="4"/>
  <c r="BY55" i="4"/>
  <c r="CU56" i="4"/>
  <c r="CY55" i="4"/>
  <c r="CP55" i="4"/>
  <c r="CT62" i="4"/>
  <c r="CC61" i="4"/>
  <c r="BL60" i="4"/>
  <c r="BO59" i="4"/>
  <c r="BJ59" i="4" s="1"/>
  <c r="BN59" i="4"/>
  <c r="BI59" i="4" s="1"/>
  <c r="BQ57" i="4"/>
  <c r="BM58" i="4"/>
  <c r="BE60" i="4"/>
  <c r="CF60" i="4" l="1"/>
  <c r="CV60" i="4"/>
  <c r="CW60" i="4"/>
  <c r="CR60" i="4" s="1"/>
  <c r="CE60" i="4"/>
  <c r="BZ60" i="4" s="1"/>
  <c r="CQ60" i="4"/>
  <c r="CO55" i="4"/>
  <c r="CN55" i="4"/>
  <c r="BX55" i="4"/>
  <c r="BW55" i="4"/>
  <c r="CY56" i="4"/>
  <c r="CP56" i="4"/>
  <c r="CU57" i="4"/>
  <c r="CH56" i="4"/>
  <c r="CD57" i="4"/>
  <c r="BY56" i="4"/>
  <c r="CT63" i="4"/>
  <c r="CC62" i="4"/>
  <c r="BQ58" i="4"/>
  <c r="BM59" i="4"/>
  <c r="BL61" i="4"/>
  <c r="BO60" i="4"/>
  <c r="BJ60" i="4" s="1"/>
  <c r="BN60" i="4"/>
  <c r="BI60" i="4" s="1"/>
  <c r="BE61" i="4"/>
  <c r="CV61" i="4" l="1"/>
  <c r="CQ61" i="4" s="1"/>
  <c r="CW61" i="4"/>
  <c r="CR61" i="4" s="1"/>
  <c r="CE61" i="4"/>
  <c r="BZ61" i="4" s="1"/>
  <c r="CF61" i="4"/>
  <c r="BX56" i="4"/>
  <c r="BW56" i="4"/>
  <c r="CO56" i="4"/>
  <c r="CN56" i="4"/>
  <c r="CH57" i="4"/>
  <c r="BY57" i="4"/>
  <c r="CD58" i="4"/>
  <c r="CU58" i="4"/>
  <c r="CP57" i="4"/>
  <c r="CY57" i="4"/>
  <c r="CT64" i="4"/>
  <c r="CC63" i="4"/>
  <c r="BL62" i="4"/>
  <c r="BN61" i="4"/>
  <c r="BI61" i="4" s="1"/>
  <c r="BO61" i="4"/>
  <c r="BJ61" i="4" s="1"/>
  <c r="BQ59" i="4"/>
  <c r="BM60" i="4"/>
  <c r="BE62" i="4"/>
  <c r="CE62" i="4" l="1"/>
  <c r="CV62" i="4"/>
  <c r="CW62" i="4"/>
  <c r="CR62" i="4" s="1"/>
  <c r="CF62" i="4"/>
  <c r="CA62" i="4" s="1"/>
  <c r="CQ62" i="4"/>
  <c r="BZ62" i="4"/>
  <c r="BX57" i="4"/>
  <c r="BW57" i="4"/>
  <c r="CN57" i="4"/>
  <c r="CO57" i="4"/>
  <c r="CP58" i="4"/>
  <c r="CU59" i="4"/>
  <c r="CY58" i="4"/>
  <c r="CH58" i="4"/>
  <c r="BY58" i="4"/>
  <c r="CD59" i="4"/>
  <c r="CT65" i="4"/>
  <c r="CC64" i="4"/>
  <c r="BQ60" i="4"/>
  <c r="BM61" i="4"/>
  <c r="BL63" i="4"/>
  <c r="BO62" i="4"/>
  <c r="BJ62" i="4" s="1"/>
  <c r="BN62" i="4"/>
  <c r="BI62" i="4" s="1"/>
  <c r="BE63" i="4"/>
  <c r="CE63" i="4" l="1"/>
  <c r="BZ63" i="4" s="1"/>
  <c r="CW63" i="4"/>
  <c r="CF63" i="4"/>
  <c r="CA63" i="4" s="1"/>
  <c r="CV63" i="4"/>
  <c r="CQ63" i="4" s="1"/>
  <c r="CN58" i="4"/>
  <c r="CO58" i="4"/>
  <c r="BX58" i="4"/>
  <c r="BW58" i="4"/>
  <c r="CY59" i="4"/>
  <c r="CU60" i="4"/>
  <c r="CP59" i="4"/>
  <c r="CH59" i="4"/>
  <c r="BY59" i="4"/>
  <c r="CD60" i="4"/>
  <c r="CT66" i="4"/>
  <c r="CC65" i="4"/>
  <c r="BL64" i="4"/>
  <c r="BO63" i="4"/>
  <c r="BJ63" i="4" s="1"/>
  <c r="BN63" i="4"/>
  <c r="BI63" i="4" s="1"/>
  <c r="BQ61" i="4"/>
  <c r="BM62" i="4"/>
  <c r="BE64" i="4"/>
  <c r="CE64" i="4" l="1"/>
  <c r="BZ64" i="4" s="1"/>
  <c r="CF64" i="4"/>
  <c r="CW64" i="4"/>
  <c r="CV64" i="4"/>
  <c r="CQ64" i="4"/>
  <c r="BX59" i="4"/>
  <c r="BW59" i="4"/>
  <c r="CO59" i="4"/>
  <c r="CN59" i="4"/>
  <c r="CU61" i="4"/>
  <c r="CY60" i="4"/>
  <c r="CP60" i="4"/>
  <c r="CH60" i="4"/>
  <c r="BY60" i="4"/>
  <c r="CD61" i="4"/>
  <c r="CT67" i="4"/>
  <c r="CC66" i="4"/>
  <c r="BQ62" i="4"/>
  <c r="BM63" i="4"/>
  <c r="BL65" i="4"/>
  <c r="BO64" i="4"/>
  <c r="BJ64" i="4" s="1"/>
  <c r="BN64" i="4"/>
  <c r="BI64" i="4" s="1"/>
  <c r="BE65" i="4"/>
  <c r="CV65" i="4" l="1"/>
  <c r="CQ65" i="4" s="1"/>
  <c r="CE65" i="4"/>
  <c r="BZ65" i="4" s="1"/>
  <c r="CW65" i="4"/>
  <c r="CF65" i="4"/>
  <c r="CA65" i="4" s="1"/>
  <c r="BX60" i="4"/>
  <c r="BW60" i="4"/>
  <c r="CO60" i="4"/>
  <c r="CN60" i="4"/>
  <c r="CH61" i="4"/>
  <c r="CD62" i="4"/>
  <c r="BY61" i="4"/>
  <c r="CU62" i="4"/>
  <c r="CY61" i="4"/>
  <c r="CP61" i="4"/>
  <c r="CT68" i="4"/>
  <c r="CC67" i="4"/>
  <c r="BL66" i="4"/>
  <c r="BO65" i="4"/>
  <c r="BJ65" i="4" s="1"/>
  <c r="BN65" i="4"/>
  <c r="BI65" i="4" s="1"/>
  <c r="BQ63" i="4"/>
  <c r="BM64" i="4"/>
  <c r="BE66" i="4"/>
  <c r="CV66" i="4" l="1"/>
  <c r="CQ66" i="4" s="1"/>
  <c r="CF66" i="4"/>
  <c r="CA66" i="4" s="1"/>
  <c r="CE66" i="4"/>
  <c r="BZ66" i="4" s="1"/>
  <c r="CW66" i="4"/>
  <c r="CR66" i="4" s="1"/>
  <c r="BX61" i="4"/>
  <c r="BW61" i="4"/>
  <c r="CO61" i="4"/>
  <c r="CN61" i="4"/>
  <c r="CU63" i="4"/>
  <c r="CP62" i="4"/>
  <c r="CY62" i="4"/>
  <c r="CH62" i="4"/>
  <c r="BY62" i="4"/>
  <c r="CD63" i="4"/>
  <c r="CT69" i="4"/>
  <c r="CC68" i="4"/>
  <c r="BQ64" i="4"/>
  <c r="BM65" i="4"/>
  <c r="BL67" i="4"/>
  <c r="BO66" i="4"/>
  <c r="BJ66" i="4" s="1"/>
  <c r="BN66" i="4"/>
  <c r="BI66" i="4" s="1"/>
  <c r="BE67" i="4"/>
  <c r="CV67" i="4" l="1"/>
  <c r="CQ67" i="4" s="1"/>
  <c r="CE67" i="4"/>
  <c r="BZ67" i="4" s="1"/>
  <c r="CW67" i="4"/>
  <c r="CF67" i="4"/>
  <c r="BX62" i="4"/>
  <c r="BW62" i="4"/>
  <c r="CO62" i="4"/>
  <c r="CN62" i="4"/>
  <c r="CH63" i="4"/>
  <c r="CD64" i="4"/>
  <c r="BY63" i="4"/>
  <c r="CU64" i="4"/>
  <c r="CP63" i="4"/>
  <c r="CY63" i="4"/>
  <c r="CT70" i="4"/>
  <c r="CC69" i="4"/>
  <c r="BL68" i="4"/>
  <c r="BO67" i="4"/>
  <c r="BJ67" i="4" s="1"/>
  <c r="BN67" i="4"/>
  <c r="BI67" i="4" s="1"/>
  <c r="BQ65" i="4"/>
  <c r="BM66" i="4"/>
  <c r="BE68" i="4"/>
  <c r="CW68" i="4" l="1"/>
  <c r="CR68" i="4" s="1"/>
  <c r="CF68" i="4"/>
  <c r="CA68" i="4" s="1"/>
  <c r="CE68" i="4"/>
  <c r="CV68" i="4"/>
  <c r="CQ68" i="4" s="1"/>
  <c r="BZ68" i="4"/>
  <c r="CN63" i="4"/>
  <c r="CO63" i="4"/>
  <c r="BX63" i="4"/>
  <c r="BW63" i="4"/>
  <c r="CP64" i="4"/>
  <c r="CY64" i="4"/>
  <c r="CU65" i="4"/>
  <c r="CH64" i="4"/>
  <c r="BY64" i="4"/>
  <c r="CD65" i="4"/>
  <c r="CT71" i="4"/>
  <c r="CC70" i="4"/>
  <c r="BQ66" i="4"/>
  <c r="BM67" i="4"/>
  <c r="BL69" i="4"/>
  <c r="BO68" i="4"/>
  <c r="BJ68" i="4" s="1"/>
  <c r="BN68" i="4"/>
  <c r="BI68" i="4" s="1"/>
  <c r="BE69" i="4"/>
  <c r="CW69" i="4" l="1"/>
  <c r="CR69" i="4" s="1"/>
  <c r="CE69" i="4"/>
  <c r="BZ69" i="4" s="1"/>
  <c r="CV69" i="4"/>
  <c r="CF69" i="4"/>
  <c r="CQ69" i="4"/>
  <c r="CN64" i="4"/>
  <c r="CO64" i="4"/>
  <c r="BX64" i="4"/>
  <c r="BW64" i="4"/>
  <c r="CH65" i="4"/>
  <c r="BY65" i="4"/>
  <c r="CD66" i="4"/>
  <c r="CY65" i="4"/>
  <c r="CU66" i="4"/>
  <c r="CP65" i="4"/>
  <c r="CT72" i="4"/>
  <c r="CC71" i="4"/>
  <c r="BL70" i="4"/>
  <c r="BO69" i="4"/>
  <c r="BJ69" i="4" s="1"/>
  <c r="BN69" i="4"/>
  <c r="BI69" i="4" s="1"/>
  <c r="BQ67" i="4"/>
  <c r="BM68" i="4"/>
  <c r="BE70" i="4"/>
  <c r="CE70" i="4" l="1"/>
  <c r="BZ70" i="4" s="1"/>
  <c r="CF70" i="4"/>
  <c r="CV70" i="4"/>
  <c r="CQ70" i="4" s="1"/>
  <c r="CW70" i="4"/>
  <c r="CO65" i="4"/>
  <c r="CN65" i="4"/>
  <c r="BX65" i="4"/>
  <c r="BW65" i="4"/>
  <c r="CP66" i="4"/>
  <c r="CY66" i="4"/>
  <c r="CU67" i="4"/>
  <c r="CH66" i="4"/>
  <c r="BY66" i="4"/>
  <c r="CD67" i="4"/>
  <c r="CT73" i="4"/>
  <c r="CC72" i="4"/>
  <c r="BQ68" i="4"/>
  <c r="BM69" i="4"/>
  <c r="BL71" i="4"/>
  <c r="BO70" i="4"/>
  <c r="BJ70" i="4" s="1"/>
  <c r="BN70" i="4"/>
  <c r="BI70" i="4" s="1"/>
  <c r="BE71" i="4"/>
  <c r="CE71" i="4" l="1"/>
  <c r="BZ71" i="4" s="1"/>
  <c r="CF71" i="4"/>
  <c r="CW71" i="4"/>
  <c r="CV71" i="4"/>
  <c r="CQ71" i="4" s="1"/>
  <c r="CO66" i="4"/>
  <c r="CN66" i="4"/>
  <c r="BX66" i="4"/>
  <c r="BW66" i="4"/>
  <c r="CH67" i="4"/>
  <c r="BY67" i="4"/>
  <c r="CD68" i="4"/>
  <c r="CU68" i="4"/>
  <c r="CY67" i="4"/>
  <c r="CP67" i="4"/>
  <c r="CT74" i="4"/>
  <c r="CC73" i="4"/>
  <c r="BQ69" i="4"/>
  <c r="BM70" i="4"/>
  <c r="BL72" i="4"/>
  <c r="BO71" i="4"/>
  <c r="BJ71" i="4" s="1"/>
  <c r="BN71" i="4"/>
  <c r="BI71" i="4" s="1"/>
  <c r="BE72" i="4"/>
  <c r="CF72" i="4" l="1"/>
  <c r="CA72" i="4" s="1"/>
  <c r="CW72" i="4"/>
  <c r="CR72" i="4" s="1"/>
  <c r="CV72" i="4"/>
  <c r="CE72" i="4"/>
  <c r="BZ72" i="4" s="1"/>
  <c r="CQ72" i="4"/>
  <c r="BX67" i="4"/>
  <c r="BW67" i="4"/>
  <c r="CO67" i="4"/>
  <c r="CN67" i="4"/>
  <c r="CY68" i="4"/>
  <c r="CU69" i="4"/>
  <c r="CP68" i="4"/>
  <c r="CH68" i="4"/>
  <c r="CD69" i="4"/>
  <c r="BY68" i="4"/>
  <c r="CT75" i="4"/>
  <c r="CC74" i="4"/>
  <c r="BQ70" i="4"/>
  <c r="BM71" i="4"/>
  <c r="BL73" i="4"/>
  <c r="BO72" i="4"/>
  <c r="BJ72" i="4" s="1"/>
  <c r="BN72" i="4"/>
  <c r="BI72" i="4" s="1"/>
  <c r="BE73" i="4"/>
  <c r="CV73" i="4" l="1"/>
  <c r="CW73" i="4"/>
  <c r="CF73" i="4"/>
  <c r="CA73" i="4" s="1"/>
  <c r="CE73" i="4"/>
  <c r="BZ73" i="4" s="1"/>
  <c r="CQ73" i="4"/>
  <c r="BX68" i="4"/>
  <c r="BW68" i="4"/>
  <c r="CO68" i="4"/>
  <c r="CN68" i="4"/>
  <c r="CH69" i="4"/>
  <c r="BY69" i="4"/>
  <c r="CD70" i="4"/>
  <c r="CU70" i="4"/>
  <c r="CP69" i="4"/>
  <c r="CY69" i="4"/>
  <c r="CT76" i="4"/>
  <c r="CC75" i="4"/>
  <c r="BQ71" i="4"/>
  <c r="BM72" i="4"/>
  <c r="BL74" i="4"/>
  <c r="BO73" i="4"/>
  <c r="BJ73" i="4" s="1"/>
  <c r="BN73" i="4"/>
  <c r="BI73" i="4" s="1"/>
  <c r="BE74" i="4"/>
  <c r="CV74" i="4" l="1"/>
  <c r="CQ74" i="4" s="1"/>
  <c r="CE74" i="4"/>
  <c r="BZ74" i="4" s="1"/>
  <c r="CF74" i="4"/>
  <c r="CA74" i="4" s="1"/>
  <c r="CW74" i="4"/>
  <c r="CR74" i="4" s="1"/>
  <c r="BX69" i="4"/>
  <c r="BW69" i="4"/>
  <c r="CN69" i="4"/>
  <c r="CO69" i="4"/>
  <c r="CP70" i="4"/>
  <c r="CY70" i="4"/>
  <c r="CU71" i="4"/>
  <c r="CH70" i="4"/>
  <c r="BY70" i="4"/>
  <c r="CD71" i="4"/>
  <c r="CT77" i="4"/>
  <c r="CC76" i="4"/>
  <c r="BQ72" i="4"/>
  <c r="BM73" i="4"/>
  <c r="BL75" i="4"/>
  <c r="BO74" i="4"/>
  <c r="BJ74" i="4" s="1"/>
  <c r="BN74" i="4"/>
  <c r="BI74" i="4" s="1"/>
  <c r="BE75" i="4"/>
  <c r="CE75" i="4" l="1"/>
  <c r="BZ75" i="4" s="1"/>
  <c r="CW75" i="4"/>
  <c r="CV75" i="4"/>
  <c r="CQ75" i="4" s="1"/>
  <c r="CF75" i="4"/>
  <c r="CA75" i="4"/>
  <c r="CR75" i="4"/>
  <c r="CN70" i="4"/>
  <c r="CO70" i="4"/>
  <c r="BX70" i="4"/>
  <c r="BW70" i="4"/>
  <c r="CH71" i="4"/>
  <c r="BY71" i="4"/>
  <c r="CD72" i="4"/>
  <c r="CY71" i="4"/>
  <c r="CP71" i="4"/>
  <c r="CU72" i="4"/>
  <c r="CT78" i="4"/>
  <c r="CC77" i="4"/>
  <c r="BQ73" i="4"/>
  <c r="BM74" i="4"/>
  <c r="BL76" i="4"/>
  <c r="BN75" i="4"/>
  <c r="BI75" i="4" s="1"/>
  <c r="BO75" i="4"/>
  <c r="BJ75" i="4" s="1"/>
  <c r="BE76" i="4"/>
  <c r="CE76" i="4" l="1"/>
  <c r="CW76" i="4"/>
  <c r="CF76" i="4"/>
  <c r="CA76" i="4" s="1"/>
  <c r="CV76" i="4"/>
  <c r="CQ76" i="4" s="1"/>
  <c r="BZ76" i="4"/>
  <c r="CR76" i="4"/>
  <c r="BX71" i="4"/>
  <c r="BW71" i="4"/>
  <c r="CO71" i="4"/>
  <c r="CN71" i="4"/>
  <c r="CP72" i="4"/>
  <c r="CU73" i="4"/>
  <c r="CY72" i="4"/>
  <c r="CH72" i="4"/>
  <c r="CD73" i="4"/>
  <c r="BY72" i="4"/>
  <c r="CT79" i="4"/>
  <c r="CC78" i="4"/>
  <c r="BQ74" i="4"/>
  <c r="BM75" i="4"/>
  <c r="BL77" i="4"/>
  <c r="BO76" i="4"/>
  <c r="BJ76" i="4" s="1"/>
  <c r="BN76" i="4"/>
  <c r="BI76" i="4" s="1"/>
  <c r="BE77" i="4"/>
  <c r="CE77" i="4" l="1"/>
  <c r="CW77" i="4"/>
  <c r="CF77" i="4"/>
  <c r="CV77" i="4"/>
  <c r="CQ77" i="4" s="1"/>
  <c r="CA77" i="4"/>
  <c r="CR77" i="4"/>
  <c r="BZ77" i="4"/>
  <c r="CO72" i="4"/>
  <c r="CN72" i="4"/>
  <c r="BX72" i="4"/>
  <c r="BW72" i="4"/>
  <c r="CH73" i="4"/>
  <c r="BY73" i="4"/>
  <c r="CD74" i="4"/>
  <c r="CU74" i="4"/>
  <c r="CY73" i="4"/>
  <c r="CP73" i="4"/>
  <c r="CT80" i="4"/>
  <c r="CC79" i="4"/>
  <c r="BL78" i="4"/>
  <c r="BO77" i="4"/>
  <c r="BJ77" i="4" s="1"/>
  <c r="BN77" i="4"/>
  <c r="BI77" i="4" s="1"/>
  <c r="BQ75" i="4"/>
  <c r="BM76" i="4"/>
  <c r="BE78" i="4"/>
  <c r="CW78" i="4" l="1"/>
  <c r="CR78" i="4" s="1"/>
  <c r="CF78" i="4"/>
  <c r="CV78" i="4"/>
  <c r="CE78" i="4"/>
  <c r="BZ78" i="4" s="1"/>
  <c r="CA78" i="4"/>
  <c r="CQ78" i="4"/>
  <c r="BX73" i="4"/>
  <c r="BW73" i="4"/>
  <c r="CO73" i="4"/>
  <c r="CN73" i="4"/>
  <c r="CY74" i="4"/>
  <c r="CU75" i="4"/>
  <c r="CP74" i="4"/>
  <c r="CH74" i="4"/>
  <c r="CD75" i="4"/>
  <c r="BY74" i="4"/>
  <c r="CT81" i="4"/>
  <c r="CC80" i="4"/>
  <c r="BQ76" i="4"/>
  <c r="BM77" i="4"/>
  <c r="BL79" i="4"/>
  <c r="BO78" i="4"/>
  <c r="BJ78" i="4" s="1"/>
  <c r="BN78" i="4"/>
  <c r="BI78" i="4" s="1"/>
  <c r="BE79" i="4"/>
  <c r="CV79" i="4" l="1"/>
  <c r="CQ79" i="4" s="1"/>
  <c r="CW79" i="4"/>
  <c r="CF79" i="4"/>
  <c r="CA79" i="4" s="1"/>
  <c r="CE79" i="4"/>
  <c r="BZ79" i="4"/>
  <c r="CR79" i="4"/>
  <c r="BX74" i="4"/>
  <c r="BW74" i="4"/>
  <c r="CO74" i="4"/>
  <c r="CN74" i="4"/>
  <c r="CH75" i="4"/>
  <c r="CD76" i="4"/>
  <c r="BY75" i="4"/>
  <c r="CU76" i="4"/>
  <c r="CP75" i="4"/>
  <c r="CY75" i="4"/>
  <c r="CT82" i="4"/>
  <c r="CC81" i="4"/>
  <c r="BQ77" i="4"/>
  <c r="BM78" i="4"/>
  <c r="BL80" i="4"/>
  <c r="BO79" i="4"/>
  <c r="BJ79" i="4" s="1"/>
  <c r="BN79" i="4"/>
  <c r="BI79" i="4" s="1"/>
  <c r="BE80" i="4"/>
  <c r="CV80" i="4" l="1"/>
  <c r="CE80" i="4"/>
  <c r="BZ80" i="4" s="1"/>
  <c r="CW80" i="4"/>
  <c r="CF80" i="4"/>
  <c r="CA80" i="4" s="1"/>
  <c r="CR80" i="4"/>
  <c r="CQ80" i="4"/>
  <c r="CN75" i="4"/>
  <c r="CO75" i="4"/>
  <c r="BX75" i="4"/>
  <c r="BW75" i="4"/>
  <c r="CP76" i="4"/>
  <c r="CU77" i="4"/>
  <c r="CY76" i="4"/>
  <c r="CH76" i="4"/>
  <c r="CD77" i="4"/>
  <c r="BY76" i="4"/>
  <c r="CT83" i="4"/>
  <c r="CC82" i="4"/>
  <c r="BQ78" i="4"/>
  <c r="BM79" i="4"/>
  <c r="BL81" i="4"/>
  <c r="BO80" i="4"/>
  <c r="BJ80" i="4" s="1"/>
  <c r="BN80" i="4"/>
  <c r="BI80" i="4" s="1"/>
  <c r="BE81" i="4"/>
  <c r="CW81" i="4" l="1"/>
  <c r="CE81" i="4"/>
  <c r="BZ81" i="4" s="1"/>
  <c r="CV81" i="4"/>
  <c r="CQ81" i="4" s="1"/>
  <c r="CF81" i="4"/>
  <c r="CA81" i="4"/>
  <c r="CR81" i="4"/>
  <c r="BX76" i="4"/>
  <c r="BW76" i="4"/>
  <c r="CN76" i="4"/>
  <c r="CO76" i="4"/>
  <c r="CH77" i="4"/>
  <c r="CD78" i="4"/>
  <c r="BY77" i="4"/>
  <c r="CY77" i="4"/>
  <c r="CU78" i="4"/>
  <c r="CP77" i="4"/>
  <c r="CT84" i="4"/>
  <c r="CC83" i="4"/>
  <c r="BQ79" i="4"/>
  <c r="BM80" i="4"/>
  <c r="BL82" i="4"/>
  <c r="BO81" i="4"/>
  <c r="BJ81" i="4" s="1"/>
  <c r="BN81" i="4"/>
  <c r="BI81" i="4" s="1"/>
  <c r="BE82" i="4"/>
  <c r="CE82" i="4" l="1"/>
  <c r="BZ82" i="4" s="1"/>
  <c r="CW82" i="4"/>
  <c r="CF82" i="4"/>
  <c r="CV82" i="4"/>
  <c r="CQ82" i="4" s="1"/>
  <c r="CR82" i="4"/>
  <c r="CA82" i="4"/>
  <c r="CO77" i="4"/>
  <c r="CN77" i="4"/>
  <c r="BX77" i="4"/>
  <c r="BW77" i="4"/>
  <c r="CP78" i="4"/>
  <c r="CU79" i="4"/>
  <c r="CY78" i="4"/>
  <c r="CH78" i="4"/>
  <c r="CD79" i="4"/>
  <c r="BY78" i="4"/>
  <c r="CT85" i="4"/>
  <c r="CC84" i="4"/>
  <c r="BQ80" i="4"/>
  <c r="BM81" i="4"/>
  <c r="BL83" i="4"/>
  <c r="BO82" i="4"/>
  <c r="BJ82" i="4" s="1"/>
  <c r="BN82" i="4"/>
  <c r="BI82" i="4" s="1"/>
  <c r="BE83" i="4"/>
  <c r="CE83" i="4" l="1"/>
  <c r="CW83" i="4"/>
  <c r="CF83" i="4"/>
  <c r="CV83" i="4"/>
  <c r="CQ83" i="4" s="1"/>
  <c r="CA83" i="4"/>
  <c r="CR83" i="4"/>
  <c r="BZ83" i="4"/>
  <c r="CO78" i="4"/>
  <c r="CN78" i="4"/>
  <c r="BX78" i="4"/>
  <c r="BW78" i="4"/>
  <c r="CH79" i="4"/>
  <c r="BY79" i="4"/>
  <c r="CD80" i="4"/>
  <c r="CU80" i="4"/>
  <c r="CY79" i="4"/>
  <c r="CP79" i="4"/>
  <c r="CT86" i="4"/>
  <c r="CC85" i="4"/>
  <c r="BQ81" i="4"/>
  <c r="BM82" i="4"/>
  <c r="BL84" i="4"/>
  <c r="BN83" i="4"/>
  <c r="BI83" i="4" s="1"/>
  <c r="BO83" i="4"/>
  <c r="BJ83" i="4" s="1"/>
  <c r="BE84" i="4"/>
  <c r="CW84" i="4" l="1"/>
  <c r="CF84" i="4"/>
  <c r="CV84" i="4"/>
  <c r="CQ84" i="4" s="1"/>
  <c r="CE84" i="4"/>
  <c r="BZ84" i="4" s="1"/>
  <c r="CA84" i="4"/>
  <c r="CR84" i="4"/>
  <c r="CO79" i="4"/>
  <c r="CN79" i="4"/>
  <c r="BX79" i="4"/>
  <c r="BW79" i="4"/>
  <c r="CY80" i="4"/>
  <c r="CU81" i="4"/>
  <c r="CP80" i="4"/>
  <c r="CH80" i="4"/>
  <c r="CD81" i="4"/>
  <c r="BY80" i="4"/>
  <c r="CT87" i="4"/>
  <c r="CC86" i="4"/>
  <c r="BQ82" i="4"/>
  <c r="BM83" i="4"/>
  <c r="BL85" i="4"/>
  <c r="BO84" i="4"/>
  <c r="BJ84" i="4" s="1"/>
  <c r="BN84" i="4"/>
  <c r="BI84" i="4" s="1"/>
  <c r="BE85" i="4"/>
  <c r="CV85" i="4" l="1"/>
  <c r="CW85" i="4"/>
  <c r="CF85" i="4"/>
  <c r="CE85" i="4"/>
  <c r="BZ85" i="4" s="1"/>
  <c r="CR85" i="4"/>
  <c r="CA85" i="4"/>
  <c r="CQ85" i="4"/>
  <c r="BX80" i="4"/>
  <c r="BW80" i="4"/>
  <c r="CO80" i="4"/>
  <c r="CN80" i="4"/>
  <c r="CH81" i="4"/>
  <c r="CD82" i="4"/>
  <c r="BY81" i="4"/>
  <c r="CU82" i="4"/>
  <c r="CP81" i="4"/>
  <c r="CY81" i="4"/>
  <c r="CT88" i="4"/>
  <c r="CC87" i="4"/>
  <c r="BQ83" i="4"/>
  <c r="BM84" i="4"/>
  <c r="BL86" i="4"/>
  <c r="BO85" i="4"/>
  <c r="BJ85" i="4" s="1"/>
  <c r="BN85" i="4"/>
  <c r="BI85" i="4" s="1"/>
  <c r="BE86" i="4"/>
  <c r="CV86" i="4" l="1"/>
  <c r="CE86" i="4"/>
  <c r="CF86" i="4"/>
  <c r="CW86" i="4"/>
  <c r="CA86" i="4"/>
  <c r="CR86" i="4"/>
  <c r="CQ86" i="4"/>
  <c r="BZ86" i="4"/>
  <c r="CN81" i="4"/>
  <c r="CO81" i="4"/>
  <c r="BX81" i="4"/>
  <c r="BW81" i="4"/>
  <c r="CU83" i="4"/>
  <c r="CP82" i="4"/>
  <c r="CY82" i="4"/>
  <c r="CH82" i="4"/>
  <c r="BY82" i="4"/>
  <c r="CD83" i="4"/>
  <c r="CT89" i="4"/>
  <c r="CC88" i="4"/>
  <c r="BQ84" i="4"/>
  <c r="BM85" i="4"/>
  <c r="BL87" i="4"/>
  <c r="BO86" i="4"/>
  <c r="BJ86" i="4" s="1"/>
  <c r="BN86" i="4"/>
  <c r="BI86" i="4" s="1"/>
  <c r="BE87" i="4"/>
  <c r="CV87" i="4" l="1"/>
  <c r="CQ87" i="4" s="1"/>
  <c r="CW87" i="4"/>
  <c r="CR87" i="4" s="1"/>
  <c r="CE87" i="4"/>
  <c r="BZ87" i="4" s="1"/>
  <c r="CF87" i="4"/>
  <c r="CA87" i="4" s="1"/>
  <c r="CN82" i="4"/>
  <c r="CO82" i="4"/>
  <c r="BX82" i="4"/>
  <c r="BW82" i="4"/>
  <c r="CH83" i="4"/>
  <c r="BY83" i="4"/>
  <c r="CD84" i="4"/>
  <c r="CY83" i="4"/>
  <c r="CP83" i="4"/>
  <c r="CU84" i="4"/>
  <c r="CT90" i="4"/>
  <c r="CC89" i="4"/>
  <c r="BQ85" i="4"/>
  <c r="BM86" i="4"/>
  <c r="BL88" i="4"/>
  <c r="BO87" i="4"/>
  <c r="BJ87" i="4" s="1"/>
  <c r="BN87" i="4"/>
  <c r="BI87" i="4" s="1"/>
  <c r="BE88" i="4"/>
  <c r="CE88" i="4" l="1"/>
  <c r="BZ88" i="4" s="1"/>
  <c r="CV88" i="4"/>
  <c r="CQ88" i="4" s="1"/>
  <c r="CW88" i="4"/>
  <c r="CF88" i="4"/>
  <c r="CA88" i="4" s="1"/>
  <c r="CR88" i="4"/>
  <c r="BX83" i="4"/>
  <c r="BW83" i="4"/>
  <c r="CO83" i="4"/>
  <c r="CN83" i="4"/>
  <c r="CY84" i="4"/>
  <c r="CP84" i="4"/>
  <c r="CU85" i="4"/>
  <c r="CH84" i="4"/>
  <c r="CD85" i="4"/>
  <c r="BY84" i="4"/>
  <c r="CT91" i="4"/>
  <c r="CC90" i="4"/>
  <c r="BQ86" i="4"/>
  <c r="BM87" i="4"/>
  <c r="BL89" i="4"/>
  <c r="BO88" i="4"/>
  <c r="BJ88" i="4" s="1"/>
  <c r="BN88" i="4"/>
  <c r="BI88" i="4" s="1"/>
  <c r="BE89" i="4"/>
  <c r="CV89" i="4" l="1"/>
  <c r="CQ89" i="4" s="1"/>
  <c r="CE89" i="4"/>
  <c r="BZ89" i="4" s="1"/>
  <c r="CW89" i="4"/>
  <c r="CR89" i="4" s="1"/>
  <c r="CF89" i="4"/>
  <c r="CA89" i="4" s="1"/>
  <c r="CO84" i="4"/>
  <c r="CN84" i="4"/>
  <c r="BX84" i="4"/>
  <c r="BW84" i="4"/>
  <c r="CH85" i="4"/>
  <c r="BY85" i="4"/>
  <c r="CD86" i="4"/>
  <c r="CU86" i="4"/>
  <c r="CY85" i="4"/>
  <c r="CP85" i="4"/>
  <c r="CT92" i="4"/>
  <c r="CC91" i="4"/>
  <c r="BQ87" i="4"/>
  <c r="BM88" i="4"/>
  <c r="BL90" i="4"/>
  <c r="BO89" i="4"/>
  <c r="BJ89" i="4" s="1"/>
  <c r="BN89" i="4"/>
  <c r="BI89" i="4" s="1"/>
  <c r="BE90" i="4"/>
  <c r="CV90" i="4" l="1"/>
  <c r="CE90" i="4"/>
  <c r="CW90" i="4"/>
  <c r="CR90" i="4" s="1"/>
  <c r="CF90" i="4"/>
  <c r="CA90" i="4" s="1"/>
  <c r="CQ90" i="4"/>
  <c r="BZ90" i="4"/>
  <c r="CO85" i="4"/>
  <c r="CN85" i="4"/>
  <c r="BX85" i="4"/>
  <c r="BW85" i="4"/>
  <c r="CU87" i="4"/>
  <c r="CY86" i="4"/>
  <c r="CP86" i="4"/>
  <c r="CH86" i="4"/>
  <c r="CD87" i="4"/>
  <c r="BY86" i="4"/>
  <c r="CT93" i="4"/>
  <c r="CC92" i="4"/>
  <c r="BQ88" i="4"/>
  <c r="BM89" i="4"/>
  <c r="BL91" i="4"/>
  <c r="BN90" i="4"/>
  <c r="BI90" i="4" s="1"/>
  <c r="BO90" i="4"/>
  <c r="BJ90" i="4" s="1"/>
  <c r="BE91" i="4"/>
  <c r="CV91" i="4" l="1"/>
  <c r="CE91" i="4"/>
  <c r="BZ91" i="4" s="1"/>
  <c r="CW91" i="4"/>
  <c r="CF91" i="4"/>
  <c r="CA91" i="4" s="1"/>
  <c r="CR91" i="4"/>
  <c r="CQ91" i="4"/>
  <c r="BX86" i="4"/>
  <c r="BW86" i="4"/>
  <c r="CO86" i="4"/>
  <c r="CN86" i="4"/>
  <c r="CH87" i="4"/>
  <c r="BY87" i="4"/>
  <c r="CD88" i="4"/>
  <c r="CU88" i="4"/>
  <c r="CP87" i="4"/>
  <c r="CY87" i="4"/>
  <c r="CT94" i="4"/>
  <c r="CC93" i="4"/>
  <c r="BQ89" i="4"/>
  <c r="BM90" i="4"/>
  <c r="BL92" i="4"/>
  <c r="BO91" i="4"/>
  <c r="BJ91" i="4" s="1"/>
  <c r="BN91" i="4"/>
  <c r="BI91" i="4" s="1"/>
  <c r="BE92" i="4"/>
  <c r="CV92" i="4" l="1"/>
  <c r="CE92" i="4"/>
  <c r="CW92" i="4"/>
  <c r="CR92" i="4" s="1"/>
  <c r="CF92" i="4"/>
  <c r="CA92" i="4" s="1"/>
  <c r="CQ92" i="4"/>
  <c r="BZ92" i="4"/>
  <c r="BX87" i="4"/>
  <c r="BW87" i="4"/>
  <c r="CN87" i="4"/>
  <c r="CO87" i="4"/>
  <c r="CY88" i="4"/>
  <c r="CP88" i="4"/>
  <c r="CU89" i="4"/>
  <c r="CH88" i="4"/>
  <c r="BY88" i="4"/>
  <c r="CD89" i="4"/>
  <c r="CT95" i="4"/>
  <c r="CC94" i="4"/>
  <c r="BL93" i="4"/>
  <c r="BO92" i="4"/>
  <c r="BJ92" i="4" s="1"/>
  <c r="BN92" i="4"/>
  <c r="BI92" i="4" s="1"/>
  <c r="BQ90" i="4"/>
  <c r="BM91" i="4"/>
  <c r="BE93" i="4"/>
  <c r="CW93" i="4" l="1"/>
  <c r="CR93" i="4" s="1"/>
  <c r="CV93" i="4"/>
  <c r="CE93" i="4"/>
  <c r="CF93" i="4"/>
  <c r="CA93" i="4" s="1"/>
  <c r="CQ93" i="4"/>
  <c r="BZ93" i="4"/>
  <c r="CN88" i="4"/>
  <c r="CO88" i="4"/>
  <c r="BX88" i="4"/>
  <c r="BW88" i="4"/>
  <c r="CH89" i="4"/>
  <c r="CD90" i="4"/>
  <c r="BY89" i="4"/>
  <c r="CY89" i="4"/>
  <c r="CP89" i="4"/>
  <c r="CU90" i="4"/>
  <c r="CT96" i="4"/>
  <c r="CC95" i="4"/>
  <c r="BQ91" i="4"/>
  <c r="BM92" i="4"/>
  <c r="BL94" i="4"/>
  <c r="BO93" i="4"/>
  <c r="BJ93" i="4" s="1"/>
  <c r="BN93" i="4"/>
  <c r="BI93" i="4" s="1"/>
  <c r="BE94" i="4"/>
  <c r="CE94" i="4" l="1"/>
  <c r="BZ94" i="4" s="1"/>
  <c r="CV94" i="4"/>
  <c r="CW94" i="4"/>
  <c r="CF94" i="4"/>
  <c r="CR94" i="4"/>
  <c r="CA94" i="4"/>
  <c r="CQ94" i="4"/>
  <c r="CO89" i="4"/>
  <c r="CN89" i="4"/>
  <c r="BX89" i="4"/>
  <c r="BW89" i="4"/>
  <c r="CY90" i="4"/>
  <c r="CP90" i="4"/>
  <c r="CU91" i="4"/>
  <c r="CH90" i="4"/>
  <c r="BY90" i="4"/>
  <c r="CD91" i="4"/>
  <c r="CT97" i="4"/>
  <c r="CC96" i="4"/>
  <c r="BQ92" i="4"/>
  <c r="BM93" i="4"/>
  <c r="BL95" i="4"/>
  <c r="BO94" i="4"/>
  <c r="BJ94" i="4" s="1"/>
  <c r="BN94" i="4"/>
  <c r="BI94" i="4" s="1"/>
  <c r="BE95" i="4"/>
  <c r="CV95" i="4" l="1"/>
  <c r="CQ95" i="4" s="1"/>
  <c r="CE95" i="4"/>
  <c r="BZ95" i="4" s="1"/>
  <c r="CW95" i="4"/>
  <c r="CR95" i="4" s="1"/>
  <c r="CF95" i="4"/>
  <c r="CA95" i="4" s="1"/>
  <c r="CO90" i="4"/>
  <c r="CN90" i="4"/>
  <c r="BX90" i="4"/>
  <c r="BW90" i="4"/>
  <c r="CH91" i="4"/>
  <c r="BY91" i="4"/>
  <c r="CD92" i="4"/>
  <c r="CU92" i="4"/>
  <c r="CY91" i="4"/>
  <c r="CP91" i="4"/>
  <c r="CT98" i="4"/>
  <c r="CC97" i="4"/>
  <c r="BL96" i="4"/>
  <c r="BO95" i="4"/>
  <c r="BJ95" i="4" s="1"/>
  <c r="BN95" i="4"/>
  <c r="BI95" i="4" s="1"/>
  <c r="BQ93" i="4"/>
  <c r="BM94" i="4"/>
  <c r="BE96" i="4"/>
  <c r="CV96" i="4" l="1"/>
  <c r="CQ96" i="4" s="1"/>
  <c r="CE96" i="4"/>
  <c r="CW96" i="4"/>
  <c r="CR96" i="4" s="1"/>
  <c r="CF96" i="4"/>
  <c r="CA96" i="4" s="1"/>
  <c r="BZ96" i="4"/>
  <c r="CO91" i="4"/>
  <c r="CN91" i="4"/>
  <c r="BX91" i="4"/>
  <c r="BW91" i="4"/>
  <c r="CU93" i="4"/>
  <c r="CY92" i="4"/>
  <c r="CP92" i="4"/>
  <c r="CH92" i="4"/>
  <c r="CD93" i="4"/>
  <c r="BY92" i="4"/>
  <c r="CT99" i="4"/>
  <c r="CC98" i="4"/>
  <c r="BQ94" i="4"/>
  <c r="BM95" i="4"/>
  <c r="BL97" i="4"/>
  <c r="BO96" i="4"/>
  <c r="BJ96" i="4" s="1"/>
  <c r="BN96" i="4"/>
  <c r="BI96" i="4" s="1"/>
  <c r="BE97" i="4"/>
  <c r="CV97" i="4" l="1"/>
  <c r="CQ97" i="4" s="1"/>
  <c r="CW97" i="4"/>
  <c r="CE97" i="4"/>
  <c r="BZ97" i="4" s="1"/>
  <c r="CF97" i="4"/>
  <c r="CA97" i="4" s="1"/>
  <c r="CR97" i="4"/>
  <c r="BX92" i="4"/>
  <c r="BW92" i="4"/>
  <c r="CO92" i="4"/>
  <c r="CN92" i="4"/>
  <c r="CH93" i="4"/>
  <c r="BY93" i="4"/>
  <c r="CD94" i="4"/>
  <c r="CU94" i="4"/>
  <c r="CP93" i="4"/>
  <c r="CY93" i="4"/>
  <c r="CT100" i="4"/>
  <c r="CC99" i="4"/>
  <c r="BL98" i="4"/>
  <c r="BN97" i="4"/>
  <c r="BI97" i="4" s="1"/>
  <c r="BO97" i="4"/>
  <c r="BJ97" i="4" s="1"/>
  <c r="BQ95" i="4"/>
  <c r="BM96" i="4"/>
  <c r="BE98" i="4"/>
  <c r="CV98" i="4" l="1"/>
  <c r="CQ98" i="4" s="1"/>
  <c r="CE98" i="4"/>
  <c r="BZ98" i="4" s="1"/>
  <c r="CW98" i="4"/>
  <c r="CR98" i="4" s="1"/>
  <c r="CF98" i="4"/>
  <c r="CA98" i="4" s="1"/>
  <c r="BX93" i="4"/>
  <c r="BW93" i="4"/>
  <c r="CN93" i="4"/>
  <c r="CO93" i="4"/>
  <c r="CY94" i="4"/>
  <c r="CP94" i="4"/>
  <c r="CU95" i="4"/>
  <c r="CH94" i="4"/>
  <c r="BY94" i="4"/>
  <c r="CD95" i="4"/>
  <c r="CT101" i="4"/>
  <c r="CC100" i="4"/>
  <c r="BQ96" i="4"/>
  <c r="BM97" i="4"/>
  <c r="BL99" i="4"/>
  <c r="BO98" i="4"/>
  <c r="BJ98" i="4" s="1"/>
  <c r="BN98" i="4"/>
  <c r="BI98" i="4" s="1"/>
  <c r="BE99" i="4"/>
  <c r="CW99" i="4" l="1"/>
  <c r="CR99" i="4" s="1"/>
  <c r="CF99" i="4"/>
  <c r="CA99" i="4" s="1"/>
  <c r="CV99" i="4"/>
  <c r="CE99" i="4"/>
  <c r="BZ99" i="4" s="1"/>
  <c r="CQ99" i="4"/>
  <c r="CN94" i="4"/>
  <c r="CO94" i="4"/>
  <c r="BX94" i="4"/>
  <c r="BW94" i="4"/>
  <c r="CH95" i="4"/>
  <c r="BY95" i="4"/>
  <c r="CD96" i="4"/>
  <c r="CY95" i="4"/>
  <c r="CP95" i="4"/>
  <c r="CU96" i="4"/>
  <c r="CT102" i="4"/>
  <c r="CC101" i="4"/>
  <c r="BQ97" i="4"/>
  <c r="BM98" i="4"/>
  <c r="BL100" i="4"/>
  <c r="BO99" i="4"/>
  <c r="BJ99" i="4" s="1"/>
  <c r="BN99" i="4"/>
  <c r="BI99" i="4" s="1"/>
  <c r="BE100" i="4"/>
  <c r="CV100" i="4" l="1"/>
  <c r="CE100" i="4"/>
  <c r="CW100" i="4"/>
  <c r="CF100" i="4"/>
  <c r="CR100" i="4"/>
  <c r="CA100" i="4"/>
  <c r="CQ100" i="4"/>
  <c r="BZ100" i="4"/>
  <c r="BX95" i="4"/>
  <c r="BW95" i="4"/>
  <c r="CO95" i="4"/>
  <c r="CN95" i="4"/>
  <c r="CH96" i="4"/>
  <c r="CD97" i="4"/>
  <c r="BY96" i="4"/>
  <c r="CY96" i="4"/>
  <c r="CP96" i="4"/>
  <c r="CU97" i="4"/>
  <c r="CT103" i="4"/>
  <c r="CC102" i="4"/>
  <c r="BL101" i="4"/>
  <c r="BO100" i="4"/>
  <c r="BJ100" i="4" s="1"/>
  <c r="BN100" i="4"/>
  <c r="BI100" i="4" s="1"/>
  <c r="BQ98" i="4"/>
  <c r="BM99" i="4"/>
  <c r="BE101" i="4"/>
  <c r="CE101" i="4" l="1"/>
  <c r="BZ101" i="4" s="1"/>
  <c r="CV101" i="4"/>
  <c r="CQ101" i="4" s="1"/>
  <c r="CW101" i="4"/>
  <c r="CR101" i="4" s="1"/>
  <c r="CF101" i="4"/>
  <c r="CA101" i="4" s="1"/>
  <c r="CO96" i="4"/>
  <c r="CN96" i="4"/>
  <c r="BX96" i="4"/>
  <c r="BW96" i="4"/>
  <c r="CU98" i="4"/>
  <c r="CY97" i="4"/>
  <c r="CP97" i="4"/>
  <c r="CH97" i="4"/>
  <c r="BY97" i="4"/>
  <c r="CD98" i="4"/>
  <c r="CT104" i="4"/>
  <c r="CC103" i="4"/>
  <c r="BQ99" i="4"/>
  <c r="BM100" i="4"/>
  <c r="BL102" i="4"/>
  <c r="BO101" i="4"/>
  <c r="BJ101" i="4" s="1"/>
  <c r="BN101" i="4"/>
  <c r="BI101" i="4" s="1"/>
  <c r="BE102" i="4"/>
  <c r="CV102" i="4" l="1"/>
  <c r="CQ102" i="4" s="1"/>
  <c r="CE102" i="4"/>
  <c r="CW102" i="4"/>
  <c r="CR102" i="4" s="1"/>
  <c r="CF102" i="4"/>
  <c r="CA102" i="4" s="1"/>
  <c r="BZ102" i="4"/>
  <c r="BX97" i="4"/>
  <c r="BW97" i="4"/>
  <c r="CO97" i="4"/>
  <c r="CN97" i="4"/>
  <c r="CH98" i="4"/>
  <c r="CD99" i="4"/>
  <c r="BY98" i="4"/>
  <c r="CU99" i="4"/>
  <c r="CY98" i="4"/>
  <c r="CP98" i="4"/>
  <c r="CT105" i="4"/>
  <c r="CC104" i="4"/>
  <c r="BQ100" i="4"/>
  <c r="BM101" i="4"/>
  <c r="BL103" i="4"/>
  <c r="BO102" i="4"/>
  <c r="BJ102" i="4" s="1"/>
  <c r="BN102" i="4"/>
  <c r="BI102" i="4" s="1"/>
  <c r="BE103" i="4"/>
  <c r="CV103" i="4" l="1"/>
  <c r="CE103" i="4"/>
  <c r="CW103" i="4"/>
  <c r="CF103" i="4"/>
  <c r="CA103" i="4" s="1"/>
  <c r="CR103" i="4"/>
  <c r="CQ103" i="4"/>
  <c r="BZ103" i="4"/>
  <c r="CO98" i="4"/>
  <c r="CN98" i="4"/>
  <c r="BX98" i="4"/>
  <c r="BW98" i="4"/>
  <c r="CU100" i="4"/>
  <c r="CP99" i="4"/>
  <c r="CY99" i="4"/>
  <c r="CH99" i="4"/>
  <c r="BY99" i="4"/>
  <c r="CD100" i="4"/>
  <c r="CT106" i="4"/>
  <c r="CC105" i="4"/>
  <c r="BL104" i="4"/>
  <c r="BO103" i="4"/>
  <c r="BJ103" i="4" s="1"/>
  <c r="BN103" i="4"/>
  <c r="BI103" i="4" s="1"/>
  <c r="BQ101" i="4"/>
  <c r="BM102" i="4"/>
  <c r="BE104" i="4"/>
  <c r="CV104" i="4" l="1"/>
  <c r="CQ104" i="4" s="1"/>
  <c r="CW104" i="4"/>
  <c r="CR104" i="4" s="1"/>
  <c r="CE104" i="4"/>
  <c r="BZ104" i="4" s="1"/>
  <c r="CF104" i="4"/>
  <c r="CA104" i="4" s="1"/>
  <c r="CN99" i="4"/>
  <c r="CO99" i="4"/>
  <c r="BX99" i="4"/>
  <c r="BW99" i="4"/>
  <c r="CH100" i="4"/>
  <c r="BY100" i="4"/>
  <c r="CD101" i="4"/>
  <c r="CP100" i="4"/>
  <c r="CY100" i="4"/>
  <c r="CU101" i="4"/>
  <c r="CT107" i="4"/>
  <c r="CC106" i="4"/>
  <c r="BQ102" i="4"/>
  <c r="BM103" i="4"/>
  <c r="BL105" i="4"/>
  <c r="BN104" i="4"/>
  <c r="BI104" i="4" s="1"/>
  <c r="BO104" i="4"/>
  <c r="BJ104" i="4" s="1"/>
  <c r="BE105" i="4"/>
  <c r="CV105" i="4" l="1"/>
  <c r="CQ105" i="4" s="1"/>
  <c r="CW105" i="4"/>
  <c r="CR105" i="4" s="1"/>
  <c r="CE105" i="4"/>
  <c r="BZ105" i="4" s="1"/>
  <c r="CF105" i="4"/>
  <c r="CA105" i="4" s="1"/>
  <c r="CN100" i="4"/>
  <c r="CO100" i="4"/>
  <c r="BX100" i="4"/>
  <c r="BW100" i="4"/>
  <c r="CU102" i="4"/>
  <c r="CY101" i="4"/>
  <c r="CP101" i="4"/>
  <c r="CH101" i="4"/>
  <c r="CD102" i="4"/>
  <c r="BY101" i="4"/>
  <c r="CT108" i="4"/>
  <c r="CC107" i="4"/>
  <c r="BQ103" i="4"/>
  <c r="BM104" i="4"/>
  <c r="BL106" i="4"/>
  <c r="BO105" i="4"/>
  <c r="BJ105" i="4" s="1"/>
  <c r="BN105" i="4"/>
  <c r="BI105" i="4" s="1"/>
  <c r="BE106" i="4"/>
  <c r="CV106" i="4" l="1"/>
  <c r="CQ106" i="4" s="1"/>
  <c r="CF106" i="4"/>
  <c r="CA106" i="4" s="1"/>
  <c r="CW106" i="4"/>
  <c r="CR106" i="4" s="1"/>
  <c r="CE106" i="4"/>
  <c r="BZ106" i="4" s="1"/>
  <c r="BX101" i="4"/>
  <c r="BW101" i="4"/>
  <c r="CO101" i="4"/>
  <c r="CN101" i="4"/>
  <c r="CH102" i="4"/>
  <c r="BY102" i="4"/>
  <c r="CD103" i="4"/>
  <c r="CU103" i="4"/>
  <c r="CY102" i="4"/>
  <c r="CP102" i="4"/>
  <c r="CT109" i="4"/>
  <c r="CC108" i="4"/>
  <c r="BL107" i="4"/>
  <c r="BO106" i="4"/>
  <c r="BJ106" i="4" s="1"/>
  <c r="BN106" i="4"/>
  <c r="BI106" i="4" s="1"/>
  <c r="BQ104" i="4"/>
  <c r="BM105" i="4"/>
  <c r="BE107" i="4"/>
  <c r="CE107" i="4" l="1"/>
  <c r="CV107" i="4"/>
  <c r="CF107" i="4"/>
  <c r="CW107" i="4"/>
  <c r="CR107" i="4" s="1"/>
  <c r="CA107" i="4"/>
  <c r="CQ107" i="4"/>
  <c r="BZ107" i="4"/>
  <c r="CO102" i="4"/>
  <c r="CN102" i="4"/>
  <c r="BX102" i="4"/>
  <c r="BW102" i="4"/>
  <c r="CY103" i="4"/>
  <c r="CP103" i="4"/>
  <c r="CU104" i="4"/>
  <c r="CH103" i="4"/>
  <c r="BY103" i="4"/>
  <c r="CD104" i="4"/>
  <c r="CT110" i="4"/>
  <c r="CC109" i="4"/>
  <c r="BQ105" i="4"/>
  <c r="BM106" i="4"/>
  <c r="BL108" i="4"/>
  <c r="BO107" i="4"/>
  <c r="BJ107" i="4" s="1"/>
  <c r="BN107" i="4"/>
  <c r="BI107" i="4" s="1"/>
  <c r="BE108" i="4"/>
  <c r="CE108" i="4" l="1"/>
  <c r="BZ108" i="4" s="1"/>
  <c r="CV108" i="4"/>
  <c r="CW108" i="4"/>
  <c r="CR108" i="4" s="1"/>
  <c r="CF108" i="4"/>
  <c r="CA108" i="4" s="1"/>
  <c r="CQ108" i="4"/>
  <c r="CO103" i="4"/>
  <c r="CN103" i="4"/>
  <c r="BX103" i="4"/>
  <c r="BW103" i="4"/>
  <c r="CH104" i="4"/>
  <c r="BY104" i="4"/>
  <c r="CD105" i="4"/>
  <c r="CU105" i="4"/>
  <c r="CY104" i="4"/>
  <c r="CP104" i="4"/>
  <c r="CT111" i="4"/>
  <c r="CC110" i="4"/>
  <c r="BL109" i="4"/>
  <c r="BO108" i="4"/>
  <c r="BJ108" i="4" s="1"/>
  <c r="BN108" i="4"/>
  <c r="BI108" i="4" s="1"/>
  <c r="BQ106" i="4"/>
  <c r="BM107" i="4"/>
  <c r="BE109" i="4"/>
  <c r="CV109" i="4" l="1"/>
  <c r="CQ109" i="4" s="1"/>
  <c r="CW109" i="4"/>
  <c r="CR109" i="4" s="1"/>
  <c r="CE109" i="4"/>
  <c r="BZ109" i="4" s="1"/>
  <c r="CF109" i="4"/>
  <c r="CA109" i="4" s="1"/>
  <c r="CO104" i="4"/>
  <c r="CN104" i="4"/>
  <c r="BX104" i="4"/>
  <c r="BW104" i="4"/>
  <c r="CP105" i="4"/>
  <c r="CY105" i="4"/>
  <c r="CU106" i="4"/>
  <c r="CH105" i="4"/>
  <c r="BY105" i="4"/>
  <c r="CD106" i="4"/>
  <c r="CT112" i="4"/>
  <c r="CC111" i="4"/>
  <c r="BQ107" i="4"/>
  <c r="BM108" i="4"/>
  <c r="BL110" i="4"/>
  <c r="BO109" i="4"/>
  <c r="BJ109" i="4" s="1"/>
  <c r="BN109" i="4"/>
  <c r="BI109" i="4" s="1"/>
  <c r="BE110" i="4"/>
  <c r="CV110" i="4" l="1"/>
  <c r="CQ110" i="4" s="1"/>
  <c r="CE110" i="4"/>
  <c r="BZ110" i="4" s="1"/>
  <c r="CW110" i="4"/>
  <c r="CR110" i="4" s="1"/>
  <c r="CF110" i="4"/>
  <c r="CA110" i="4" s="1"/>
  <c r="CN105" i="4"/>
  <c r="CO105" i="4"/>
  <c r="BX105" i="4"/>
  <c r="BW105" i="4"/>
  <c r="CH106" i="4"/>
  <c r="BY106" i="4"/>
  <c r="CD107" i="4"/>
  <c r="CP106" i="4"/>
  <c r="CY106" i="4"/>
  <c r="CU107" i="4"/>
  <c r="CT113" i="4"/>
  <c r="CC112" i="4"/>
  <c r="BL111" i="4"/>
  <c r="BO110" i="4"/>
  <c r="BJ110" i="4" s="1"/>
  <c r="BN110" i="4"/>
  <c r="BI110" i="4" s="1"/>
  <c r="BQ108" i="4"/>
  <c r="BM109" i="4"/>
  <c r="BE111" i="4"/>
  <c r="CV111" i="4" l="1"/>
  <c r="CQ111" i="4" s="1"/>
  <c r="CE111" i="4"/>
  <c r="CW111" i="4"/>
  <c r="CF111" i="4"/>
  <c r="CA111" i="4" s="1"/>
  <c r="CR111" i="4"/>
  <c r="BZ111" i="4"/>
  <c r="BX106" i="4"/>
  <c r="BW106" i="4"/>
  <c r="CN106" i="4"/>
  <c r="CO106" i="4"/>
  <c r="CY107" i="4"/>
  <c r="CU108" i="4"/>
  <c r="CP107" i="4"/>
  <c r="CH107" i="4"/>
  <c r="CD108" i="4"/>
  <c r="BY107" i="4"/>
  <c r="CT114" i="4"/>
  <c r="CC113" i="4"/>
  <c r="BQ109" i="4"/>
  <c r="BM110" i="4"/>
  <c r="BL112" i="4"/>
  <c r="BN111" i="4"/>
  <c r="BI111" i="4" s="1"/>
  <c r="BO111" i="4"/>
  <c r="BJ111" i="4" s="1"/>
  <c r="BE112" i="4"/>
  <c r="CV112" i="4" l="1"/>
  <c r="CE112" i="4"/>
  <c r="CF112" i="4"/>
  <c r="CW112" i="4"/>
  <c r="CA112" i="4"/>
  <c r="CR112" i="4"/>
  <c r="CQ112" i="4"/>
  <c r="BZ112" i="4"/>
  <c r="BX107" i="4"/>
  <c r="BW107" i="4"/>
  <c r="CO107" i="4"/>
  <c r="CN107" i="4"/>
  <c r="CH108" i="4"/>
  <c r="BY108" i="4"/>
  <c r="CD109" i="4"/>
  <c r="CP108" i="4"/>
  <c r="CU109" i="4"/>
  <c r="CY108" i="4"/>
  <c r="CT115" i="4"/>
  <c r="CC114" i="4"/>
  <c r="BQ110" i="4"/>
  <c r="BM111" i="4"/>
  <c r="BL113" i="4"/>
  <c r="BO112" i="4"/>
  <c r="BJ112" i="4" s="1"/>
  <c r="BN112" i="4"/>
  <c r="BI112" i="4" s="1"/>
  <c r="BE113" i="4"/>
  <c r="CV113" i="4" l="1"/>
  <c r="CQ113" i="4" s="1"/>
  <c r="CE113" i="4"/>
  <c r="BZ113" i="4" s="1"/>
  <c r="CW113" i="4"/>
  <c r="CR113" i="4" s="1"/>
  <c r="CF113" i="4"/>
  <c r="CA113" i="4" s="1"/>
  <c r="BX108" i="4"/>
  <c r="BW108" i="4"/>
  <c r="CO108" i="4"/>
  <c r="CN108" i="4"/>
  <c r="CU110" i="4"/>
  <c r="CP109" i="4"/>
  <c r="CY109" i="4"/>
  <c r="CH109" i="4"/>
  <c r="BY109" i="4"/>
  <c r="CD110" i="4"/>
  <c r="CT116" i="4"/>
  <c r="CC115" i="4"/>
  <c r="BQ111" i="4"/>
  <c r="BM112" i="4"/>
  <c r="BL114" i="4"/>
  <c r="BO113" i="4"/>
  <c r="BJ113" i="4" s="1"/>
  <c r="BN113" i="4"/>
  <c r="BI113" i="4" s="1"/>
  <c r="BE114" i="4"/>
  <c r="CV114" i="4" l="1"/>
  <c r="CE114" i="4"/>
  <c r="CW114" i="4"/>
  <c r="CR114" i="4" s="1"/>
  <c r="CF114" i="4"/>
  <c r="CA114" i="4" s="1"/>
  <c r="CQ114" i="4"/>
  <c r="BZ114" i="4"/>
  <c r="CO109" i="4"/>
  <c r="CN109" i="4"/>
  <c r="BX109" i="4"/>
  <c r="BW109" i="4"/>
  <c r="CH110" i="4"/>
  <c r="CD111" i="4"/>
  <c r="BY110" i="4"/>
  <c r="CU111" i="4"/>
  <c r="CY110" i="4"/>
  <c r="CP110" i="4"/>
  <c r="CT117" i="4"/>
  <c r="CC116" i="4"/>
  <c r="BQ112" i="4"/>
  <c r="BM113" i="4"/>
  <c r="BL115" i="4"/>
  <c r="BO114" i="4"/>
  <c r="BJ114" i="4" s="1"/>
  <c r="BN114" i="4"/>
  <c r="BI114" i="4" s="1"/>
  <c r="BE115" i="4"/>
  <c r="CV115" i="4" l="1"/>
  <c r="CW115" i="4"/>
  <c r="CR115" i="4" s="1"/>
  <c r="CE115" i="4"/>
  <c r="BZ115" i="4" s="1"/>
  <c r="CF115" i="4"/>
  <c r="CA115" i="4" s="1"/>
  <c r="CQ115" i="4"/>
  <c r="CO110" i="4"/>
  <c r="CN110" i="4"/>
  <c r="BX110" i="4"/>
  <c r="BW110" i="4"/>
  <c r="CP111" i="4"/>
  <c r="CY111" i="4"/>
  <c r="CU112" i="4"/>
  <c r="CH111" i="4"/>
  <c r="BY111" i="4"/>
  <c r="CD112" i="4"/>
  <c r="CT118" i="4"/>
  <c r="CC117" i="4"/>
  <c r="BQ113" i="4"/>
  <c r="BM114" i="4"/>
  <c r="BL116" i="4"/>
  <c r="BO115" i="4"/>
  <c r="BJ115" i="4" s="1"/>
  <c r="BN115" i="4"/>
  <c r="BI115" i="4" s="1"/>
  <c r="BE116" i="4"/>
  <c r="CE116" i="4" l="1"/>
  <c r="BZ116" i="4" s="1"/>
  <c r="CW116" i="4"/>
  <c r="CR116" i="4" s="1"/>
  <c r="CV116" i="4"/>
  <c r="CF116" i="4"/>
  <c r="CA116" i="4" s="1"/>
  <c r="CQ116" i="4"/>
  <c r="CN111" i="4"/>
  <c r="CO111" i="4"/>
  <c r="BX111" i="4"/>
  <c r="BW111" i="4"/>
  <c r="CH112" i="4"/>
  <c r="BY112" i="4"/>
  <c r="CD113" i="4"/>
  <c r="CP112" i="4"/>
  <c r="CY112" i="4"/>
  <c r="CU113" i="4"/>
  <c r="CT119" i="4"/>
  <c r="CC118" i="4"/>
  <c r="BL117" i="4"/>
  <c r="BO116" i="4"/>
  <c r="BJ116" i="4" s="1"/>
  <c r="BN116" i="4"/>
  <c r="BI116" i="4" s="1"/>
  <c r="BQ114" i="4"/>
  <c r="BM115" i="4"/>
  <c r="BE117" i="4"/>
  <c r="CV117" i="4" l="1"/>
  <c r="CW117" i="4"/>
  <c r="CF117" i="4"/>
  <c r="CE117" i="4"/>
  <c r="BZ117" i="4" s="1"/>
  <c r="CR117" i="4"/>
  <c r="CA117" i="4"/>
  <c r="CQ117" i="4"/>
  <c r="BX112" i="4"/>
  <c r="BW112" i="4"/>
  <c r="CN112" i="4"/>
  <c r="CO112" i="4"/>
  <c r="CY113" i="4"/>
  <c r="CP113" i="4"/>
  <c r="CU114" i="4"/>
  <c r="CH113" i="4"/>
  <c r="CD114" i="4"/>
  <c r="BY113" i="4"/>
  <c r="CT120" i="4"/>
  <c r="CC119" i="4"/>
  <c r="BQ115" i="4"/>
  <c r="BM116" i="4"/>
  <c r="BL118" i="4"/>
  <c r="BO117" i="4"/>
  <c r="BJ117" i="4" s="1"/>
  <c r="BN117" i="4"/>
  <c r="BI117" i="4" s="1"/>
  <c r="BE118" i="4"/>
  <c r="CV118" i="4" l="1"/>
  <c r="CQ118" i="4" s="1"/>
  <c r="CW118" i="4"/>
  <c r="CR118" i="4" s="1"/>
  <c r="CE118" i="4"/>
  <c r="BZ118" i="4" s="1"/>
  <c r="CF118" i="4"/>
  <c r="CA118" i="4" s="1"/>
  <c r="CO113" i="4"/>
  <c r="CN113" i="4"/>
  <c r="BX113" i="4"/>
  <c r="BW113" i="4"/>
  <c r="CH114" i="4"/>
  <c r="BY114" i="4"/>
  <c r="CD115" i="4"/>
  <c r="CY114" i="4"/>
  <c r="CP114" i="4"/>
  <c r="CU115" i="4"/>
  <c r="CT121" i="4"/>
  <c r="CC120" i="4"/>
  <c r="BQ116" i="4"/>
  <c r="BM117" i="4"/>
  <c r="BL119" i="4"/>
  <c r="BO118" i="4"/>
  <c r="BJ118" i="4" s="1"/>
  <c r="BN118" i="4"/>
  <c r="BI118" i="4" s="1"/>
  <c r="BE119" i="4"/>
  <c r="CE119" i="4" l="1"/>
  <c r="BZ119" i="4" s="1"/>
  <c r="CV119" i="4"/>
  <c r="CQ119" i="4" s="1"/>
  <c r="CW119" i="4"/>
  <c r="CR119" i="4" s="1"/>
  <c r="CF119" i="4"/>
  <c r="CA119" i="4" s="1"/>
  <c r="BX114" i="4"/>
  <c r="BW114" i="4"/>
  <c r="CO114" i="4"/>
  <c r="CN114" i="4"/>
  <c r="CU116" i="4"/>
  <c r="CY115" i="4"/>
  <c r="CP115" i="4"/>
  <c r="CH115" i="4"/>
  <c r="BY115" i="4"/>
  <c r="CD116" i="4"/>
  <c r="CT122" i="4"/>
  <c r="CC121" i="4"/>
  <c r="BL120" i="4"/>
  <c r="BN119" i="4"/>
  <c r="BI119" i="4" s="1"/>
  <c r="BO119" i="4"/>
  <c r="BJ119" i="4" s="1"/>
  <c r="BQ117" i="4"/>
  <c r="BM118" i="4"/>
  <c r="BE120" i="4"/>
  <c r="CV120" i="4" l="1"/>
  <c r="CQ120" i="4" s="1"/>
  <c r="CE120" i="4"/>
  <c r="BZ120" i="4" s="1"/>
  <c r="CW120" i="4"/>
  <c r="CR120" i="4" s="1"/>
  <c r="CF120" i="4"/>
  <c r="CA120" i="4" s="1"/>
  <c r="BX115" i="4"/>
  <c r="BW115" i="4"/>
  <c r="CO115" i="4"/>
  <c r="CN115" i="4"/>
  <c r="CH116" i="4"/>
  <c r="CD117" i="4"/>
  <c r="BY116" i="4"/>
  <c r="CY116" i="4"/>
  <c r="CU117" i="4"/>
  <c r="CP116" i="4"/>
  <c r="CT123" i="4"/>
  <c r="CC122" i="4"/>
  <c r="BQ118" i="4"/>
  <c r="BM119" i="4"/>
  <c r="BL121" i="4"/>
  <c r="BO120" i="4"/>
  <c r="BJ120" i="4" s="1"/>
  <c r="BN120" i="4"/>
  <c r="BI120" i="4" s="1"/>
  <c r="BE121" i="4"/>
  <c r="CV121" i="4" l="1"/>
  <c r="CW121" i="4"/>
  <c r="CR121" i="4" s="1"/>
  <c r="CE121" i="4"/>
  <c r="CF121" i="4"/>
  <c r="CA121" i="4" s="1"/>
  <c r="CQ121" i="4"/>
  <c r="BZ121" i="4"/>
  <c r="CO116" i="4"/>
  <c r="CN116" i="4"/>
  <c r="BX116" i="4"/>
  <c r="BW116" i="4"/>
  <c r="CU118" i="4"/>
  <c r="CP117" i="4"/>
  <c r="CY117" i="4"/>
  <c r="CH117" i="4"/>
  <c r="BY117" i="4"/>
  <c r="CD118" i="4"/>
  <c r="CT124" i="4"/>
  <c r="CC123" i="4"/>
  <c r="BQ119" i="4"/>
  <c r="BM120" i="4"/>
  <c r="BL122" i="4"/>
  <c r="BO121" i="4"/>
  <c r="BJ121" i="4" s="1"/>
  <c r="BN121" i="4"/>
  <c r="BI121" i="4" s="1"/>
  <c r="BE122" i="4"/>
  <c r="CE122" i="4" l="1"/>
  <c r="BZ122" i="4" s="1"/>
  <c r="CV122" i="4"/>
  <c r="CQ122" i="4" s="1"/>
  <c r="CW122" i="4"/>
  <c r="CR122" i="4" s="1"/>
  <c r="CF122" i="4"/>
  <c r="CA122" i="4" s="1"/>
  <c r="CN117" i="4"/>
  <c r="CO117" i="4"/>
  <c r="BX117" i="4"/>
  <c r="BW117" i="4"/>
  <c r="CH118" i="4"/>
  <c r="BY118" i="4"/>
  <c r="CD119" i="4"/>
  <c r="CP118" i="4"/>
  <c r="CY118" i="4"/>
  <c r="CU119" i="4"/>
  <c r="CT125" i="4"/>
  <c r="CC124" i="4"/>
  <c r="BL123" i="4"/>
  <c r="BO122" i="4"/>
  <c r="BJ122" i="4" s="1"/>
  <c r="BN122" i="4"/>
  <c r="BI122" i="4" s="1"/>
  <c r="BQ120" i="4"/>
  <c r="BM121" i="4"/>
  <c r="BE123" i="4"/>
  <c r="CE123" i="4" l="1"/>
  <c r="BZ123" i="4" s="1"/>
  <c r="CF123" i="4"/>
  <c r="CA123" i="4" s="1"/>
  <c r="CW123" i="4"/>
  <c r="CV123" i="4"/>
  <c r="CQ123" i="4" s="1"/>
  <c r="CR123" i="4"/>
  <c r="CN118" i="4"/>
  <c r="CO118" i="4"/>
  <c r="BX118" i="4"/>
  <c r="BW118" i="4"/>
  <c r="CY119" i="4"/>
  <c r="CP119" i="4"/>
  <c r="CU120" i="4"/>
  <c r="CH119" i="4"/>
  <c r="CD120" i="4"/>
  <c r="BY119" i="4"/>
  <c r="CT126" i="4"/>
  <c r="CC125" i="4"/>
  <c r="BQ121" i="4"/>
  <c r="BM122" i="4"/>
  <c r="BL124" i="4"/>
  <c r="BO123" i="4"/>
  <c r="BJ123" i="4" s="1"/>
  <c r="BN123" i="4"/>
  <c r="BI123" i="4" s="1"/>
  <c r="BE124" i="4"/>
  <c r="CV124" i="4" l="1"/>
  <c r="CE124" i="4"/>
  <c r="CW124" i="4"/>
  <c r="CF124" i="4"/>
  <c r="CR124" i="4"/>
  <c r="CA124" i="4"/>
  <c r="CQ124" i="4"/>
  <c r="BZ124" i="4"/>
  <c r="CO119" i="4"/>
  <c r="CN119" i="4"/>
  <c r="BX119" i="4"/>
  <c r="BW119" i="4"/>
  <c r="CH120" i="4"/>
  <c r="BY120" i="4"/>
  <c r="CD121" i="4"/>
  <c r="CY120" i="4"/>
  <c r="CP120" i="4"/>
  <c r="CU121" i="4"/>
  <c r="CT127" i="4"/>
  <c r="CC126" i="4"/>
  <c r="BQ122" i="4"/>
  <c r="BM123" i="4"/>
  <c r="BL125" i="4"/>
  <c r="BO124" i="4"/>
  <c r="BJ124" i="4" s="1"/>
  <c r="BN124" i="4"/>
  <c r="BI124" i="4" s="1"/>
  <c r="BE125" i="4"/>
  <c r="CE125" i="4" l="1"/>
  <c r="BZ125" i="4" s="1"/>
  <c r="CV125" i="4"/>
  <c r="CQ125" i="4" s="1"/>
  <c r="CW125" i="4"/>
  <c r="CR125" i="4" s="1"/>
  <c r="CF125" i="4"/>
  <c r="CA125" i="4" s="1"/>
  <c r="BX120" i="4"/>
  <c r="BW120" i="4"/>
  <c r="CO120" i="4"/>
  <c r="CN120" i="4"/>
  <c r="CU122" i="4"/>
  <c r="CY121" i="4"/>
  <c r="CP121" i="4"/>
  <c r="CH121" i="4"/>
  <c r="BY121" i="4"/>
  <c r="CD122" i="4"/>
  <c r="CT128" i="4"/>
  <c r="CC127" i="4"/>
  <c r="BL126" i="4"/>
  <c r="BO125" i="4"/>
  <c r="BJ125" i="4" s="1"/>
  <c r="BN125" i="4"/>
  <c r="BI125" i="4" s="1"/>
  <c r="BQ123" i="4"/>
  <c r="BM124" i="4"/>
  <c r="BE126" i="4"/>
  <c r="CV126" i="4" l="1"/>
  <c r="CQ126" i="4" s="1"/>
  <c r="CE126" i="4"/>
  <c r="BZ126" i="4" s="1"/>
  <c r="CW126" i="4"/>
  <c r="CR126" i="4" s="1"/>
  <c r="CF126" i="4"/>
  <c r="CA126" i="4" s="1"/>
  <c r="BX121" i="4"/>
  <c r="BW121" i="4"/>
  <c r="CO121" i="4"/>
  <c r="CN121" i="4"/>
  <c r="CH122" i="4"/>
  <c r="CD123" i="4"/>
  <c r="BY122" i="4"/>
  <c r="CU123" i="4"/>
  <c r="CY122" i="4"/>
  <c r="CP122" i="4"/>
  <c r="CT129" i="4"/>
  <c r="CC128" i="4"/>
  <c r="BQ124" i="4"/>
  <c r="BM125" i="4"/>
  <c r="BL127" i="4"/>
  <c r="BN126" i="4"/>
  <c r="BI126" i="4" s="1"/>
  <c r="BO126" i="4"/>
  <c r="BJ126" i="4" s="1"/>
  <c r="BE127" i="4"/>
  <c r="CV127" i="4" l="1"/>
  <c r="CQ127" i="4" s="1"/>
  <c r="CE127" i="4"/>
  <c r="BZ127" i="4" s="1"/>
  <c r="CW127" i="4"/>
  <c r="CR127" i="4" s="1"/>
  <c r="CF127" i="4"/>
  <c r="CA127" i="4"/>
  <c r="CO122" i="4"/>
  <c r="CN122" i="4"/>
  <c r="BX122" i="4"/>
  <c r="BW122" i="4"/>
  <c r="CU124" i="4"/>
  <c r="CP123" i="4"/>
  <c r="CY123" i="4"/>
  <c r="CH123" i="4"/>
  <c r="BY123" i="4"/>
  <c r="CD124" i="4"/>
  <c r="CT130" i="4"/>
  <c r="CC129" i="4"/>
  <c r="BL128" i="4"/>
  <c r="BO127" i="4"/>
  <c r="BJ127" i="4" s="1"/>
  <c r="BN127" i="4"/>
  <c r="BI127" i="4" s="1"/>
  <c r="BQ125" i="4"/>
  <c r="BM126" i="4"/>
  <c r="BE128" i="4"/>
  <c r="CV128" i="4" l="1"/>
  <c r="CQ128" i="4" s="1"/>
  <c r="CE128" i="4"/>
  <c r="BZ128" i="4" s="1"/>
  <c r="CW128" i="4"/>
  <c r="CR128" i="4" s="1"/>
  <c r="CF128" i="4"/>
  <c r="CA128" i="4" s="1"/>
  <c r="BX123" i="4"/>
  <c r="BW123" i="4"/>
  <c r="CN123" i="4"/>
  <c r="CO123" i="4"/>
  <c r="CH124" i="4"/>
  <c r="CD125" i="4"/>
  <c r="BY124" i="4"/>
  <c r="CP124" i="4"/>
  <c r="CY124" i="4"/>
  <c r="CU125" i="4"/>
  <c r="CT131" i="4"/>
  <c r="CC130" i="4"/>
  <c r="BQ126" i="4"/>
  <c r="BM127" i="4"/>
  <c r="BL129" i="4"/>
  <c r="BO128" i="4"/>
  <c r="BJ128" i="4" s="1"/>
  <c r="BN128" i="4"/>
  <c r="BI128" i="4" s="1"/>
  <c r="P2" i="4"/>
  <c r="CW129" i="4" l="1"/>
  <c r="CF129" i="4"/>
  <c r="CE129" i="4"/>
  <c r="CV129" i="4"/>
  <c r="CN124" i="4"/>
  <c r="CO124" i="4"/>
  <c r="BX124" i="4"/>
  <c r="BW124" i="4"/>
  <c r="CY125" i="4"/>
  <c r="CP125" i="4"/>
  <c r="CU126" i="4"/>
  <c r="CH125" i="4"/>
  <c r="CD126" i="4"/>
  <c r="BY125" i="4"/>
  <c r="CT132" i="4"/>
  <c r="CC131" i="4"/>
  <c r="BL130" i="4"/>
  <c r="BO129" i="4"/>
  <c r="BN129" i="4"/>
  <c r="BQ127" i="4"/>
  <c r="BM128" i="4"/>
  <c r="CV130" i="4" l="1"/>
  <c r="CW130" i="4"/>
  <c r="CE130" i="4"/>
  <c r="CF130" i="4"/>
  <c r="CO125" i="4"/>
  <c r="CN125" i="4"/>
  <c r="BX125" i="4"/>
  <c r="BW125" i="4"/>
  <c r="CH126" i="4"/>
  <c r="CD127" i="4"/>
  <c r="BY126" i="4"/>
  <c r="CY126" i="4"/>
  <c r="CP126" i="4"/>
  <c r="CU127" i="4"/>
  <c r="CT133" i="4"/>
  <c r="CC132" i="4"/>
  <c r="BQ128" i="4"/>
  <c r="BM129" i="4"/>
  <c r="BL131" i="4"/>
  <c r="BO130" i="4"/>
  <c r="BN130" i="4"/>
  <c r="CW131" i="4" l="1"/>
  <c r="CV131" i="4"/>
  <c r="CF131" i="4"/>
  <c r="CE131" i="4"/>
  <c r="CO126" i="4"/>
  <c r="CN126" i="4"/>
  <c r="BX126" i="4"/>
  <c r="BW126" i="4"/>
  <c r="CU128" i="4"/>
  <c r="CY127" i="4"/>
  <c r="CP127" i="4"/>
  <c r="CH127" i="4"/>
  <c r="BY127" i="4"/>
  <c r="CD128" i="4"/>
  <c r="CT134" i="4"/>
  <c r="CC133" i="4"/>
  <c r="BL132" i="4"/>
  <c r="BO131" i="4"/>
  <c r="BN131" i="4"/>
  <c r="BQ129" i="4"/>
  <c r="BM130" i="4"/>
  <c r="CE132" i="4" l="1"/>
  <c r="CV132" i="4"/>
  <c r="CW132" i="4"/>
  <c r="CF132" i="4"/>
  <c r="BX127" i="4"/>
  <c r="BW127" i="4"/>
  <c r="CO127" i="4"/>
  <c r="CN127" i="4"/>
  <c r="CH128" i="4"/>
  <c r="CD129" i="4"/>
  <c r="BY128" i="4"/>
  <c r="CU129" i="4"/>
  <c r="CY128" i="4"/>
  <c r="CP128" i="4"/>
  <c r="CT135" i="4"/>
  <c r="CC134" i="4"/>
  <c r="BQ130" i="4"/>
  <c r="BM131" i="4"/>
  <c r="BL133" i="4"/>
  <c r="BO132" i="4"/>
  <c r="BN132" i="4"/>
  <c r="CV133" i="4" l="1"/>
  <c r="CE133" i="4"/>
  <c r="CW133" i="4"/>
  <c r="CF133" i="4"/>
  <c r="CO128" i="4"/>
  <c r="CN128" i="4"/>
  <c r="BX128" i="4"/>
  <c r="BW128" i="4"/>
  <c r="CH129" i="4"/>
  <c r="CD130" i="4"/>
  <c r="CU130" i="4"/>
  <c r="CY129" i="4"/>
  <c r="CT136" i="4"/>
  <c r="CC135" i="4"/>
  <c r="BQ131" i="4"/>
  <c r="BM132" i="4"/>
  <c r="BL134" i="4"/>
  <c r="BN133" i="4"/>
  <c r="BO133" i="4"/>
  <c r="CV134" i="4" l="1"/>
  <c r="CE134" i="4"/>
  <c r="CW134" i="4"/>
  <c r="CF134" i="4"/>
  <c r="CY130" i="4"/>
  <c r="CU131" i="4"/>
  <c r="CH130" i="4"/>
  <c r="CD131" i="4"/>
  <c r="CT137" i="4"/>
  <c r="CC136" i="4"/>
  <c r="BL135" i="4"/>
  <c r="BO134" i="4"/>
  <c r="BN134" i="4"/>
  <c r="BQ132" i="4"/>
  <c r="BM133" i="4"/>
  <c r="CV135" i="4" l="1"/>
  <c r="CE135" i="4"/>
  <c r="CW135" i="4"/>
  <c r="CF135" i="4"/>
  <c r="CY131" i="4"/>
  <c r="CU132" i="4"/>
  <c r="CD132" i="4"/>
  <c r="CH131" i="4"/>
  <c r="CT138" i="4"/>
  <c r="CC137" i="4"/>
  <c r="BQ133" i="4"/>
  <c r="BM134" i="4"/>
  <c r="BL136" i="4"/>
  <c r="BO135" i="4"/>
  <c r="BN135" i="4"/>
  <c r="CV136" i="4" l="1"/>
  <c r="CE136" i="4"/>
  <c r="CW136" i="4"/>
  <c r="CF136" i="4"/>
  <c r="CU133" i="4"/>
  <c r="CY132" i="4"/>
  <c r="CH132" i="4"/>
  <c r="CD133" i="4"/>
  <c r="CT139" i="4"/>
  <c r="CC138" i="4"/>
  <c r="BQ134" i="4"/>
  <c r="BM135" i="4"/>
  <c r="BL137" i="4"/>
  <c r="BO136" i="4"/>
  <c r="BN136" i="4"/>
  <c r="CV137" i="4" l="1"/>
  <c r="CE137" i="4"/>
  <c r="CF137" i="4"/>
  <c r="CW137" i="4"/>
  <c r="CH133" i="4"/>
  <c r="CD134" i="4"/>
  <c r="CY133" i="4"/>
  <c r="CU134" i="4"/>
  <c r="CT140" i="4"/>
  <c r="CC139" i="4"/>
  <c r="BL138" i="4"/>
  <c r="BO137" i="4"/>
  <c r="BN137" i="4"/>
  <c r="BQ135" i="4"/>
  <c r="BM136" i="4"/>
  <c r="CE138" i="4" l="1"/>
  <c r="CV138" i="4"/>
  <c r="CW138" i="4"/>
  <c r="CF138" i="4"/>
  <c r="CH134" i="4"/>
  <c r="CD135" i="4"/>
  <c r="CY134" i="4"/>
  <c r="CU135" i="4"/>
  <c r="CT141" i="4"/>
  <c r="CC140" i="4"/>
  <c r="BQ136" i="4"/>
  <c r="BM137" i="4"/>
  <c r="BL139" i="4"/>
  <c r="BO138" i="4"/>
  <c r="BN138" i="4"/>
  <c r="CV139" i="4" l="1"/>
  <c r="CE139" i="4"/>
  <c r="CW139" i="4"/>
  <c r="CF139" i="4"/>
  <c r="CU136" i="4"/>
  <c r="CY135" i="4"/>
  <c r="CH135" i="4"/>
  <c r="CD136" i="4"/>
  <c r="CT142" i="4"/>
  <c r="CC141" i="4"/>
  <c r="BL140" i="4"/>
  <c r="BO139" i="4"/>
  <c r="BN139" i="4"/>
  <c r="BQ137" i="4"/>
  <c r="BM138" i="4"/>
  <c r="CV140" i="4" l="1"/>
  <c r="CW140" i="4"/>
  <c r="CE140" i="4"/>
  <c r="CF140" i="4"/>
  <c r="CH136" i="4"/>
  <c r="CD137" i="4"/>
  <c r="CU137" i="4"/>
  <c r="CY136" i="4"/>
  <c r="CT143" i="4"/>
  <c r="CC142" i="4"/>
  <c r="BQ138" i="4"/>
  <c r="BM139" i="4"/>
  <c r="BL141" i="4"/>
  <c r="BN140" i="4"/>
  <c r="BO140" i="4"/>
  <c r="CV141" i="4" l="1"/>
  <c r="CE141" i="4"/>
  <c r="CW141" i="4"/>
  <c r="CF141" i="4"/>
  <c r="CU138" i="4"/>
  <c r="CY137" i="4"/>
  <c r="CH137" i="4"/>
  <c r="CD138" i="4"/>
  <c r="CT144" i="4"/>
  <c r="CC143" i="4"/>
  <c r="BL142" i="4"/>
  <c r="BO141" i="4"/>
  <c r="BN141" i="4"/>
  <c r="BQ139" i="4"/>
  <c r="BM140" i="4"/>
  <c r="CV142" i="4" l="1"/>
  <c r="CW142" i="4"/>
  <c r="CE142" i="4"/>
  <c r="CF142" i="4"/>
  <c r="CH138" i="4"/>
  <c r="CD139" i="4"/>
  <c r="CY138" i="4"/>
  <c r="CU139" i="4"/>
  <c r="CT145" i="4"/>
  <c r="CC144" i="4"/>
  <c r="BQ140" i="4"/>
  <c r="BM141" i="4"/>
  <c r="BL143" i="4"/>
  <c r="BO142" i="4"/>
  <c r="BN142" i="4"/>
  <c r="CV143" i="4" l="1"/>
  <c r="CF143" i="4"/>
  <c r="CW143" i="4"/>
  <c r="CE143" i="4"/>
  <c r="CY139" i="4"/>
  <c r="CU140" i="4"/>
  <c r="CH139" i="4"/>
  <c r="CD140" i="4"/>
  <c r="CT146" i="4"/>
  <c r="CC145" i="4"/>
  <c r="BL144" i="4"/>
  <c r="BO143" i="4"/>
  <c r="BN143" i="4"/>
  <c r="BQ141" i="4"/>
  <c r="BM142" i="4"/>
  <c r="CE144" i="4" l="1"/>
  <c r="CV144" i="4"/>
  <c r="CW144" i="4"/>
  <c r="CF144" i="4"/>
  <c r="CY140" i="4"/>
  <c r="CU141" i="4"/>
  <c r="CH140" i="4"/>
  <c r="CD141" i="4"/>
  <c r="CT147" i="4"/>
  <c r="CC146" i="4"/>
  <c r="BQ142" i="4"/>
  <c r="BM143" i="4"/>
  <c r="BL145" i="4"/>
  <c r="BO144" i="4"/>
  <c r="BN144" i="4"/>
  <c r="CE145" i="4" l="1"/>
  <c r="CV145" i="4"/>
  <c r="CW145" i="4"/>
  <c r="CF145" i="4"/>
  <c r="CH141" i="4"/>
  <c r="CD142" i="4"/>
  <c r="CU142" i="4"/>
  <c r="CY141" i="4"/>
  <c r="CT148" i="4"/>
  <c r="CC147" i="4"/>
  <c r="BL146" i="4"/>
  <c r="BO145" i="4"/>
  <c r="BN145" i="4"/>
  <c r="BQ143" i="4"/>
  <c r="BM144" i="4"/>
  <c r="CV146" i="4" l="1"/>
  <c r="CE146" i="4"/>
  <c r="CW146" i="4"/>
  <c r="CF146" i="4"/>
  <c r="CH142" i="4"/>
  <c r="CD143" i="4"/>
  <c r="CU143" i="4"/>
  <c r="CY142" i="4"/>
  <c r="CT149" i="4"/>
  <c r="CC148" i="4"/>
  <c r="BQ144" i="4"/>
  <c r="BM145" i="4"/>
  <c r="BL147" i="4"/>
  <c r="BO146" i="4"/>
  <c r="BN146" i="4"/>
  <c r="CV147" i="4" l="1"/>
  <c r="CW147" i="4"/>
  <c r="CE147" i="4"/>
  <c r="CF147" i="4"/>
  <c r="CH143" i="4"/>
  <c r="CD144" i="4"/>
  <c r="CU144" i="4"/>
  <c r="CY143" i="4"/>
  <c r="CT150" i="4"/>
  <c r="CC149" i="4"/>
  <c r="BL148" i="4"/>
  <c r="BN147" i="4"/>
  <c r="BO147" i="4"/>
  <c r="BQ145" i="4"/>
  <c r="BM146" i="4"/>
  <c r="CV148" i="4" l="1"/>
  <c r="CE148" i="4"/>
  <c r="CW148" i="4"/>
  <c r="CF148" i="4"/>
  <c r="CU145" i="4"/>
  <c r="CY144" i="4"/>
  <c r="CH144" i="4"/>
  <c r="CD145" i="4"/>
  <c r="CT151" i="4"/>
  <c r="CC150" i="4"/>
  <c r="BQ146" i="4"/>
  <c r="BM147" i="4"/>
  <c r="BL149" i="4"/>
  <c r="BO148" i="4"/>
  <c r="BN148" i="4"/>
  <c r="CV149" i="4" l="1"/>
  <c r="CE149" i="4"/>
  <c r="CW149" i="4"/>
  <c r="CF149" i="4"/>
  <c r="CH145" i="4"/>
  <c r="CD146" i="4"/>
  <c r="CU146" i="4"/>
  <c r="CY145" i="4"/>
  <c r="CT152" i="4"/>
  <c r="CC151" i="4"/>
  <c r="BL150" i="4"/>
  <c r="BO149" i="4"/>
  <c r="BN149" i="4"/>
  <c r="BQ147" i="4"/>
  <c r="BM148" i="4"/>
  <c r="CV150" i="4" l="1"/>
  <c r="CE150" i="4"/>
  <c r="CW150" i="4"/>
  <c r="CF150" i="4"/>
  <c r="CY146" i="4"/>
  <c r="CU147" i="4"/>
  <c r="CH146" i="4"/>
  <c r="CD147" i="4"/>
  <c r="CT153" i="4"/>
  <c r="CC152" i="4"/>
  <c r="BQ148" i="4"/>
  <c r="BM149" i="4"/>
  <c r="BL151" i="4"/>
  <c r="BO150" i="4"/>
  <c r="BN150" i="4"/>
  <c r="CE151" i="4" l="1"/>
  <c r="CV151" i="4"/>
  <c r="CW151" i="4"/>
  <c r="CF151" i="4"/>
  <c r="CY147" i="4"/>
  <c r="CU148" i="4"/>
  <c r="CH147" i="4"/>
  <c r="CD148" i="4"/>
  <c r="CT154" i="4"/>
  <c r="CC153" i="4"/>
  <c r="BL152" i="4"/>
  <c r="BO151" i="4"/>
  <c r="BN151" i="4"/>
  <c r="BQ149" i="4"/>
  <c r="BM150" i="4"/>
  <c r="CV152" i="4" l="1"/>
  <c r="CE152" i="4"/>
  <c r="CW152" i="4"/>
  <c r="CF152" i="4"/>
  <c r="CH148" i="4"/>
  <c r="CD149" i="4"/>
  <c r="CU149" i="4"/>
  <c r="CY148" i="4"/>
  <c r="CT155" i="4"/>
  <c r="CC154" i="4"/>
  <c r="BQ150" i="4"/>
  <c r="BM151" i="4"/>
  <c r="BL153" i="4"/>
  <c r="BO152" i="4"/>
  <c r="BN152" i="4"/>
  <c r="CE153" i="4" l="1"/>
  <c r="CW153" i="4"/>
  <c r="CV153" i="4"/>
  <c r="CF153" i="4"/>
  <c r="CH149" i="4"/>
  <c r="CD150" i="4"/>
  <c r="CU150" i="4"/>
  <c r="CY149" i="4"/>
  <c r="CT156" i="4"/>
  <c r="CC155" i="4"/>
  <c r="BL154" i="4"/>
  <c r="BO153" i="4"/>
  <c r="BN153" i="4"/>
  <c r="BQ151" i="4"/>
  <c r="BM152" i="4"/>
  <c r="CV154" i="4" l="1"/>
  <c r="CW154" i="4"/>
  <c r="CE154" i="4"/>
  <c r="CF154" i="4"/>
  <c r="CH150" i="4"/>
  <c r="CD151" i="4"/>
  <c r="CU151" i="4"/>
  <c r="CY150" i="4"/>
  <c r="CT157" i="4"/>
  <c r="CC156" i="4"/>
  <c r="BQ152" i="4"/>
  <c r="BM153" i="4"/>
  <c r="BL155" i="4"/>
  <c r="BO154" i="4"/>
  <c r="BN154" i="4"/>
  <c r="CV155" i="4" l="1"/>
  <c r="CE155" i="4"/>
  <c r="CW155" i="4"/>
  <c r="CF155" i="4"/>
  <c r="CU152" i="4"/>
  <c r="CY151" i="4"/>
  <c r="CH151" i="4"/>
  <c r="CD152" i="4"/>
  <c r="CT158" i="4"/>
  <c r="CC157" i="4"/>
  <c r="BL156" i="4"/>
  <c r="BO155" i="4"/>
  <c r="BN155" i="4"/>
  <c r="BQ153" i="4"/>
  <c r="BM154" i="4"/>
  <c r="CV156" i="4" l="1"/>
  <c r="CW156" i="4"/>
  <c r="CF156" i="4"/>
  <c r="CE156" i="4"/>
  <c r="CH152" i="4"/>
  <c r="CD153" i="4"/>
  <c r="CY152" i="4"/>
  <c r="CU153" i="4"/>
  <c r="CT159" i="4"/>
  <c r="CC158" i="4"/>
  <c r="BQ154" i="4"/>
  <c r="BM155" i="4"/>
  <c r="BL157" i="4"/>
  <c r="BN156" i="4"/>
  <c r="BO156" i="4"/>
  <c r="CV157" i="4" l="1"/>
  <c r="CW157" i="4"/>
  <c r="CE157" i="4"/>
  <c r="CF157" i="4"/>
  <c r="CY153" i="4"/>
  <c r="CU154" i="4"/>
  <c r="CH153" i="4"/>
  <c r="CD154" i="4"/>
  <c r="CT160" i="4"/>
  <c r="CC159" i="4"/>
  <c r="BL158" i="4"/>
  <c r="BN157" i="4"/>
  <c r="BO157" i="4"/>
  <c r="BQ155" i="4"/>
  <c r="BM156" i="4"/>
  <c r="CV158" i="4" l="1"/>
  <c r="CE158" i="4"/>
  <c r="CW158" i="4"/>
  <c r="CF158" i="4"/>
  <c r="CU155" i="4"/>
  <c r="CY154" i="4"/>
  <c r="CH154" i="4"/>
  <c r="CD155" i="4"/>
  <c r="CT161" i="4"/>
  <c r="CC160" i="4"/>
  <c r="BQ156" i="4"/>
  <c r="BM157" i="4"/>
  <c r="BL159" i="4"/>
  <c r="BN158" i="4"/>
  <c r="BO158" i="4"/>
  <c r="CE159" i="4" l="1"/>
  <c r="CV159" i="4"/>
  <c r="CW159" i="4"/>
  <c r="CF159" i="4"/>
  <c r="CH155" i="4"/>
  <c r="CD156" i="4"/>
  <c r="CY155" i="4"/>
  <c r="CU156" i="4"/>
  <c r="CT162" i="4"/>
  <c r="CC161" i="4"/>
  <c r="BL160" i="4"/>
  <c r="BO159" i="4"/>
  <c r="BN159" i="4"/>
  <c r="BQ157" i="4"/>
  <c r="BM158" i="4"/>
  <c r="CW160" i="4" l="1"/>
  <c r="CF160" i="4"/>
  <c r="CV160" i="4"/>
  <c r="CE160" i="4"/>
  <c r="CH156" i="4"/>
  <c r="CD157" i="4"/>
  <c r="CU157" i="4"/>
  <c r="CY156" i="4"/>
  <c r="CT163" i="4"/>
  <c r="CC162" i="4"/>
  <c r="BQ158" i="4"/>
  <c r="BM159" i="4"/>
  <c r="BL161" i="4"/>
  <c r="BO160" i="4"/>
  <c r="BN160" i="4"/>
  <c r="CE161" i="4" l="1"/>
  <c r="CW161" i="4"/>
  <c r="CV161" i="4"/>
  <c r="CF161" i="4"/>
  <c r="CY157" i="4"/>
  <c r="CU158" i="4"/>
  <c r="CH157" i="4"/>
  <c r="CD158" i="4"/>
  <c r="CT164" i="4"/>
  <c r="CC163" i="4"/>
  <c r="BL162" i="4"/>
  <c r="BO161" i="4"/>
  <c r="BN161" i="4"/>
  <c r="BQ159" i="4"/>
  <c r="BM160" i="4"/>
  <c r="CV162" i="4" l="1"/>
  <c r="CW162" i="4"/>
  <c r="CE162" i="4"/>
  <c r="CF162" i="4"/>
  <c r="CH158" i="4"/>
  <c r="CD159" i="4"/>
  <c r="CY158" i="4"/>
  <c r="CU159" i="4"/>
  <c r="CT165" i="4"/>
  <c r="CC164" i="4"/>
  <c r="BQ160" i="4"/>
  <c r="BM161" i="4"/>
  <c r="BL163" i="4"/>
  <c r="BN162" i="4"/>
  <c r="BO162" i="4"/>
  <c r="CV163" i="4" l="1"/>
  <c r="CE163" i="4"/>
  <c r="CW163" i="4"/>
  <c r="CF163" i="4"/>
  <c r="CY159" i="4"/>
  <c r="CU160" i="4"/>
  <c r="CH159" i="4"/>
  <c r="CD160" i="4"/>
  <c r="CT166" i="4"/>
  <c r="CC165" i="4"/>
  <c r="BL164" i="4"/>
  <c r="BN163" i="4"/>
  <c r="BO163" i="4"/>
  <c r="BQ161" i="4"/>
  <c r="BM162" i="4"/>
  <c r="CV164" i="4" l="1"/>
  <c r="CE164" i="4"/>
  <c r="CW164" i="4"/>
  <c r="CF164" i="4"/>
  <c r="CU161" i="4"/>
  <c r="CY160" i="4"/>
  <c r="CH160" i="4"/>
  <c r="CD161" i="4"/>
  <c r="CT167" i="4"/>
  <c r="CC166" i="4"/>
  <c r="BQ162" i="4"/>
  <c r="BM163" i="4"/>
  <c r="BL165" i="4"/>
  <c r="BN164" i="4"/>
  <c r="BO164" i="4"/>
  <c r="CV165" i="4" l="1"/>
  <c r="CE165" i="4"/>
  <c r="CW165" i="4"/>
  <c r="CF165" i="4"/>
  <c r="CH161" i="4"/>
  <c r="CD162" i="4"/>
  <c r="CU162" i="4"/>
  <c r="CY161" i="4"/>
  <c r="CT168" i="4"/>
  <c r="CC167" i="4"/>
  <c r="BL166" i="4"/>
  <c r="BO165" i="4"/>
  <c r="BN165" i="4"/>
  <c r="BQ163" i="4"/>
  <c r="BM164" i="4"/>
  <c r="CV166" i="4" l="1"/>
  <c r="CE166" i="4"/>
  <c r="CW166" i="4"/>
  <c r="CF166" i="4"/>
  <c r="CH162" i="4"/>
  <c r="CD163" i="4"/>
  <c r="CU163" i="4"/>
  <c r="CY162" i="4"/>
  <c r="CT169" i="4"/>
  <c r="CC168" i="4"/>
  <c r="BQ164" i="4"/>
  <c r="BM165" i="4"/>
  <c r="BL167" i="4"/>
  <c r="BO166" i="4"/>
  <c r="BN166" i="4"/>
  <c r="CE167" i="4" l="1"/>
  <c r="CV167" i="4"/>
  <c r="CW167" i="4"/>
  <c r="CF167" i="4"/>
  <c r="CY163" i="4"/>
  <c r="CU164" i="4"/>
  <c r="CH163" i="4"/>
  <c r="CD164" i="4"/>
  <c r="CT170" i="4"/>
  <c r="CC169" i="4"/>
  <c r="BL168" i="4"/>
  <c r="BO167" i="4"/>
  <c r="BN167" i="4"/>
  <c r="BQ165" i="4"/>
  <c r="BM166" i="4"/>
  <c r="CE168" i="4" l="1"/>
  <c r="CW168" i="4"/>
  <c r="CF168" i="4"/>
  <c r="CV168" i="4"/>
  <c r="CH164" i="4"/>
  <c r="CD165" i="4"/>
  <c r="CY164" i="4"/>
  <c r="CU165" i="4"/>
  <c r="CT171" i="4"/>
  <c r="CC170" i="4"/>
  <c r="BQ166" i="4"/>
  <c r="BM167" i="4"/>
  <c r="BL169" i="4"/>
  <c r="BN168" i="4"/>
  <c r="BO168" i="4"/>
  <c r="CV169" i="4" l="1"/>
  <c r="CW169" i="4"/>
  <c r="CE169" i="4"/>
  <c r="CF169" i="4"/>
  <c r="CY165" i="4"/>
  <c r="CU166" i="4"/>
  <c r="CH165" i="4"/>
  <c r="CD166" i="4"/>
  <c r="CT172" i="4"/>
  <c r="CC171" i="4"/>
  <c r="BL170" i="4"/>
  <c r="BN169" i="4"/>
  <c r="BO169" i="4"/>
  <c r="BQ167" i="4"/>
  <c r="BM168" i="4"/>
  <c r="CV170" i="4" l="1"/>
  <c r="CE170" i="4"/>
  <c r="CW170" i="4"/>
  <c r="CF170" i="4"/>
  <c r="CH166" i="4"/>
  <c r="CD167" i="4"/>
  <c r="CU167" i="4"/>
  <c r="CY166" i="4"/>
  <c r="CT173" i="4"/>
  <c r="CC172" i="4"/>
  <c r="BQ168" i="4"/>
  <c r="BM169" i="4"/>
  <c r="BL171" i="4"/>
  <c r="BN170" i="4"/>
  <c r="BO170" i="4"/>
  <c r="CV171" i="4" l="1"/>
  <c r="CE171" i="4"/>
  <c r="CW171" i="4"/>
  <c r="CF171" i="4"/>
  <c r="CU168" i="4"/>
  <c r="CY167" i="4"/>
  <c r="CH167" i="4"/>
  <c r="CD168" i="4"/>
  <c r="CT174" i="4"/>
  <c r="CC173" i="4"/>
  <c r="BL172" i="4"/>
  <c r="BO171" i="4"/>
  <c r="BN171" i="4"/>
  <c r="BQ169" i="4"/>
  <c r="BM170" i="4"/>
  <c r="CV172" i="4" l="1"/>
  <c r="CE172" i="4"/>
  <c r="CW172" i="4"/>
  <c r="CF172" i="4"/>
  <c r="CH168" i="4"/>
  <c r="CD169" i="4"/>
  <c r="CY168" i="4"/>
  <c r="CU169" i="4"/>
  <c r="CT175" i="4"/>
  <c r="CC174" i="4"/>
  <c r="BQ170" i="4"/>
  <c r="BM171" i="4"/>
  <c r="BL173" i="4"/>
  <c r="BO172" i="4"/>
  <c r="BN172" i="4"/>
  <c r="CV173" i="4" l="1"/>
  <c r="CF173" i="4"/>
  <c r="CE173" i="4"/>
  <c r="CW173" i="4"/>
  <c r="CH169" i="4"/>
  <c r="CD170" i="4"/>
  <c r="CY169" i="4"/>
  <c r="CU170" i="4"/>
  <c r="CT176" i="4"/>
  <c r="CC175" i="4"/>
  <c r="BL174" i="4"/>
  <c r="BO173" i="4"/>
  <c r="BN173" i="4"/>
  <c r="BQ171" i="4"/>
  <c r="BM172" i="4"/>
  <c r="CE174" i="4" l="1"/>
  <c r="CV174" i="4"/>
  <c r="CW174" i="4"/>
  <c r="CF174" i="4"/>
  <c r="CH170" i="4"/>
  <c r="CD171" i="4"/>
  <c r="CY170" i="4"/>
  <c r="CU171" i="4"/>
  <c r="CT177" i="4"/>
  <c r="CC176" i="4"/>
  <c r="BQ172" i="4"/>
  <c r="BM173" i="4"/>
  <c r="BL175" i="4"/>
  <c r="BO174" i="4"/>
  <c r="BN174" i="4"/>
  <c r="CE175" i="4" l="1"/>
  <c r="CW175" i="4"/>
  <c r="CV175" i="4"/>
  <c r="CF175" i="4"/>
  <c r="CY171" i="4"/>
  <c r="CU172" i="4"/>
  <c r="CH171" i="4"/>
  <c r="CD172" i="4"/>
  <c r="CT178" i="4"/>
  <c r="CC177" i="4"/>
  <c r="BL176" i="4"/>
  <c r="BN175" i="4"/>
  <c r="BO175" i="4"/>
  <c r="BQ173" i="4"/>
  <c r="BM174" i="4"/>
  <c r="CV176" i="4" l="1"/>
  <c r="CW176" i="4"/>
  <c r="CE176" i="4"/>
  <c r="CF176" i="4"/>
  <c r="CH172" i="4"/>
  <c r="CD173" i="4"/>
  <c r="CU173" i="4"/>
  <c r="CY172" i="4"/>
  <c r="CT179" i="4"/>
  <c r="CC178" i="4"/>
  <c r="BQ174" i="4"/>
  <c r="BM175" i="4"/>
  <c r="BL177" i="4"/>
  <c r="BN176" i="4"/>
  <c r="BO176" i="4"/>
  <c r="CV177" i="4" l="1"/>
  <c r="CE177" i="4"/>
  <c r="CW177" i="4"/>
  <c r="CF177" i="4"/>
  <c r="CY173" i="4"/>
  <c r="CU174" i="4"/>
  <c r="CH173" i="4"/>
  <c r="CD174" i="4"/>
  <c r="CT180" i="4"/>
  <c r="CC179" i="4"/>
  <c r="BL178" i="4"/>
  <c r="BO177" i="4"/>
  <c r="BN177" i="4"/>
  <c r="BQ175" i="4"/>
  <c r="BM176" i="4"/>
  <c r="CV178" i="4" l="1"/>
  <c r="CE178" i="4"/>
  <c r="CW178" i="4"/>
  <c r="CF178" i="4"/>
  <c r="CU175" i="4"/>
  <c r="CY174" i="4"/>
  <c r="CH174" i="4"/>
  <c r="CD175" i="4"/>
  <c r="CT181" i="4"/>
  <c r="CC180" i="4"/>
  <c r="BQ176" i="4"/>
  <c r="BM177" i="4"/>
  <c r="BL179" i="4"/>
  <c r="BO178" i="4"/>
  <c r="BN178" i="4"/>
  <c r="CV179" i="4" l="1"/>
  <c r="CE179" i="4"/>
  <c r="CF179" i="4"/>
  <c r="CW179" i="4"/>
  <c r="CH175" i="4"/>
  <c r="CD176" i="4"/>
  <c r="CY175" i="4"/>
  <c r="CU176" i="4"/>
  <c r="CT182" i="4"/>
  <c r="CC181" i="4"/>
  <c r="BL180" i="4"/>
  <c r="BO179" i="4"/>
  <c r="BN179" i="4"/>
  <c r="BQ177" i="4"/>
  <c r="BM178" i="4"/>
  <c r="CV180" i="4" l="1"/>
  <c r="CE180" i="4"/>
  <c r="CW180" i="4"/>
  <c r="CF180" i="4"/>
  <c r="CY176" i="4"/>
  <c r="CU177" i="4"/>
  <c r="CH176" i="4"/>
  <c r="CD177" i="4"/>
  <c r="CT183" i="4"/>
  <c r="CC182" i="4"/>
  <c r="BQ178" i="4"/>
  <c r="BM179" i="4"/>
  <c r="BL181" i="4"/>
  <c r="BO180" i="4"/>
  <c r="BN180" i="4"/>
  <c r="CE181" i="4" l="1"/>
  <c r="CV181" i="4"/>
  <c r="CW181" i="4"/>
  <c r="CF181" i="4"/>
  <c r="CH177" i="4"/>
  <c r="CD178" i="4"/>
  <c r="CU178" i="4"/>
  <c r="CY177" i="4"/>
  <c r="CT184" i="4"/>
  <c r="CC183" i="4"/>
  <c r="BL182" i="4"/>
  <c r="BO181" i="4"/>
  <c r="BN181" i="4"/>
  <c r="BQ179" i="4"/>
  <c r="BM180" i="4"/>
  <c r="CE182" i="4" l="1"/>
  <c r="CW182" i="4"/>
  <c r="CV182" i="4"/>
  <c r="CF182" i="4"/>
  <c r="CH178" i="4"/>
  <c r="CD179" i="4"/>
  <c r="CY178" i="4"/>
  <c r="CU179" i="4"/>
  <c r="CT185" i="4"/>
  <c r="CC184" i="4"/>
  <c r="BQ180" i="4"/>
  <c r="BM181" i="4"/>
  <c r="BL183" i="4"/>
  <c r="BN182" i="4"/>
  <c r="BO182" i="4"/>
  <c r="CV183" i="4" l="1"/>
  <c r="CE183" i="4"/>
  <c r="CW183" i="4"/>
  <c r="CF183" i="4"/>
  <c r="CY179" i="4"/>
  <c r="CU180" i="4"/>
  <c r="CH179" i="4"/>
  <c r="CD180" i="4"/>
  <c r="CT186" i="4"/>
  <c r="CC185" i="4"/>
  <c r="BL184" i="4"/>
  <c r="BN183" i="4"/>
  <c r="BO183" i="4"/>
  <c r="BQ181" i="4"/>
  <c r="BM182" i="4"/>
  <c r="CV184" i="4" l="1"/>
  <c r="CW184" i="4"/>
  <c r="CE184" i="4"/>
  <c r="CF184" i="4"/>
  <c r="CH180" i="4"/>
  <c r="CD181" i="4"/>
  <c r="CY180" i="4"/>
  <c r="CU181" i="4"/>
  <c r="CT187" i="4"/>
  <c r="CC186" i="4"/>
  <c r="BQ182" i="4"/>
  <c r="BM183" i="4"/>
  <c r="BL185" i="4"/>
  <c r="BO184" i="4"/>
  <c r="BN184" i="4"/>
  <c r="CV185" i="4" l="1"/>
  <c r="CE185" i="4"/>
  <c r="CW185" i="4"/>
  <c r="CF185" i="4"/>
  <c r="CY181" i="4"/>
  <c r="CU182" i="4"/>
  <c r="CH181" i="4"/>
  <c r="CD182" i="4"/>
  <c r="CT188" i="4"/>
  <c r="CC187" i="4"/>
  <c r="BL186" i="4"/>
  <c r="BO185" i="4"/>
  <c r="BN185" i="4"/>
  <c r="BQ183" i="4"/>
  <c r="BM184" i="4"/>
  <c r="CV186" i="4" l="1"/>
  <c r="CE186" i="4"/>
  <c r="CW186" i="4"/>
  <c r="CF186" i="4"/>
  <c r="CU183" i="4"/>
  <c r="CY182" i="4"/>
  <c r="CH182" i="4"/>
  <c r="CD183" i="4"/>
  <c r="CT189" i="4"/>
  <c r="CC188" i="4"/>
  <c r="BQ184" i="4"/>
  <c r="BM185" i="4"/>
  <c r="BL187" i="4"/>
  <c r="BO186" i="4"/>
  <c r="BN186" i="4"/>
  <c r="CV187" i="4" l="1"/>
  <c r="CW187" i="4"/>
  <c r="CE187" i="4"/>
  <c r="CF187" i="4"/>
  <c r="CH183" i="4"/>
  <c r="CD184" i="4"/>
  <c r="CU184" i="4"/>
  <c r="CY183" i="4"/>
  <c r="CT190" i="4"/>
  <c r="CC189" i="4"/>
  <c r="BL188" i="4"/>
  <c r="BO187" i="4"/>
  <c r="BN187" i="4"/>
  <c r="BQ185" i="4"/>
  <c r="BM186" i="4"/>
  <c r="CE188" i="4" l="1"/>
  <c r="CV188" i="4"/>
  <c r="CW188" i="4"/>
  <c r="CF188" i="4"/>
  <c r="CH184" i="4"/>
  <c r="CD185" i="4"/>
  <c r="CY184" i="4"/>
  <c r="CU185" i="4"/>
  <c r="CT191" i="4"/>
  <c r="CC190" i="4"/>
  <c r="BQ186" i="4"/>
  <c r="BM187" i="4"/>
  <c r="BL189" i="4"/>
  <c r="BO188" i="4"/>
  <c r="BN188" i="4"/>
  <c r="CV189" i="4" l="1"/>
  <c r="CE189" i="4"/>
  <c r="CW189" i="4"/>
  <c r="CF189" i="4"/>
  <c r="CY185" i="4"/>
  <c r="CU186" i="4"/>
  <c r="CH185" i="4"/>
  <c r="CD186" i="4"/>
  <c r="CT192" i="4"/>
  <c r="CC191" i="4"/>
  <c r="BL190" i="4"/>
  <c r="BO189" i="4"/>
  <c r="BN189" i="4"/>
  <c r="BQ187" i="4"/>
  <c r="BM188" i="4"/>
  <c r="CE190" i="4" l="1"/>
  <c r="CV190" i="4"/>
  <c r="CW190" i="4"/>
  <c r="CF190" i="4"/>
  <c r="CY186" i="4"/>
  <c r="CU187" i="4"/>
  <c r="CH186" i="4"/>
  <c r="CD187" i="4"/>
  <c r="CT193" i="4"/>
  <c r="CC192" i="4"/>
  <c r="BQ188" i="4"/>
  <c r="BM189" i="4"/>
  <c r="BL191" i="4"/>
  <c r="BO190" i="4"/>
  <c r="BN190" i="4"/>
  <c r="CV191" i="4" l="1"/>
  <c r="CW191" i="4"/>
  <c r="CE191" i="4"/>
  <c r="CF191" i="4"/>
  <c r="CH187" i="4"/>
  <c r="CD188" i="4"/>
  <c r="CU188" i="4"/>
  <c r="CY187" i="4"/>
  <c r="CT194" i="4"/>
  <c r="CC193" i="4"/>
  <c r="BL192" i="4"/>
  <c r="BN191" i="4"/>
  <c r="BO191" i="4"/>
  <c r="BQ189" i="4"/>
  <c r="BM190" i="4"/>
  <c r="BH9" i="4"/>
  <c r="CV192" i="4" l="1"/>
  <c r="CE192" i="4"/>
  <c r="CW192" i="4"/>
  <c r="CF192" i="4"/>
  <c r="CU189" i="4"/>
  <c r="CY188" i="4"/>
  <c r="CH188" i="4"/>
  <c r="CD189" i="4"/>
  <c r="CT195" i="4"/>
  <c r="CC194" i="4"/>
  <c r="BG9" i="4"/>
  <c r="BF9" i="4"/>
  <c r="BQ190" i="4"/>
  <c r="BM191" i="4"/>
  <c r="BL193" i="4"/>
  <c r="BN192" i="4"/>
  <c r="BO192" i="4"/>
  <c r="BH10" i="4"/>
  <c r="CV193" i="4" l="1"/>
  <c r="CE193" i="4"/>
  <c r="CW193" i="4"/>
  <c r="CF193" i="4"/>
  <c r="CH189" i="4"/>
  <c r="CD190" i="4"/>
  <c r="CY189" i="4"/>
  <c r="CU190" i="4"/>
  <c r="CT196" i="4"/>
  <c r="CC195" i="4"/>
  <c r="BG10" i="4"/>
  <c r="BF10" i="4"/>
  <c r="BL194" i="4"/>
  <c r="BN193" i="4"/>
  <c r="BO193" i="4"/>
  <c r="BQ191" i="4"/>
  <c r="BM192" i="4"/>
  <c r="BH11" i="4"/>
  <c r="CV194" i="4" l="1"/>
  <c r="CE194" i="4"/>
  <c r="CW194" i="4"/>
  <c r="CF194" i="4"/>
  <c r="CH190" i="4"/>
  <c r="CD191" i="4"/>
  <c r="CU191" i="4"/>
  <c r="CY190" i="4"/>
  <c r="CT197" i="4"/>
  <c r="CC196" i="4"/>
  <c r="BG11" i="4"/>
  <c r="BF11" i="4"/>
  <c r="BQ192" i="4"/>
  <c r="BM193" i="4"/>
  <c r="BL195" i="4"/>
  <c r="BN194" i="4"/>
  <c r="BO194" i="4"/>
  <c r="BH12" i="4"/>
  <c r="CV195" i="4" l="1"/>
  <c r="CE195" i="4"/>
  <c r="CW195" i="4"/>
  <c r="CF195" i="4"/>
  <c r="CY191" i="4"/>
  <c r="CU192" i="4"/>
  <c r="CH191" i="4"/>
  <c r="CD192" i="4"/>
  <c r="CT198" i="4"/>
  <c r="CC197" i="4"/>
  <c r="BG12" i="4"/>
  <c r="BF12" i="4"/>
  <c r="BL196" i="4"/>
  <c r="BO195" i="4"/>
  <c r="BN195" i="4"/>
  <c r="BQ193" i="4"/>
  <c r="BM194" i="4"/>
  <c r="BH13" i="4"/>
  <c r="CE196" i="4" l="1"/>
  <c r="CV196" i="4"/>
  <c r="CW196" i="4"/>
  <c r="CF196" i="4"/>
  <c r="CH192" i="4"/>
  <c r="CD193" i="4"/>
  <c r="CU193" i="4"/>
  <c r="CY192" i="4"/>
  <c r="CT199" i="4"/>
  <c r="CC198" i="4"/>
  <c r="BG13" i="4"/>
  <c r="BF13" i="4"/>
  <c r="BQ194" i="4"/>
  <c r="BM195" i="4"/>
  <c r="BL197" i="4"/>
  <c r="BO196" i="4"/>
  <c r="BN196" i="4"/>
  <c r="BH14" i="4"/>
  <c r="CE197" i="4" l="1"/>
  <c r="CV197" i="4"/>
  <c r="CW197" i="4"/>
  <c r="CF197" i="4"/>
  <c r="CH193" i="4"/>
  <c r="CD194" i="4"/>
  <c r="CU194" i="4"/>
  <c r="CY193" i="4"/>
  <c r="CT200" i="4"/>
  <c r="CC199" i="4"/>
  <c r="BG14" i="4"/>
  <c r="BF14" i="4"/>
  <c r="BL198" i="4"/>
  <c r="BN197" i="4"/>
  <c r="BO197" i="4"/>
  <c r="BQ195" i="4"/>
  <c r="BM196" i="4"/>
  <c r="BH15" i="4"/>
  <c r="CV198" i="4" l="1"/>
  <c r="CE198" i="4"/>
  <c r="CW198" i="4"/>
  <c r="CF198" i="4"/>
  <c r="CH194" i="4"/>
  <c r="CD195" i="4"/>
  <c r="CY194" i="4"/>
  <c r="CU195" i="4"/>
  <c r="CT201" i="4"/>
  <c r="CC200" i="4"/>
  <c r="BF15" i="4"/>
  <c r="BG15" i="4"/>
  <c r="BQ196" i="4"/>
  <c r="BM197" i="4"/>
  <c r="BL199" i="4"/>
  <c r="BN198" i="4"/>
  <c r="BO198" i="4"/>
  <c r="BH16" i="4"/>
  <c r="CV199" i="4" l="1"/>
  <c r="CE199" i="4"/>
  <c r="CW199" i="4"/>
  <c r="CF199" i="4"/>
  <c r="CY195" i="4"/>
  <c r="CU196" i="4"/>
  <c r="CH195" i="4"/>
  <c r="CD196" i="4"/>
  <c r="CT202" i="4"/>
  <c r="CC201" i="4"/>
  <c r="BG16" i="4"/>
  <c r="BF16" i="4"/>
  <c r="BL200" i="4"/>
  <c r="BN199" i="4"/>
  <c r="BO199" i="4"/>
  <c r="BQ197" i="4"/>
  <c r="BM198" i="4"/>
  <c r="BH17" i="4"/>
  <c r="CV200" i="4" l="1"/>
  <c r="CE200" i="4"/>
  <c r="CW200" i="4"/>
  <c r="CF200" i="4"/>
  <c r="CU197" i="4"/>
  <c r="CY196" i="4"/>
  <c r="CH196" i="4"/>
  <c r="CD197" i="4"/>
  <c r="CT203" i="4"/>
  <c r="CC202" i="4"/>
  <c r="BG17" i="4"/>
  <c r="BF17" i="4"/>
  <c r="BQ198" i="4"/>
  <c r="BM199" i="4"/>
  <c r="BL201" i="4"/>
  <c r="BN200" i="4"/>
  <c r="BO200" i="4"/>
  <c r="BH18" i="4"/>
  <c r="CV201" i="4" l="1"/>
  <c r="CE201" i="4"/>
  <c r="CW201" i="4"/>
  <c r="CF201" i="4"/>
  <c r="CH197" i="4"/>
  <c r="CD198" i="4"/>
  <c r="CU198" i="4"/>
  <c r="CY197" i="4"/>
  <c r="CT204" i="4"/>
  <c r="CC203" i="4"/>
  <c r="BG18" i="4"/>
  <c r="BF18" i="4"/>
  <c r="BL202" i="4"/>
  <c r="BO201" i="4"/>
  <c r="BN201" i="4"/>
  <c r="BQ199" i="4"/>
  <c r="BM200" i="4"/>
  <c r="BH19" i="4"/>
  <c r="CV202" i="4" l="1"/>
  <c r="CE202" i="4"/>
  <c r="CF202" i="4"/>
  <c r="CW202" i="4"/>
  <c r="CH198" i="4"/>
  <c r="CD199" i="4"/>
  <c r="CU199" i="4"/>
  <c r="CY198" i="4"/>
  <c r="CT205" i="4"/>
  <c r="CC204" i="4"/>
  <c r="BG19" i="4"/>
  <c r="BF19" i="4"/>
  <c r="BQ200" i="4"/>
  <c r="BM201" i="4"/>
  <c r="BL203" i="4"/>
  <c r="BO202" i="4"/>
  <c r="BN202" i="4"/>
  <c r="BH20" i="4"/>
  <c r="CE203" i="4" l="1"/>
  <c r="CV203" i="4"/>
  <c r="CW203" i="4"/>
  <c r="CF203" i="4"/>
  <c r="CH199" i="4"/>
  <c r="CD200" i="4"/>
  <c r="CU200" i="4"/>
  <c r="CY199" i="4"/>
  <c r="CT206" i="4"/>
  <c r="CC205" i="4"/>
  <c r="BG20" i="4"/>
  <c r="BF20" i="4"/>
  <c r="BL204" i="4"/>
  <c r="BO203" i="4"/>
  <c r="BN203" i="4"/>
  <c r="BQ201" i="4"/>
  <c r="BM202" i="4"/>
  <c r="BH21" i="4"/>
  <c r="CE204" i="4" l="1"/>
  <c r="CW204" i="4"/>
  <c r="CV204" i="4"/>
  <c r="CF204" i="4"/>
  <c r="CH200" i="4"/>
  <c r="CD201" i="4"/>
  <c r="CU201" i="4"/>
  <c r="CY200" i="4"/>
  <c r="CT207" i="4"/>
  <c r="CC206" i="4"/>
  <c r="BG21" i="4"/>
  <c r="BF21" i="4"/>
  <c r="BQ202" i="4"/>
  <c r="BM203" i="4"/>
  <c r="BL205" i="4"/>
  <c r="BN204" i="4"/>
  <c r="BO204" i="4"/>
  <c r="BH22" i="4"/>
  <c r="CV205" i="4" l="1"/>
  <c r="CW205" i="4"/>
  <c r="CE205" i="4"/>
  <c r="CF205" i="4"/>
  <c r="CH201" i="4"/>
  <c r="CD202" i="4"/>
  <c r="CY201" i="4"/>
  <c r="CU202" i="4"/>
  <c r="CT208" i="4"/>
  <c r="CC207" i="4"/>
  <c r="BG22" i="4"/>
  <c r="BF22" i="4"/>
  <c r="BL206" i="4"/>
  <c r="BN205" i="4"/>
  <c r="BO205" i="4"/>
  <c r="BQ203" i="4"/>
  <c r="BM204" i="4"/>
  <c r="BH23" i="4"/>
  <c r="CV206" i="4" l="1"/>
  <c r="CE206" i="4"/>
  <c r="CW206" i="4"/>
  <c r="CF206" i="4"/>
  <c r="CY202" i="4"/>
  <c r="CU203" i="4"/>
  <c r="CH202" i="4"/>
  <c r="CD203" i="4"/>
  <c r="CT209" i="4"/>
  <c r="CC208" i="4"/>
  <c r="BG23" i="4"/>
  <c r="BF23" i="4"/>
  <c r="BQ204" i="4"/>
  <c r="BM205" i="4"/>
  <c r="BL207" i="4"/>
  <c r="BN206" i="4"/>
  <c r="BO206" i="4"/>
  <c r="BH24" i="4"/>
  <c r="CV207" i="4" l="1"/>
  <c r="CE207" i="4"/>
  <c r="CW207" i="4"/>
  <c r="CF207" i="4"/>
  <c r="CU204" i="4"/>
  <c r="CY203" i="4"/>
  <c r="CH203" i="4"/>
  <c r="CD204" i="4"/>
  <c r="CT210" i="4"/>
  <c r="CC209" i="4"/>
  <c r="BF24" i="4"/>
  <c r="BG24" i="4"/>
  <c r="BL208" i="4"/>
  <c r="BO207" i="4"/>
  <c r="BN207" i="4"/>
  <c r="BQ205" i="4"/>
  <c r="BM206" i="4"/>
  <c r="BH25" i="4"/>
  <c r="CV208" i="4" l="1"/>
  <c r="CE208" i="4"/>
  <c r="CW208" i="4"/>
  <c r="CF208" i="4"/>
  <c r="CH204" i="4"/>
  <c r="CD205" i="4"/>
  <c r="CY204" i="4"/>
  <c r="CU205" i="4"/>
  <c r="CT211" i="4"/>
  <c r="CC210" i="4"/>
  <c r="BG25" i="4"/>
  <c r="BF25" i="4"/>
  <c r="BQ206" i="4"/>
  <c r="BM207" i="4"/>
  <c r="BL209" i="4"/>
  <c r="BO208" i="4"/>
  <c r="BN208" i="4"/>
  <c r="BH26" i="4"/>
  <c r="CV209" i="4" l="1"/>
  <c r="CE209" i="4"/>
  <c r="CF209" i="4"/>
  <c r="CW209" i="4"/>
  <c r="CH205" i="4"/>
  <c r="CD206" i="4"/>
  <c r="CY205" i="4"/>
  <c r="CU206" i="4"/>
  <c r="CT212" i="4"/>
  <c r="CC211" i="4"/>
  <c r="BG26" i="4"/>
  <c r="BF26" i="4"/>
  <c r="BL210" i="4"/>
  <c r="BO209" i="4"/>
  <c r="BN209" i="4"/>
  <c r="BQ207" i="4"/>
  <c r="BM208" i="4"/>
  <c r="BH27" i="4"/>
  <c r="CE210" i="4" l="1"/>
  <c r="CV210" i="4"/>
  <c r="CW210" i="4"/>
  <c r="CF210" i="4"/>
  <c r="CY206" i="4"/>
  <c r="CU207" i="4"/>
  <c r="CH206" i="4"/>
  <c r="CD207" i="4"/>
  <c r="CT213" i="4"/>
  <c r="CC212" i="4"/>
  <c r="BG27" i="4"/>
  <c r="BF27" i="4"/>
  <c r="BQ208" i="4"/>
  <c r="BM209" i="4"/>
  <c r="BL211" i="4"/>
  <c r="BO210" i="4"/>
  <c r="BN210" i="4"/>
  <c r="BH28" i="4"/>
  <c r="CE211" i="4" l="1"/>
  <c r="CW211" i="4"/>
  <c r="CF211" i="4"/>
  <c r="CV211" i="4"/>
  <c r="CH207" i="4"/>
  <c r="CD208" i="4"/>
  <c r="CY207" i="4"/>
  <c r="CU208" i="4"/>
  <c r="CT214" i="4"/>
  <c r="CC213" i="4"/>
  <c r="BG28" i="4"/>
  <c r="BF28" i="4"/>
  <c r="BL212" i="4"/>
  <c r="BN211" i="4"/>
  <c r="BO211" i="4"/>
  <c r="BQ209" i="4"/>
  <c r="BM210" i="4"/>
  <c r="BH29" i="4"/>
  <c r="CV212" i="4" l="1"/>
  <c r="CW212" i="4"/>
  <c r="CF212" i="4"/>
  <c r="CE212" i="4"/>
  <c r="CU209" i="4"/>
  <c r="CY208" i="4"/>
  <c r="CH208" i="4"/>
  <c r="CD209" i="4"/>
  <c r="CT215" i="4"/>
  <c r="CC214" i="4"/>
  <c r="BG29" i="4"/>
  <c r="BF29" i="4"/>
  <c r="BQ210" i="4"/>
  <c r="BM211" i="4"/>
  <c r="BL213" i="4"/>
  <c r="BN212" i="4"/>
  <c r="BO212" i="4"/>
  <c r="BH30" i="4"/>
  <c r="CV213" i="4" l="1"/>
  <c r="CE213" i="4"/>
  <c r="CW213" i="4"/>
  <c r="CF213" i="4"/>
  <c r="CU210" i="4"/>
  <c r="CY209" i="4"/>
  <c r="CH209" i="4"/>
  <c r="CD210" i="4"/>
  <c r="CT216" i="4"/>
  <c r="CC215" i="4"/>
  <c r="BG30" i="4"/>
  <c r="BF30" i="4"/>
  <c r="BL214" i="4"/>
  <c r="BO213" i="4"/>
  <c r="BN213" i="4"/>
  <c r="BQ211" i="4"/>
  <c r="BM212" i="4"/>
  <c r="BH31" i="4"/>
  <c r="CV214" i="4" l="1"/>
  <c r="CE214" i="4"/>
  <c r="CW214" i="4"/>
  <c r="CF214" i="4"/>
  <c r="CH210" i="4"/>
  <c r="CD211" i="4"/>
  <c r="CU211" i="4"/>
  <c r="CY210" i="4"/>
  <c r="CT217" i="4"/>
  <c r="CC216" i="4"/>
  <c r="BG31" i="4"/>
  <c r="BF31" i="4"/>
  <c r="BQ212" i="4"/>
  <c r="BM213" i="4"/>
  <c r="BL215" i="4"/>
  <c r="BO214" i="4"/>
  <c r="BN214" i="4"/>
  <c r="BH32" i="4"/>
  <c r="CV215" i="4" l="1"/>
  <c r="CE215" i="4"/>
  <c r="CF215" i="4"/>
  <c r="CW215" i="4"/>
  <c r="CH211" i="4"/>
  <c r="CD212" i="4"/>
  <c r="CU212" i="4"/>
  <c r="CY211" i="4"/>
  <c r="CT218" i="4"/>
  <c r="CC217" i="4"/>
  <c r="BG32" i="4"/>
  <c r="BF32" i="4"/>
  <c r="BL216" i="4"/>
  <c r="BO215" i="4"/>
  <c r="BN215" i="4"/>
  <c r="BQ213" i="4"/>
  <c r="BM214" i="4"/>
  <c r="BH33" i="4"/>
  <c r="CV216" i="4" l="1"/>
  <c r="CE216" i="4"/>
  <c r="CW216" i="4"/>
  <c r="CF216" i="4"/>
  <c r="CH212" i="4"/>
  <c r="CD213" i="4"/>
  <c r="CU213" i="4"/>
  <c r="CY212" i="4"/>
  <c r="CT219" i="4"/>
  <c r="CC218" i="4"/>
  <c r="BF33" i="4"/>
  <c r="BG33" i="4"/>
  <c r="BQ214" i="4"/>
  <c r="BM215" i="4"/>
  <c r="BL217" i="4"/>
  <c r="BO216" i="4"/>
  <c r="BN216" i="4"/>
  <c r="BH34" i="4"/>
  <c r="CE217" i="4" l="1"/>
  <c r="CV217" i="4"/>
  <c r="CW217" i="4"/>
  <c r="CF217" i="4"/>
  <c r="CH213" i="4"/>
  <c r="CD214" i="4"/>
  <c r="CY213" i="4"/>
  <c r="CU214" i="4"/>
  <c r="CT220" i="4"/>
  <c r="CC219" i="4"/>
  <c r="BG34" i="4"/>
  <c r="BF34" i="4"/>
  <c r="BL218" i="4"/>
  <c r="BO217" i="4"/>
  <c r="BN217" i="4"/>
  <c r="BQ215" i="4"/>
  <c r="BM216" i="4"/>
  <c r="BH35" i="4"/>
  <c r="CE218" i="4" l="1"/>
  <c r="CW218" i="4"/>
  <c r="CV218" i="4"/>
  <c r="CF218" i="4"/>
  <c r="CH214" i="4"/>
  <c r="CD215" i="4"/>
  <c r="CY214" i="4"/>
  <c r="CU215" i="4"/>
  <c r="CT221" i="4"/>
  <c r="CC220" i="4"/>
  <c r="BG35" i="4"/>
  <c r="BF35" i="4"/>
  <c r="BQ216" i="4"/>
  <c r="BM217" i="4"/>
  <c r="BL219" i="4"/>
  <c r="BN218" i="4"/>
  <c r="BO218" i="4"/>
  <c r="BH36" i="4"/>
  <c r="CV219" i="4" l="1"/>
  <c r="CE219" i="4"/>
  <c r="CW219" i="4"/>
  <c r="CF219" i="4"/>
  <c r="CU216" i="4"/>
  <c r="CY215" i="4"/>
  <c r="CH215" i="4"/>
  <c r="CD216" i="4"/>
  <c r="CT222" i="4"/>
  <c r="CC221" i="4"/>
  <c r="BG36" i="4"/>
  <c r="BF36" i="4"/>
  <c r="BL220" i="4"/>
  <c r="BN219" i="4"/>
  <c r="BO219" i="4"/>
  <c r="BQ217" i="4"/>
  <c r="BM218" i="4"/>
  <c r="BH37" i="4"/>
  <c r="CV220" i="4" l="1"/>
  <c r="CW220" i="4"/>
  <c r="CF220" i="4"/>
  <c r="CE220" i="4"/>
  <c r="CH216" i="4"/>
  <c r="CD217" i="4"/>
  <c r="CU217" i="4"/>
  <c r="CY216" i="4"/>
  <c r="CT223" i="4"/>
  <c r="CC222" i="4"/>
  <c r="BG37" i="4"/>
  <c r="BF37" i="4"/>
  <c r="BQ218" i="4"/>
  <c r="BM219" i="4"/>
  <c r="BL221" i="4"/>
  <c r="BO220" i="4"/>
  <c r="BN220" i="4"/>
  <c r="BH38" i="4"/>
  <c r="CV221" i="4" l="1"/>
  <c r="CE221" i="4"/>
  <c r="CW221" i="4"/>
  <c r="CF221" i="4"/>
  <c r="CH217" i="4"/>
  <c r="CD218" i="4"/>
  <c r="CU218" i="4"/>
  <c r="CY217" i="4"/>
  <c r="CT224" i="4"/>
  <c r="CC223" i="4"/>
  <c r="BG38" i="4"/>
  <c r="BF38" i="4"/>
  <c r="BL222" i="4"/>
  <c r="BO221" i="4"/>
  <c r="BN221" i="4"/>
  <c r="BQ219" i="4"/>
  <c r="BM220" i="4"/>
  <c r="BH39" i="4"/>
  <c r="CV222" i="4" l="1"/>
  <c r="CE222" i="4"/>
  <c r="CW222" i="4"/>
  <c r="CF222" i="4"/>
  <c r="CH218" i="4"/>
  <c r="CD219" i="4"/>
  <c r="CU219" i="4"/>
  <c r="CY218" i="4"/>
  <c r="CT225" i="4"/>
  <c r="CC224" i="4"/>
  <c r="BF39" i="4"/>
  <c r="BG39" i="4"/>
  <c r="BQ220" i="4"/>
  <c r="BM221" i="4"/>
  <c r="BL223" i="4"/>
  <c r="BO222" i="4"/>
  <c r="BN222" i="4"/>
  <c r="BH40" i="4"/>
  <c r="CV223" i="4" l="1"/>
  <c r="CE223" i="4"/>
  <c r="CW223" i="4"/>
  <c r="CF223" i="4"/>
  <c r="CH219" i="4"/>
  <c r="CD220" i="4"/>
  <c r="CU220" i="4"/>
  <c r="CY219" i="4"/>
  <c r="CT226" i="4"/>
  <c r="CC225" i="4"/>
  <c r="BG40" i="4"/>
  <c r="BF40" i="4"/>
  <c r="BL224" i="4"/>
  <c r="BO223" i="4"/>
  <c r="BN223" i="4"/>
  <c r="BQ221" i="4"/>
  <c r="BM222" i="4"/>
  <c r="BH41" i="4"/>
  <c r="CE224" i="4" l="1"/>
  <c r="CV224" i="4"/>
  <c r="CW224" i="4"/>
  <c r="CF224" i="4"/>
  <c r="CH220" i="4"/>
  <c r="CD221" i="4"/>
  <c r="CY220" i="4"/>
  <c r="CU221" i="4"/>
  <c r="CT227" i="4"/>
  <c r="CC226" i="4"/>
  <c r="BG41" i="4"/>
  <c r="BF41" i="4"/>
  <c r="BQ222" i="4"/>
  <c r="BM223" i="4"/>
  <c r="BL225" i="4"/>
  <c r="BO224" i="4"/>
  <c r="BN224" i="4"/>
  <c r="BH42" i="4"/>
  <c r="CV225" i="4" l="1"/>
  <c r="CE225" i="4"/>
  <c r="CW225" i="4"/>
  <c r="CF225" i="4"/>
  <c r="CU222" i="4"/>
  <c r="CY221" i="4"/>
  <c r="CH221" i="4"/>
  <c r="CD222" i="4"/>
  <c r="CT228" i="4"/>
  <c r="CC227" i="4"/>
  <c r="BG42" i="4"/>
  <c r="BF42" i="4"/>
  <c r="BL226" i="4"/>
  <c r="BO225" i="4"/>
  <c r="BN225" i="4"/>
  <c r="BQ223" i="4"/>
  <c r="BM224" i="4"/>
  <c r="BH43" i="4"/>
  <c r="CE226" i="4" l="1"/>
  <c r="CW226" i="4"/>
  <c r="CV226" i="4"/>
  <c r="CF226" i="4"/>
  <c r="CU223" i="4"/>
  <c r="CY222" i="4"/>
  <c r="CH222" i="4"/>
  <c r="CD223" i="4"/>
  <c r="CT229" i="4"/>
  <c r="CC228" i="4"/>
  <c r="BG43" i="4"/>
  <c r="BF43" i="4"/>
  <c r="BQ224" i="4"/>
  <c r="BM225" i="4"/>
  <c r="BL227" i="4"/>
  <c r="BO226" i="4"/>
  <c r="BN226" i="4"/>
  <c r="BH44" i="4"/>
  <c r="CV227" i="4" l="1"/>
  <c r="CW227" i="4"/>
  <c r="CE227" i="4"/>
  <c r="CF227" i="4"/>
  <c r="CH223" i="4"/>
  <c r="CD224" i="4"/>
  <c r="CU224" i="4"/>
  <c r="CY223" i="4"/>
  <c r="CT230" i="4"/>
  <c r="CC229" i="4"/>
  <c r="BG44" i="4"/>
  <c r="BF44" i="4"/>
  <c r="BL228" i="4"/>
  <c r="BN227" i="4"/>
  <c r="BO227" i="4"/>
  <c r="BQ225" i="4"/>
  <c r="BM226" i="4"/>
  <c r="BH45" i="4"/>
  <c r="CV228" i="4" l="1"/>
  <c r="CE228" i="4"/>
  <c r="CW228" i="4"/>
  <c r="CF228" i="4"/>
  <c r="CH224" i="4"/>
  <c r="CD225" i="4"/>
  <c r="CY224" i="4"/>
  <c r="CU225" i="4"/>
  <c r="CT231" i="4"/>
  <c r="CC230" i="4"/>
  <c r="BG45" i="4"/>
  <c r="BF45" i="4"/>
  <c r="BQ226" i="4"/>
  <c r="BM227" i="4"/>
  <c r="BL229" i="4"/>
  <c r="BN228" i="4"/>
  <c r="BO228" i="4"/>
  <c r="BH46" i="4"/>
  <c r="CV229" i="4" l="1"/>
  <c r="CE229" i="4"/>
  <c r="CW229" i="4"/>
  <c r="CF229" i="4"/>
  <c r="CY225" i="4"/>
  <c r="CU226" i="4"/>
  <c r="CH225" i="4"/>
  <c r="CD226" i="4"/>
  <c r="CT232" i="4"/>
  <c r="CC231" i="4"/>
  <c r="BG46" i="4"/>
  <c r="BF46" i="4"/>
  <c r="BL230" i="4"/>
  <c r="BN229" i="4"/>
  <c r="BO229" i="4"/>
  <c r="BQ227" i="4"/>
  <c r="BM228" i="4"/>
  <c r="BH47" i="4"/>
  <c r="CV230" i="4" l="1"/>
  <c r="CE230" i="4"/>
  <c r="CW230" i="4"/>
  <c r="CF230" i="4"/>
  <c r="CY226" i="4"/>
  <c r="CU227" i="4"/>
  <c r="CH226" i="4"/>
  <c r="CD227" i="4"/>
  <c r="CT233" i="4"/>
  <c r="CC232" i="4"/>
  <c r="BG47" i="4"/>
  <c r="BF47" i="4"/>
  <c r="BQ228" i="4"/>
  <c r="BM229" i="4"/>
  <c r="BL231" i="4"/>
  <c r="BN230" i="4"/>
  <c r="BO230" i="4"/>
  <c r="BH48" i="4"/>
  <c r="CV231" i="4" l="1"/>
  <c r="CE231" i="4"/>
  <c r="CW231" i="4"/>
  <c r="CF231" i="4"/>
  <c r="CH227" i="4"/>
  <c r="CD228" i="4"/>
  <c r="CU228" i="4"/>
  <c r="CY227" i="4"/>
  <c r="CT234" i="4"/>
  <c r="CC233" i="4"/>
  <c r="BG48" i="4"/>
  <c r="BF48" i="4"/>
  <c r="BL232" i="4"/>
  <c r="BO231" i="4"/>
  <c r="BN231" i="4"/>
  <c r="BQ229" i="4"/>
  <c r="BM230" i="4"/>
  <c r="BH49" i="4"/>
  <c r="CE232" i="4" l="1"/>
  <c r="CV232" i="4"/>
  <c r="CW232" i="4"/>
  <c r="CF232" i="4"/>
  <c r="CH228" i="4"/>
  <c r="CD229" i="4"/>
  <c r="CY228" i="4"/>
  <c r="CU229" i="4"/>
  <c r="CT235" i="4"/>
  <c r="CC234" i="4"/>
  <c r="BG49" i="4"/>
  <c r="BF49" i="4"/>
  <c r="BQ230" i="4"/>
  <c r="BM231" i="4"/>
  <c r="BL233" i="4"/>
  <c r="BO232" i="4"/>
  <c r="BN232" i="4"/>
  <c r="BH50" i="4"/>
  <c r="CE233" i="4" l="1"/>
  <c r="CV233" i="4"/>
  <c r="CW233" i="4"/>
  <c r="CF233" i="4"/>
  <c r="CH229" i="4"/>
  <c r="CD230" i="4"/>
  <c r="CY229" i="4"/>
  <c r="CU230" i="4"/>
  <c r="CT236" i="4"/>
  <c r="CC235" i="4"/>
  <c r="BG50" i="4"/>
  <c r="BF50" i="4"/>
  <c r="BL234" i="4"/>
  <c r="BO233" i="4"/>
  <c r="BN233" i="4"/>
  <c r="BQ231" i="4"/>
  <c r="BM232" i="4"/>
  <c r="BH51" i="4"/>
  <c r="CV234" i="4" l="1"/>
  <c r="CW234" i="4"/>
  <c r="CE234" i="4"/>
  <c r="CF234" i="4"/>
  <c r="CY230" i="4"/>
  <c r="CU231" i="4"/>
  <c r="CH230" i="4"/>
  <c r="CD231" i="4"/>
  <c r="CT237" i="4"/>
  <c r="CC236" i="4"/>
  <c r="BF51" i="4"/>
  <c r="BG51" i="4"/>
  <c r="BQ232" i="4"/>
  <c r="BM233" i="4"/>
  <c r="BL235" i="4"/>
  <c r="BN234" i="4"/>
  <c r="BO234" i="4"/>
  <c r="BH52" i="4"/>
  <c r="CV235" i="4" l="1"/>
  <c r="CE235" i="4"/>
  <c r="CW235" i="4"/>
  <c r="CF235" i="4"/>
  <c r="CH231" i="4"/>
  <c r="CD232" i="4"/>
  <c r="CY231" i="4"/>
  <c r="CU232" i="4"/>
  <c r="CT238" i="4"/>
  <c r="CC237" i="4"/>
  <c r="BG52" i="4"/>
  <c r="BF52" i="4"/>
  <c r="BL236" i="4"/>
  <c r="BN235" i="4"/>
  <c r="BO235" i="4"/>
  <c r="BQ233" i="4"/>
  <c r="BM234" i="4"/>
  <c r="BH53" i="4"/>
  <c r="CV236" i="4" l="1"/>
  <c r="CE236" i="4"/>
  <c r="CW236" i="4"/>
  <c r="CF236" i="4"/>
  <c r="CY232" i="4"/>
  <c r="CU233" i="4"/>
  <c r="CH232" i="4"/>
  <c r="CD233" i="4"/>
  <c r="CT239" i="4"/>
  <c r="CC238" i="4"/>
  <c r="BG53" i="4"/>
  <c r="BF53" i="4"/>
  <c r="BQ234" i="4"/>
  <c r="BM235" i="4"/>
  <c r="BL237" i="4"/>
  <c r="BN236" i="4"/>
  <c r="BO236" i="4"/>
  <c r="BH54" i="4"/>
  <c r="CV237" i="4" l="1"/>
  <c r="CE237" i="4"/>
  <c r="CW237" i="4"/>
  <c r="CF237" i="4"/>
  <c r="CY233" i="4"/>
  <c r="CU234" i="4"/>
  <c r="CH233" i="4"/>
  <c r="CD234" i="4"/>
  <c r="CT240" i="4"/>
  <c r="CC239" i="4"/>
  <c r="BG54" i="4"/>
  <c r="BF54" i="4"/>
  <c r="BL238" i="4"/>
  <c r="BN237" i="4"/>
  <c r="BO237" i="4"/>
  <c r="BQ235" i="4"/>
  <c r="BM236" i="4"/>
  <c r="BH55" i="4"/>
  <c r="CV238" i="4" l="1"/>
  <c r="CE238" i="4"/>
  <c r="CW238" i="4"/>
  <c r="CF238" i="4"/>
  <c r="CU235" i="4"/>
  <c r="CY234" i="4"/>
  <c r="CH234" i="4"/>
  <c r="CD235" i="4"/>
  <c r="CT241" i="4"/>
  <c r="CC240" i="4"/>
  <c r="BG55" i="4"/>
  <c r="BF55" i="4"/>
  <c r="BQ236" i="4"/>
  <c r="BM237" i="4"/>
  <c r="BL239" i="4"/>
  <c r="BO238" i="4"/>
  <c r="BN238" i="4"/>
  <c r="BH56" i="4"/>
  <c r="CE239" i="4" l="1"/>
  <c r="CV239" i="4"/>
  <c r="CW239" i="4"/>
  <c r="CF239" i="4"/>
  <c r="CH235" i="4"/>
  <c r="CD236" i="4"/>
  <c r="CY235" i="4"/>
  <c r="CU236" i="4"/>
  <c r="CT242" i="4"/>
  <c r="CC241" i="4"/>
  <c r="BG56" i="4"/>
  <c r="BF56" i="4"/>
  <c r="BL240" i="4"/>
  <c r="BO239" i="4"/>
  <c r="BN239" i="4"/>
  <c r="BQ237" i="4"/>
  <c r="BM238" i="4"/>
  <c r="BH57" i="4"/>
  <c r="CE240" i="4" l="1"/>
  <c r="CV240" i="4"/>
  <c r="CW240" i="4"/>
  <c r="CF240" i="4"/>
  <c r="CU237" i="4"/>
  <c r="CY236" i="4"/>
  <c r="CH236" i="4"/>
  <c r="CD237" i="4"/>
  <c r="CT243" i="4"/>
  <c r="CC242" i="4"/>
  <c r="BG57" i="4"/>
  <c r="BF57" i="4"/>
  <c r="BQ238" i="4"/>
  <c r="BM239" i="4"/>
  <c r="BL241" i="4"/>
  <c r="BO240" i="4"/>
  <c r="BN240" i="4"/>
  <c r="BH58" i="4"/>
  <c r="CV241" i="4" l="1"/>
  <c r="CE241" i="4"/>
  <c r="CW241" i="4"/>
  <c r="CF241" i="4"/>
  <c r="CY237" i="4"/>
  <c r="CU238" i="4"/>
  <c r="CH237" i="4"/>
  <c r="CD238" i="4"/>
  <c r="CT244" i="4"/>
  <c r="CC243" i="4"/>
  <c r="BG58" i="4"/>
  <c r="BF58" i="4"/>
  <c r="BL242" i="4"/>
  <c r="BN241" i="4"/>
  <c r="BO241" i="4"/>
  <c r="BQ239" i="4"/>
  <c r="BM240" i="4"/>
  <c r="BH59" i="4"/>
  <c r="CV242" i="4" l="1"/>
  <c r="CE242" i="4"/>
  <c r="CW242" i="4"/>
  <c r="CF242" i="4"/>
  <c r="CY238" i="4"/>
  <c r="CU239" i="4"/>
  <c r="CH238" i="4"/>
  <c r="CD239" i="4"/>
  <c r="CT245" i="4"/>
  <c r="CC244" i="4"/>
  <c r="BG59" i="4"/>
  <c r="BF59" i="4"/>
  <c r="BQ240" i="4"/>
  <c r="BM241" i="4"/>
  <c r="BL243" i="4"/>
  <c r="BN242" i="4"/>
  <c r="BO242" i="4"/>
  <c r="BH60" i="4"/>
  <c r="CV243" i="4" l="1"/>
  <c r="CE243" i="4"/>
  <c r="CW243" i="4"/>
  <c r="CF243" i="4"/>
  <c r="CH239" i="4"/>
  <c r="CD240" i="4"/>
  <c r="CU240" i="4"/>
  <c r="CY239" i="4"/>
  <c r="CT246" i="4"/>
  <c r="CC245" i="4"/>
  <c r="BF60" i="4"/>
  <c r="BG60" i="4"/>
  <c r="BL244" i="4"/>
  <c r="BN243" i="4"/>
  <c r="BO243" i="4"/>
  <c r="BQ241" i="4"/>
  <c r="BM242" i="4"/>
  <c r="BH61" i="4"/>
  <c r="CV244" i="4" l="1"/>
  <c r="CE244" i="4"/>
  <c r="CW244" i="4"/>
  <c r="CF244" i="4"/>
  <c r="CH240" i="4"/>
  <c r="CD241" i="4"/>
  <c r="CY240" i="4"/>
  <c r="CU241" i="4"/>
  <c r="CT247" i="4"/>
  <c r="CC246" i="4"/>
  <c r="BG61" i="4"/>
  <c r="BF61" i="4"/>
  <c r="BQ242" i="4"/>
  <c r="BM243" i="4"/>
  <c r="BL245" i="4"/>
  <c r="BO244" i="4"/>
  <c r="BN244" i="4"/>
  <c r="BH62" i="4"/>
  <c r="CV245" i="4" l="1"/>
  <c r="CE245" i="4"/>
  <c r="CF245" i="4"/>
  <c r="CW245" i="4"/>
  <c r="CH241" i="4"/>
  <c r="CD242" i="4"/>
  <c r="CU242" i="4"/>
  <c r="CY241" i="4"/>
  <c r="CT248" i="4"/>
  <c r="CC247" i="4"/>
  <c r="BG62" i="4"/>
  <c r="BF62" i="4"/>
  <c r="BL246" i="4"/>
  <c r="BN245" i="4"/>
  <c r="BO245" i="4"/>
  <c r="BQ243" i="4"/>
  <c r="BM244" i="4"/>
  <c r="BH63" i="4"/>
  <c r="CE246" i="4" l="1"/>
  <c r="CV246" i="4"/>
  <c r="CW246" i="4"/>
  <c r="CF246" i="4"/>
  <c r="CH242" i="4"/>
  <c r="CD243" i="4"/>
  <c r="CY242" i="4"/>
  <c r="CU243" i="4"/>
  <c r="CT249" i="4"/>
  <c r="CC248" i="4"/>
  <c r="BG63" i="4"/>
  <c r="BF63" i="4"/>
  <c r="BQ244" i="4"/>
  <c r="BM245" i="4"/>
  <c r="BL247" i="4"/>
  <c r="BO246" i="4"/>
  <c r="BN246" i="4"/>
  <c r="BH64" i="4"/>
  <c r="CE247" i="4" l="1"/>
  <c r="CW247" i="4"/>
  <c r="CV247" i="4"/>
  <c r="CF247" i="4"/>
  <c r="CU244" i="4"/>
  <c r="CY243" i="4"/>
  <c r="CH243" i="4"/>
  <c r="CD244" i="4"/>
  <c r="CT250" i="4"/>
  <c r="CC249" i="4"/>
  <c r="BG64" i="4"/>
  <c r="BF64" i="4"/>
  <c r="BL248" i="4"/>
  <c r="BO247" i="4"/>
  <c r="BN247" i="4"/>
  <c r="BQ245" i="4"/>
  <c r="BM246" i="4"/>
  <c r="BH65" i="4"/>
  <c r="CV248" i="4" l="1"/>
  <c r="CW248" i="4"/>
  <c r="CF248" i="4"/>
  <c r="CE248" i="4"/>
  <c r="CY244" i="4"/>
  <c r="CU245" i="4"/>
  <c r="CH244" i="4"/>
  <c r="CD245" i="4"/>
  <c r="CT251" i="4"/>
  <c r="CC250" i="4"/>
  <c r="BG65" i="4"/>
  <c r="BF65" i="4"/>
  <c r="BQ246" i="4"/>
  <c r="BM247" i="4"/>
  <c r="BL249" i="4"/>
  <c r="BN248" i="4"/>
  <c r="BO248" i="4"/>
  <c r="BH66" i="4"/>
  <c r="CV249" i="4" l="1"/>
  <c r="CE249" i="4"/>
  <c r="CW249" i="4"/>
  <c r="CF249" i="4"/>
  <c r="CH245" i="4"/>
  <c r="CD246" i="4"/>
  <c r="CU246" i="4"/>
  <c r="CY245" i="4"/>
  <c r="CT252" i="4"/>
  <c r="CC251" i="4"/>
  <c r="BF66" i="4"/>
  <c r="BG66" i="4"/>
  <c r="BL250" i="4"/>
  <c r="BN249" i="4"/>
  <c r="BO249" i="4"/>
  <c r="BQ247" i="4"/>
  <c r="BM248" i="4"/>
  <c r="BH67" i="4"/>
  <c r="CV250" i="4" l="1"/>
  <c r="CE250" i="4"/>
  <c r="CW250" i="4"/>
  <c r="CF250" i="4"/>
  <c r="CH246" i="4"/>
  <c r="CD247" i="4"/>
  <c r="CU247" i="4"/>
  <c r="CY246" i="4"/>
  <c r="CT253" i="4"/>
  <c r="CC252" i="4"/>
  <c r="BG67" i="4"/>
  <c r="BF67" i="4"/>
  <c r="BQ248" i="4"/>
  <c r="BM249" i="4"/>
  <c r="BL251" i="4"/>
  <c r="BO250" i="4"/>
  <c r="BN250" i="4"/>
  <c r="BH68" i="4"/>
  <c r="CV251" i="4" l="1"/>
  <c r="CE251" i="4"/>
  <c r="CF251" i="4"/>
  <c r="CW251" i="4"/>
  <c r="CH247" i="4"/>
  <c r="CD248" i="4"/>
  <c r="CU248" i="4"/>
  <c r="CY247" i="4"/>
  <c r="CT254" i="4"/>
  <c r="CC253" i="4"/>
  <c r="BG68" i="4"/>
  <c r="BF68" i="4"/>
  <c r="BL252" i="4"/>
  <c r="BN251" i="4"/>
  <c r="BO251" i="4"/>
  <c r="BQ249" i="4"/>
  <c r="BM250" i="4"/>
  <c r="BH69" i="4"/>
  <c r="CV252" i="4" l="1"/>
  <c r="CE252" i="4"/>
  <c r="CW252" i="4"/>
  <c r="CF252" i="4"/>
  <c r="CH248" i="4"/>
  <c r="CD249" i="4"/>
  <c r="CY248" i="4"/>
  <c r="CU249" i="4"/>
  <c r="CT255" i="4"/>
  <c r="CC254" i="4"/>
  <c r="BG69" i="4"/>
  <c r="BF69" i="4"/>
  <c r="BQ250" i="4"/>
  <c r="BM251" i="4"/>
  <c r="BL253" i="4"/>
  <c r="BN252" i="4"/>
  <c r="BO252" i="4"/>
  <c r="BH70" i="4"/>
  <c r="CE253" i="4" l="1"/>
  <c r="CV253" i="4"/>
  <c r="CW253" i="4"/>
  <c r="CF253" i="4"/>
  <c r="CU250" i="4"/>
  <c r="CY249" i="4"/>
  <c r="CH249" i="4"/>
  <c r="CD250" i="4"/>
  <c r="CT256" i="4"/>
  <c r="CC255" i="4"/>
  <c r="BG70" i="4"/>
  <c r="BF70" i="4"/>
  <c r="BL254" i="4"/>
  <c r="BO253" i="4"/>
  <c r="BN253" i="4"/>
  <c r="BQ251" i="4"/>
  <c r="BM252" i="4"/>
  <c r="BH71" i="4"/>
  <c r="CE254" i="4" l="1"/>
  <c r="CW254" i="4"/>
  <c r="CF254" i="4"/>
  <c r="CV254" i="4"/>
  <c r="CU251" i="4"/>
  <c r="CY250" i="4"/>
  <c r="CH250" i="4"/>
  <c r="CD251" i="4"/>
  <c r="CT257" i="4"/>
  <c r="CC256" i="4"/>
  <c r="BG71" i="4"/>
  <c r="BF71" i="4"/>
  <c r="BQ252" i="4"/>
  <c r="BM253" i="4"/>
  <c r="BL255" i="4"/>
  <c r="BO254" i="4"/>
  <c r="BN254" i="4"/>
  <c r="BH72" i="4"/>
  <c r="CV255" i="4" l="1"/>
  <c r="CE255" i="4"/>
  <c r="CW255" i="4"/>
  <c r="CF255" i="4"/>
  <c r="CH251" i="4"/>
  <c r="CD252" i="4"/>
  <c r="CY251" i="4"/>
  <c r="CU252" i="4"/>
  <c r="CT258" i="4"/>
  <c r="CC257" i="4"/>
  <c r="BG72" i="4"/>
  <c r="BF72" i="4"/>
  <c r="BL256" i="4"/>
  <c r="BN255" i="4"/>
  <c r="BO255" i="4"/>
  <c r="BQ253" i="4"/>
  <c r="BM254" i="4"/>
  <c r="BH73" i="4"/>
  <c r="CV256" i="4" l="1"/>
  <c r="CW256" i="4"/>
  <c r="CE256" i="4"/>
  <c r="CF256" i="4"/>
  <c r="CU253" i="4"/>
  <c r="CY252" i="4"/>
  <c r="CH252" i="4"/>
  <c r="CD253" i="4"/>
  <c r="CT259" i="4"/>
  <c r="CC258" i="4"/>
  <c r="BG73" i="4"/>
  <c r="BF73" i="4"/>
  <c r="BQ254" i="4"/>
  <c r="BM255" i="4"/>
  <c r="BL257" i="4"/>
  <c r="BO256" i="4"/>
  <c r="BN256" i="4"/>
  <c r="BH74" i="4"/>
  <c r="CV257" i="4" l="1"/>
  <c r="CE257" i="4"/>
  <c r="CW257" i="4"/>
  <c r="CF257" i="4"/>
  <c r="CH253" i="4"/>
  <c r="CD254" i="4"/>
  <c r="CY253" i="4"/>
  <c r="CU254" i="4"/>
  <c r="CT260" i="4"/>
  <c r="CC259" i="4"/>
  <c r="BG74" i="4"/>
  <c r="BF74" i="4"/>
  <c r="BL258" i="4"/>
  <c r="BN257" i="4"/>
  <c r="BO257" i="4"/>
  <c r="BQ255" i="4"/>
  <c r="BM256" i="4"/>
  <c r="BH75" i="4"/>
  <c r="CV258" i="4" l="1"/>
  <c r="CE258" i="4"/>
  <c r="CF258" i="4"/>
  <c r="CW258" i="4"/>
  <c r="CH254" i="4"/>
  <c r="CD255" i="4"/>
  <c r="CY254" i="4"/>
  <c r="CU255" i="4"/>
  <c r="CT261" i="4"/>
  <c r="CC260" i="4"/>
  <c r="BF75" i="4"/>
  <c r="BG75" i="4"/>
  <c r="BQ256" i="4"/>
  <c r="BM257" i="4"/>
  <c r="BL259" i="4"/>
  <c r="BN258" i="4"/>
  <c r="BO258" i="4"/>
  <c r="BH76" i="4"/>
  <c r="CV259" i="4" l="1"/>
  <c r="CE259" i="4"/>
  <c r="CF259" i="4"/>
  <c r="CW259" i="4"/>
  <c r="CU256" i="4"/>
  <c r="CY255" i="4"/>
  <c r="CH255" i="4"/>
  <c r="CD256" i="4"/>
  <c r="CT262" i="4"/>
  <c r="CC261" i="4"/>
  <c r="BG76" i="4"/>
  <c r="BF76" i="4"/>
  <c r="BL260" i="4"/>
  <c r="BN259" i="4"/>
  <c r="BO259" i="4"/>
  <c r="BQ257" i="4"/>
  <c r="BM258" i="4"/>
  <c r="BH77" i="4"/>
  <c r="CE260" i="4" l="1"/>
  <c r="CV260" i="4"/>
  <c r="CW260" i="4"/>
  <c r="CF260" i="4"/>
  <c r="CH256" i="4"/>
  <c r="CD257" i="4"/>
  <c r="CU257" i="4"/>
  <c r="CY256" i="4"/>
  <c r="CT263" i="4"/>
  <c r="CC262" i="4"/>
  <c r="BG77" i="4"/>
  <c r="BF77" i="4"/>
  <c r="BQ258" i="4"/>
  <c r="BM259" i="4"/>
  <c r="BL261" i="4"/>
  <c r="BO260" i="4"/>
  <c r="BN260" i="4"/>
  <c r="BH78" i="4"/>
  <c r="CV261" i="4" l="1"/>
  <c r="CE261" i="4"/>
  <c r="CW261" i="4"/>
  <c r="CF261" i="4"/>
  <c r="CH257" i="4"/>
  <c r="CD258" i="4"/>
  <c r="CU258" i="4"/>
  <c r="CY257" i="4"/>
  <c r="CT264" i="4"/>
  <c r="CC263" i="4"/>
  <c r="BG78" i="4"/>
  <c r="BF78" i="4"/>
  <c r="BL262" i="4"/>
  <c r="BO261" i="4"/>
  <c r="BN261" i="4"/>
  <c r="BQ259" i="4"/>
  <c r="BM260" i="4"/>
  <c r="BH79" i="4"/>
  <c r="CE262" i="4" l="1"/>
  <c r="CW262" i="4"/>
  <c r="CV262" i="4"/>
  <c r="CF262" i="4"/>
  <c r="CH258" i="4"/>
  <c r="CD259" i="4"/>
  <c r="CY258" i="4"/>
  <c r="CU259" i="4"/>
  <c r="CT265" i="4"/>
  <c r="CC264" i="4"/>
  <c r="BG79" i="4"/>
  <c r="BF79" i="4"/>
  <c r="BQ260" i="4"/>
  <c r="BM261" i="4"/>
  <c r="BL263" i="4"/>
  <c r="BO262" i="4"/>
  <c r="BN262" i="4"/>
  <c r="BH80" i="4"/>
  <c r="CV263" i="4" l="1"/>
  <c r="CW263" i="4"/>
  <c r="CF263" i="4"/>
  <c r="CE263" i="4"/>
  <c r="CH259" i="4"/>
  <c r="CD260" i="4"/>
  <c r="CU260" i="4"/>
  <c r="CY259" i="4"/>
  <c r="CT266" i="4"/>
  <c r="CC265" i="4"/>
  <c r="BG80" i="4"/>
  <c r="BF80" i="4"/>
  <c r="BL264" i="4"/>
  <c r="BN263" i="4"/>
  <c r="BO263" i="4"/>
  <c r="BQ261" i="4"/>
  <c r="BM262" i="4"/>
  <c r="BH81" i="4"/>
  <c r="CV264" i="4" l="1"/>
  <c r="CE264" i="4"/>
  <c r="CW264" i="4"/>
  <c r="CF264" i="4"/>
  <c r="CH260" i="4"/>
  <c r="CD261" i="4"/>
  <c r="CY260" i="4"/>
  <c r="CU261" i="4"/>
  <c r="CT267" i="4"/>
  <c r="CC266" i="4"/>
  <c r="BF81" i="4"/>
  <c r="BG81" i="4"/>
  <c r="BQ262" i="4"/>
  <c r="BM263" i="4"/>
  <c r="BL265" i="4"/>
  <c r="BN264" i="4"/>
  <c r="BO264" i="4"/>
  <c r="BH82" i="4"/>
  <c r="CV265" i="4" l="1"/>
  <c r="CE265" i="4"/>
  <c r="CW265" i="4"/>
  <c r="CF265" i="4"/>
  <c r="CU262" i="4"/>
  <c r="CY261" i="4"/>
  <c r="CH261" i="4"/>
  <c r="CD262" i="4"/>
  <c r="CT268" i="4"/>
  <c r="CC267" i="4"/>
  <c r="BG82" i="4"/>
  <c r="BF82" i="4"/>
  <c r="BL266" i="4"/>
  <c r="BN265" i="4"/>
  <c r="BO265" i="4"/>
  <c r="BQ263" i="4"/>
  <c r="BM264" i="4"/>
  <c r="BH83" i="4"/>
  <c r="CV266" i="4" l="1"/>
  <c r="CE266" i="4"/>
  <c r="CF266" i="4"/>
  <c r="CW266" i="4"/>
  <c r="CH262" i="4"/>
  <c r="CD263" i="4"/>
  <c r="CY262" i="4"/>
  <c r="CU263" i="4"/>
  <c r="CT269" i="4"/>
  <c r="CC268" i="4"/>
  <c r="BG83" i="4"/>
  <c r="BF83" i="4"/>
  <c r="BQ264" i="4"/>
  <c r="BM265" i="4"/>
  <c r="BL267" i="4"/>
  <c r="BN266" i="4"/>
  <c r="BO266" i="4"/>
  <c r="BH84" i="4"/>
  <c r="CV267" i="4" l="1"/>
  <c r="CE267" i="4"/>
  <c r="CW267" i="4"/>
  <c r="CF267" i="4"/>
  <c r="CH263" i="4"/>
  <c r="CD264" i="4"/>
  <c r="CY263" i="4"/>
  <c r="CU264" i="4"/>
  <c r="CT270" i="4"/>
  <c r="CC269" i="4"/>
  <c r="BG84" i="4"/>
  <c r="BF84" i="4"/>
  <c r="BL268" i="4"/>
  <c r="BO267" i="4"/>
  <c r="BN267" i="4"/>
  <c r="BQ265" i="4"/>
  <c r="BM266" i="4"/>
  <c r="BH85" i="4"/>
  <c r="CE268" i="4" l="1"/>
  <c r="CV268" i="4"/>
  <c r="CW268" i="4"/>
  <c r="CF268" i="4"/>
  <c r="CY264" i="4"/>
  <c r="CU265" i="4"/>
  <c r="CH264" i="4"/>
  <c r="CD265" i="4"/>
  <c r="CT271" i="4"/>
  <c r="CC270" i="4"/>
  <c r="BG85" i="4"/>
  <c r="BF85" i="4"/>
  <c r="BQ266" i="4"/>
  <c r="BM267" i="4"/>
  <c r="BL269" i="4"/>
  <c r="BO268" i="4"/>
  <c r="BN268" i="4"/>
  <c r="BH86" i="4"/>
  <c r="CE269" i="4" l="1"/>
  <c r="CW269" i="4"/>
  <c r="CV269" i="4"/>
  <c r="CF269" i="4"/>
  <c r="CY265" i="4"/>
  <c r="CU266" i="4"/>
  <c r="CH265" i="4"/>
  <c r="CD266" i="4"/>
  <c r="CT272" i="4"/>
  <c r="CC271" i="4"/>
  <c r="BG86" i="4"/>
  <c r="BF86" i="4"/>
  <c r="BL270" i="4"/>
  <c r="BO269" i="4"/>
  <c r="BN269" i="4"/>
  <c r="BQ267" i="4"/>
  <c r="BM268" i="4"/>
  <c r="BH87" i="4"/>
  <c r="CV270" i="4" l="1"/>
  <c r="CW270" i="4"/>
  <c r="CE270" i="4"/>
  <c r="CF270" i="4"/>
  <c r="CH266" i="4"/>
  <c r="CD267" i="4"/>
  <c r="CY266" i="4"/>
  <c r="CU267" i="4"/>
  <c r="CT273" i="4"/>
  <c r="CC272" i="4"/>
  <c r="BG87" i="4"/>
  <c r="BF87" i="4"/>
  <c r="BQ268" i="4"/>
  <c r="BM269" i="4"/>
  <c r="BL271" i="4"/>
  <c r="BN270" i="4"/>
  <c r="BO270" i="4"/>
  <c r="BH88" i="4"/>
  <c r="CV271" i="4" l="1"/>
  <c r="CE271" i="4"/>
  <c r="CW271" i="4"/>
  <c r="CF271" i="4"/>
  <c r="CU268" i="4"/>
  <c r="CY267" i="4"/>
  <c r="CH267" i="4"/>
  <c r="CD268" i="4"/>
  <c r="CT274" i="4"/>
  <c r="CC273" i="4"/>
  <c r="BG88" i="4"/>
  <c r="BF88" i="4"/>
  <c r="BL272" i="4"/>
  <c r="BN271" i="4"/>
  <c r="BO271" i="4"/>
  <c r="BQ269" i="4"/>
  <c r="BM270" i="4"/>
  <c r="BH89" i="4"/>
  <c r="CV272" i="4" l="1"/>
  <c r="CE272" i="4"/>
  <c r="CF272" i="4"/>
  <c r="CW272" i="4"/>
  <c r="CH268" i="4"/>
  <c r="CD269" i="4"/>
  <c r="CU269" i="4"/>
  <c r="CY268" i="4"/>
  <c r="CT275" i="4"/>
  <c r="CC274" i="4"/>
  <c r="BG89" i="4"/>
  <c r="BF89" i="4"/>
  <c r="BQ270" i="4"/>
  <c r="BM271" i="4"/>
  <c r="BL273" i="4"/>
  <c r="BN272" i="4"/>
  <c r="BO272" i="4"/>
  <c r="BH90" i="4"/>
  <c r="CV273" i="4" l="1"/>
  <c r="CE273" i="4"/>
  <c r="CW273" i="4"/>
  <c r="CF273" i="4"/>
  <c r="CH269" i="4"/>
  <c r="CD270" i="4"/>
  <c r="CU270" i="4"/>
  <c r="CY269" i="4"/>
  <c r="CT276" i="4"/>
  <c r="CC275" i="4"/>
  <c r="BF90" i="4"/>
  <c r="BG90" i="4"/>
  <c r="BL274" i="4"/>
  <c r="BN273" i="4"/>
  <c r="BO273" i="4"/>
  <c r="BQ271" i="4"/>
  <c r="BM272" i="4"/>
  <c r="BH91" i="4"/>
  <c r="CV274" i="4" l="1"/>
  <c r="CE274" i="4"/>
  <c r="CF274" i="4"/>
  <c r="CW274" i="4"/>
  <c r="CH270" i="4"/>
  <c r="CD271" i="4"/>
  <c r="CU271" i="4"/>
  <c r="CY270" i="4"/>
  <c r="CT277" i="4"/>
  <c r="CC276" i="4"/>
  <c r="BG91" i="4"/>
  <c r="BF91" i="4"/>
  <c r="BQ272" i="4"/>
  <c r="BM273" i="4"/>
  <c r="BL275" i="4"/>
  <c r="BO274" i="4"/>
  <c r="BN274" i="4"/>
  <c r="BH92" i="4"/>
  <c r="CE275" i="4" l="1"/>
  <c r="CV275" i="4"/>
  <c r="CW275" i="4"/>
  <c r="CF275" i="4"/>
  <c r="CH271" i="4"/>
  <c r="CD272" i="4"/>
  <c r="CY271" i="4"/>
  <c r="CU272" i="4"/>
  <c r="CT278" i="4"/>
  <c r="CC277" i="4"/>
  <c r="BG92" i="4"/>
  <c r="BF92" i="4"/>
  <c r="BL276" i="4"/>
  <c r="BO275" i="4"/>
  <c r="BN275" i="4"/>
  <c r="BQ273" i="4"/>
  <c r="BM274" i="4"/>
  <c r="BH93" i="4"/>
  <c r="CE276" i="4" l="1"/>
  <c r="CV276" i="4"/>
  <c r="CW276" i="4"/>
  <c r="CF276" i="4"/>
  <c r="CY272" i="4"/>
  <c r="CU273" i="4"/>
  <c r="CH272" i="4"/>
  <c r="CD273" i="4"/>
  <c r="CT279" i="4"/>
  <c r="CC278" i="4"/>
  <c r="BG93" i="4"/>
  <c r="BF93" i="4"/>
  <c r="BQ274" i="4"/>
  <c r="BM275" i="4"/>
  <c r="BL277" i="4"/>
  <c r="BO276" i="4"/>
  <c r="BN276" i="4"/>
  <c r="BH94" i="4"/>
  <c r="CV277" i="4" l="1"/>
  <c r="CW277" i="4"/>
  <c r="CE277" i="4"/>
  <c r="CF277" i="4"/>
  <c r="CH273" i="4"/>
  <c r="CD274" i="4"/>
  <c r="CY273" i="4"/>
  <c r="CU274" i="4"/>
  <c r="CT280" i="4"/>
  <c r="CC279" i="4"/>
  <c r="BG94" i="4"/>
  <c r="BF94" i="4"/>
  <c r="BL278" i="4"/>
  <c r="BN277" i="4"/>
  <c r="BO277" i="4"/>
  <c r="BQ275" i="4"/>
  <c r="BM276" i="4"/>
  <c r="BH95" i="4"/>
  <c r="CV278" i="4" l="1"/>
  <c r="CE278" i="4"/>
  <c r="CF278" i="4"/>
  <c r="CW278" i="4"/>
  <c r="CU275" i="4"/>
  <c r="CY274" i="4"/>
  <c r="CH274" i="4"/>
  <c r="CD275" i="4"/>
  <c r="CT281" i="4"/>
  <c r="CC280" i="4"/>
  <c r="BG95" i="4"/>
  <c r="BF95" i="4"/>
  <c r="BQ276" i="4"/>
  <c r="BM277" i="4"/>
  <c r="BL279" i="4"/>
  <c r="BN278" i="4"/>
  <c r="BO278" i="4"/>
  <c r="BH96" i="4"/>
  <c r="CV279" i="4" l="1"/>
  <c r="CE279" i="4"/>
  <c r="CW279" i="4"/>
  <c r="CF279" i="4"/>
  <c r="CY275" i="4"/>
  <c r="CU276" i="4"/>
  <c r="CH275" i="4"/>
  <c r="CD276" i="4"/>
  <c r="CT282" i="4"/>
  <c r="CC281" i="4"/>
  <c r="BG96" i="4"/>
  <c r="BF96" i="4"/>
  <c r="BL280" i="4"/>
  <c r="BN279" i="4"/>
  <c r="BO279" i="4"/>
  <c r="BQ277" i="4"/>
  <c r="BM278" i="4"/>
  <c r="BH97" i="4"/>
  <c r="CV280" i="4" l="1"/>
  <c r="CE280" i="4"/>
  <c r="CW280" i="4"/>
  <c r="CF280" i="4"/>
  <c r="CY276" i="4"/>
  <c r="CU277" i="4"/>
  <c r="CH276" i="4"/>
  <c r="CD277" i="4"/>
  <c r="CT283" i="4"/>
  <c r="CC282" i="4"/>
  <c r="BG97" i="4"/>
  <c r="BF97" i="4"/>
  <c r="BQ278" i="4"/>
  <c r="BM279" i="4"/>
  <c r="BL281" i="4"/>
  <c r="BO280" i="4"/>
  <c r="BN280" i="4"/>
  <c r="BH98" i="4"/>
  <c r="CV281" i="4" l="1"/>
  <c r="CE281" i="4"/>
  <c r="CF281" i="4"/>
  <c r="CW281" i="4"/>
  <c r="CH277" i="4"/>
  <c r="CD278" i="4"/>
  <c r="CU278" i="4"/>
  <c r="CY277" i="4"/>
  <c r="CT284" i="4"/>
  <c r="CC283" i="4"/>
  <c r="BG98" i="4"/>
  <c r="BF98" i="4"/>
  <c r="BL282" i="4"/>
  <c r="BN281" i="4"/>
  <c r="BO281" i="4"/>
  <c r="BQ279" i="4"/>
  <c r="BM280" i="4"/>
  <c r="BH99" i="4"/>
  <c r="CE282" i="4" l="1"/>
  <c r="CV282" i="4"/>
  <c r="CW282" i="4"/>
  <c r="CF282" i="4"/>
  <c r="CH278" i="4"/>
  <c r="CD279" i="4"/>
  <c r="CY278" i="4"/>
  <c r="CU279" i="4"/>
  <c r="CT285" i="4"/>
  <c r="CC284" i="4"/>
  <c r="BF99" i="4"/>
  <c r="BG99" i="4"/>
  <c r="BQ280" i="4"/>
  <c r="BM281" i="4"/>
  <c r="BL283" i="4"/>
  <c r="BO282" i="4"/>
  <c r="BN282" i="4"/>
  <c r="BH100" i="4"/>
  <c r="CE283" i="4" l="1"/>
  <c r="CV283" i="4"/>
  <c r="CW283" i="4"/>
  <c r="CF283" i="4"/>
  <c r="CH279" i="4"/>
  <c r="CD280" i="4"/>
  <c r="CU280" i="4"/>
  <c r="CY279" i="4"/>
  <c r="CT286" i="4"/>
  <c r="CC285" i="4"/>
  <c r="BG100" i="4"/>
  <c r="BF100" i="4"/>
  <c r="BL284" i="4"/>
  <c r="BO283" i="4"/>
  <c r="BN283" i="4"/>
  <c r="BQ281" i="4"/>
  <c r="BM282" i="4"/>
  <c r="BH101" i="4"/>
  <c r="CV284" i="4" l="1"/>
  <c r="CE284" i="4"/>
  <c r="CW284" i="4"/>
  <c r="CF284" i="4"/>
  <c r="CH280" i="4"/>
  <c r="CD281" i="4"/>
  <c r="CU281" i="4"/>
  <c r="CY280" i="4"/>
  <c r="CT287" i="4"/>
  <c r="CC286" i="4"/>
  <c r="BG101" i="4"/>
  <c r="BF101" i="4"/>
  <c r="BQ282" i="4"/>
  <c r="BM283" i="4"/>
  <c r="BL285" i="4"/>
  <c r="BN284" i="4"/>
  <c r="BO284" i="4"/>
  <c r="BH102" i="4"/>
  <c r="CV285" i="4" l="1"/>
  <c r="CE285" i="4"/>
  <c r="CW285" i="4"/>
  <c r="CF285" i="4"/>
  <c r="CH281" i="4"/>
  <c r="CD282" i="4"/>
  <c r="CY281" i="4"/>
  <c r="CU282" i="4"/>
  <c r="CT288" i="4"/>
  <c r="CC287" i="4"/>
  <c r="BG102" i="4"/>
  <c r="BF102" i="4"/>
  <c r="BL286" i="4"/>
  <c r="BN285" i="4"/>
  <c r="BO285" i="4"/>
  <c r="BQ283" i="4"/>
  <c r="BM284" i="4"/>
  <c r="BH103" i="4"/>
  <c r="CV286" i="4" l="1"/>
  <c r="CE286" i="4"/>
  <c r="CW286" i="4"/>
  <c r="CF286" i="4"/>
  <c r="CU283" i="4"/>
  <c r="CY282" i="4"/>
  <c r="CH282" i="4"/>
  <c r="CD283" i="4"/>
  <c r="CT289" i="4"/>
  <c r="CC288" i="4"/>
  <c r="BG103" i="4"/>
  <c r="BF103" i="4"/>
  <c r="BQ284" i="4"/>
  <c r="BM285" i="4"/>
  <c r="BL287" i="4"/>
  <c r="BO286" i="4"/>
  <c r="BN286" i="4"/>
  <c r="BH104" i="4"/>
  <c r="CV287" i="4" l="1"/>
  <c r="CE287" i="4"/>
  <c r="CF287" i="4"/>
  <c r="CW287" i="4"/>
  <c r="CY283" i="4"/>
  <c r="CU284" i="4"/>
  <c r="CH283" i="4"/>
  <c r="CD284" i="4"/>
  <c r="CT290" i="4"/>
  <c r="CC289" i="4"/>
  <c r="BG104" i="4"/>
  <c r="BF104" i="4"/>
  <c r="BL288" i="4"/>
  <c r="BN287" i="4"/>
  <c r="BO287" i="4"/>
  <c r="BQ285" i="4"/>
  <c r="BM286" i="4"/>
  <c r="BH105" i="4"/>
  <c r="CV288" i="4" l="1"/>
  <c r="CE288" i="4"/>
  <c r="CW288" i="4"/>
  <c r="CF288" i="4"/>
  <c r="CH284" i="4"/>
  <c r="CD285" i="4"/>
  <c r="CU285" i="4"/>
  <c r="CY284" i="4"/>
  <c r="CT291" i="4"/>
  <c r="CC290" i="4"/>
  <c r="BG105" i="4"/>
  <c r="BF105" i="4"/>
  <c r="BQ286" i="4"/>
  <c r="BM287" i="4"/>
  <c r="BL289" i="4"/>
  <c r="BN288" i="4"/>
  <c r="BO288" i="4"/>
  <c r="BH106" i="4"/>
  <c r="CE289" i="4" l="1"/>
  <c r="CV289" i="4"/>
  <c r="CW289" i="4"/>
  <c r="CF289" i="4"/>
  <c r="CY285" i="4"/>
  <c r="CU286" i="4"/>
  <c r="CH285" i="4"/>
  <c r="CD286" i="4"/>
  <c r="CT292" i="4"/>
  <c r="CC291" i="4"/>
  <c r="BG106" i="4"/>
  <c r="BF106" i="4"/>
  <c r="BL290" i="4"/>
  <c r="BO289" i="4"/>
  <c r="BN289" i="4"/>
  <c r="BQ287" i="4"/>
  <c r="BM288" i="4"/>
  <c r="BH107" i="4"/>
  <c r="CE290" i="4" l="1"/>
  <c r="CW290" i="4"/>
  <c r="CF290" i="4"/>
  <c r="CV290" i="4"/>
  <c r="CH286" i="4"/>
  <c r="CD287" i="4"/>
  <c r="CU287" i="4"/>
  <c r="CY286" i="4"/>
  <c r="CT293" i="4"/>
  <c r="CC292" i="4"/>
  <c r="BG107" i="4"/>
  <c r="BF107" i="4"/>
  <c r="BQ288" i="4"/>
  <c r="BM289" i="4"/>
  <c r="BL291" i="4"/>
  <c r="BO290" i="4"/>
  <c r="BN290" i="4"/>
  <c r="BH108" i="4"/>
  <c r="CV291" i="4" l="1"/>
  <c r="CE291" i="4"/>
  <c r="CW291" i="4"/>
  <c r="CF291" i="4"/>
  <c r="CH287" i="4"/>
  <c r="CD288" i="4"/>
  <c r="CY287" i="4"/>
  <c r="CU288" i="4"/>
  <c r="CT294" i="4"/>
  <c r="CC293" i="4"/>
  <c r="BF108" i="4"/>
  <c r="BG108" i="4"/>
  <c r="BL292" i="4"/>
  <c r="BN291" i="4"/>
  <c r="BO291" i="4"/>
  <c r="BQ289" i="4"/>
  <c r="BM290" i="4"/>
  <c r="BH109" i="4"/>
  <c r="CV292" i="4" l="1"/>
  <c r="CW292" i="4"/>
  <c r="CE292" i="4"/>
  <c r="CF292" i="4"/>
  <c r="CY288" i="4"/>
  <c r="CU289" i="4"/>
  <c r="CH288" i="4"/>
  <c r="CD289" i="4"/>
  <c r="CT295" i="4"/>
  <c r="CC294" i="4"/>
  <c r="BG109" i="4"/>
  <c r="BF109" i="4"/>
  <c r="BQ290" i="4"/>
  <c r="BM291" i="4"/>
  <c r="BL293" i="4"/>
  <c r="BO292" i="4"/>
  <c r="BN292" i="4"/>
  <c r="BH110" i="4"/>
  <c r="CV293" i="4" l="1"/>
  <c r="CE293" i="4"/>
  <c r="CW293" i="4"/>
  <c r="CF293" i="4"/>
  <c r="CY289" i="4"/>
  <c r="CU290" i="4"/>
  <c r="CH289" i="4"/>
  <c r="CD290" i="4"/>
  <c r="CT296" i="4"/>
  <c r="CC295" i="4"/>
  <c r="BG110" i="4"/>
  <c r="BF110" i="4"/>
  <c r="BL294" i="4"/>
  <c r="BN293" i="4"/>
  <c r="BO293" i="4"/>
  <c r="BQ291" i="4"/>
  <c r="BM292" i="4"/>
  <c r="BH111" i="4"/>
  <c r="CV294" i="4" l="1"/>
  <c r="CE294" i="4"/>
  <c r="CF294" i="4"/>
  <c r="CW294" i="4"/>
  <c r="CH290" i="4"/>
  <c r="CD291" i="4"/>
  <c r="CY290" i="4"/>
  <c r="CU291" i="4"/>
  <c r="CT297" i="4"/>
  <c r="CC296" i="4"/>
  <c r="BG111" i="4"/>
  <c r="BF111" i="4"/>
  <c r="BQ292" i="4"/>
  <c r="BM293" i="4"/>
  <c r="BL295" i="4"/>
  <c r="BN294" i="4"/>
  <c r="BO294" i="4"/>
  <c r="BH112" i="4"/>
  <c r="CV295" i="4" l="1"/>
  <c r="CE295" i="4"/>
  <c r="CF295" i="4"/>
  <c r="CW295" i="4"/>
  <c r="CU292" i="4"/>
  <c r="CY291" i="4"/>
  <c r="CH291" i="4"/>
  <c r="CD292" i="4"/>
  <c r="CT298" i="4"/>
  <c r="CC297" i="4"/>
  <c r="BG112" i="4"/>
  <c r="BF112" i="4"/>
  <c r="BL296" i="4"/>
  <c r="BN295" i="4"/>
  <c r="BO295" i="4"/>
  <c r="BQ293" i="4"/>
  <c r="BM294" i="4"/>
  <c r="BH113" i="4"/>
  <c r="CE296" i="4" l="1"/>
  <c r="CV296" i="4"/>
  <c r="CW296" i="4"/>
  <c r="CF296" i="4"/>
  <c r="CU293" i="4"/>
  <c r="CY292" i="4"/>
  <c r="CH292" i="4"/>
  <c r="CD293" i="4"/>
  <c r="CT299" i="4"/>
  <c r="CC298" i="4"/>
  <c r="BG113" i="4"/>
  <c r="BF113" i="4"/>
  <c r="BQ294" i="4"/>
  <c r="BM295" i="4"/>
  <c r="BL297" i="4"/>
  <c r="BO296" i="4"/>
  <c r="BN296" i="4"/>
  <c r="BH114" i="4"/>
  <c r="CV297" i="4" l="1"/>
  <c r="CE297" i="4"/>
  <c r="CW297" i="4"/>
  <c r="CF297" i="4"/>
  <c r="CH293" i="4"/>
  <c r="CD294" i="4"/>
  <c r="CU294" i="4"/>
  <c r="CY293" i="4"/>
  <c r="CT300" i="4"/>
  <c r="CC299" i="4"/>
  <c r="BG114" i="4"/>
  <c r="BF114" i="4"/>
  <c r="BL298" i="4"/>
  <c r="BO297" i="4"/>
  <c r="BN297" i="4"/>
  <c r="BQ295" i="4"/>
  <c r="BM296" i="4"/>
  <c r="BH115" i="4"/>
  <c r="CE298" i="4" l="1"/>
  <c r="CW298" i="4"/>
  <c r="CV298" i="4"/>
  <c r="CF298" i="4"/>
  <c r="CH294" i="4"/>
  <c r="CD295" i="4"/>
  <c r="CU295" i="4"/>
  <c r="CY294" i="4"/>
  <c r="CT301" i="4"/>
  <c r="CC300" i="4"/>
  <c r="BG115" i="4"/>
  <c r="BF115" i="4"/>
  <c r="BQ296" i="4"/>
  <c r="BM297" i="4"/>
  <c r="BL299" i="4"/>
  <c r="BO298" i="4"/>
  <c r="BN298" i="4"/>
  <c r="BH116" i="4"/>
  <c r="CV299" i="4" l="1"/>
  <c r="CW299" i="4"/>
  <c r="CF299" i="4"/>
  <c r="CE299" i="4"/>
  <c r="CH295" i="4"/>
  <c r="CD296" i="4"/>
  <c r="CU296" i="4"/>
  <c r="CY295" i="4"/>
  <c r="CT302" i="4"/>
  <c r="CC301" i="4"/>
  <c r="BG116" i="4"/>
  <c r="BF116" i="4"/>
  <c r="BL300" i="4"/>
  <c r="BN299" i="4"/>
  <c r="BO299" i="4"/>
  <c r="BQ297" i="4"/>
  <c r="BM298" i="4"/>
  <c r="BH117" i="4"/>
  <c r="CV300" i="4" l="1"/>
  <c r="CE300" i="4"/>
  <c r="CW300" i="4"/>
  <c r="CF300" i="4"/>
  <c r="CH296" i="4"/>
  <c r="CD297" i="4"/>
  <c r="CY296" i="4"/>
  <c r="CU297" i="4"/>
  <c r="CT303" i="4"/>
  <c r="CC302" i="4"/>
  <c r="BG117" i="4"/>
  <c r="BF117" i="4"/>
  <c r="BQ298" i="4"/>
  <c r="BM299" i="4"/>
  <c r="BL301" i="4"/>
  <c r="BN300" i="4"/>
  <c r="BO300" i="4"/>
  <c r="BH118" i="4"/>
  <c r="CV301" i="4" l="1"/>
  <c r="CE301" i="4"/>
  <c r="CW301" i="4"/>
  <c r="CF301" i="4"/>
  <c r="CY297" i="4"/>
  <c r="CU298" i="4"/>
  <c r="CH297" i="4"/>
  <c r="CD298" i="4"/>
  <c r="CT304" i="4"/>
  <c r="CC303" i="4"/>
  <c r="BG118" i="4"/>
  <c r="BF118" i="4"/>
  <c r="BL302" i="4"/>
  <c r="BN301" i="4"/>
  <c r="BO301" i="4"/>
  <c r="BQ299" i="4"/>
  <c r="BM300" i="4"/>
  <c r="BH119" i="4"/>
  <c r="CV302" i="4" l="1"/>
  <c r="CE302" i="4"/>
  <c r="CF302" i="4"/>
  <c r="CW302" i="4"/>
  <c r="CU299" i="4"/>
  <c r="CY298" i="4"/>
  <c r="CH298" i="4"/>
  <c r="CD299" i="4"/>
  <c r="CT305" i="4"/>
  <c r="CC304" i="4"/>
  <c r="BG119" i="4"/>
  <c r="BF119" i="4"/>
  <c r="BQ300" i="4"/>
  <c r="BM301" i="4"/>
  <c r="BL303" i="4"/>
  <c r="BN302" i="4"/>
  <c r="BO302" i="4"/>
  <c r="BH120" i="4"/>
  <c r="CV303" i="4" l="1"/>
  <c r="CE303" i="4"/>
  <c r="CW303" i="4"/>
  <c r="CF303" i="4"/>
  <c r="CH299" i="4"/>
  <c r="CD300" i="4"/>
  <c r="CU300" i="4"/>
  <c r="CY299" i="4"/>
  <c r="CT306" i="4"/>
  <c r="CC305" i="4"/>
  <c r="BF120" i="4"/>
  <c r="BG120" i="4"/>
  <c r="BL304" i="4"/>
  <c r="BO303" i="4"/>
  <c r="BN303" i="4"/>
  <c r="BQ301" i="4"/>
  <c r="BM302" i="4"/>
  <c r="BH121" i="4"/>
  <c r="CE304" i="4" l="1"/>
  <c r="CV304" i="4"/>
  <c r="CW304" i="4"/>
  <c r="CF304" i="4"/>
  <c r="CH300" i="4"/>
  <c r="CD301" i="4"/>
  <c r="CU301" i="4"/>
  <c r="CY300" i="4"/>
  <c r="CT307" i="4"/>
  <c r="CC306" i="4"/>
  <c r="BG121" i="4"/>
  <c r="BF121" i="4"/>
  <c r="BQ302" i="4"/>
  <c r="BM303" i="4"/>
  <c r="BL305" i="4"/>
  <c r="BO304" i="4"/>
  <c r="BN304" i="4"/>
  <c r="BH122" i="4"/>
  <c r="CE305" i="4" l="1"/>
  <c r="CW305" i="4"/>
  <c r="CV305" i="4"/>
  <c r="CF305" i="4"/>
  <c r="CH301" i="4"/>
  <c r="CD302" i="4"/>
  <c r="CY301" i="4"/>
  <c r="CU302" i="4"/>
  <c r="CT308" i="4"/>
  <c r="CC307" i="4"/>
  <c r="BG122" i="4"/>
  <c r="BF122" i="4"/>
  <c r="BL306" i="4"/>
  <c r="BO305" i="4"/>
  <c r="BN305" i="4"/>
  <c r="BQ303" i="4"/>
  <c r="BM304" i="4"/>
  <c r="BH123" i="4"/>
  <c r="CV306" i="4" l="1"/>
  <c r="CW306" i="4"/>
  <c r="CE306" i="4"/>
  <c r="CF306" i="4"/>
  <c r="CH302" i="4"/>
  <c r="CD303" i="4"/>
  <c r="CY302" i="4"/>
  <c r="CU303" i="4"/>
  <c r="CT309" i="4"/>
  <c r="CC308" i="4"/>
  <c r="BG123" i="4"/>
  <c r="BF123" i="4"/>
  <c r="BQ304" i="4"/>
  <c r="BM305" i="4"/>
  <c r="BL307" i="4"/>
  <c r="BN306" i="4"/>
  <c r="BO306" i="4"/>
  <c r="BH124" i="4"/>
  <c r="CV307" i="4" l="1"/>
  <c r="CE307" i="4"/>
  <c r="CW307" i="4"/>
  <c r="CF307" i="4"/>
  <c r="CY303" i="4"/>
  <c r="CU304" i="4"/>
  <c r="CH303" i="4"/>
  <c r="CD304" i="4"/>
  <c r="CT310" i="4"/>
  <c r="CC309" i="4"/>
  <c r="BG124" i="4"/>
  <c r="BF124" i="4"/>
  <c r="BL308" i="4"/>
  <c r="BN307" i="4"/>
  <c r="BO307" i="4"/>
  <c r="BQ305" i="4"/>
  <c r="BM306" i="4"/>
  <c r="BH125" i="4"/>
  <c r="CV308" i="4" l="1"/>
  <c r="CE308" i="4"/>
  <c r="CF308" i="4"/>
  <c r="CW308" i="4"/>
  <c r="CH304" i="4"/>
  <c r="CD305" i="4"/>
  <c r="CU305" i="4"/>
  <c r="CY304" i="4"/>
  <c r="CT311" i="4"/>
  <c r="CC310" i="4"/>
  <c r="BG125" i="4"/>
  <c r="BF125" i="4"/>
  <c r="BQ306" i="4"/>
  <c r="BM307" i="4"/>
  <c r="BL309" i="4"/>
  <c r="BN308" i="4"/>
  <c r="BO308" i="4"/>
  <c r="BH126" i="4"/>
  <c r="CV309" i="4" l="1"/>
  <c r="CE309" i="4"/>
  <c r="CW309" i="4"/>
  <c r="CF309" i="4"/>
  <c r="CU306" i="4"/>
  <c r="CY305" i="4"/>
  <c r="CH305" i="4"/>
  <c r="CD306" i="4"/>
  <c r="CT312" i="4"/>
  <c r="CC311" i="4"/>
  <c r="BG126" i="4"/>
  <c r="BF126" i="4"/>
  <c r="BL310" i="4"/>
  <c r="BN309" i="4"/>
  <c r="BO309" i="4"/>
  <c r="BQ307" i="4"/>
  <c r="BM308" i="4"/>
  <c r="BH127" i="4"/>
  <c r="CV310" i="4" l="1"/>
  <c r="CE310" i="4"/>
  <c r="CF310" i="4"/>
  <c r="CW310" i="4"/>
  <c r="CH306" i="4"/>
  <c r="CD307" i="4"/>
  <c r="CU307" i="4"/>
  <c r="CY306" i="4"/>
  <c r="CT313" i="4"/>
  <c r="CC312" i="4"/>
  <c r="BG127" i="4"/>
  <c r="BF127" i="4"/>
  <c r="BQ308" i="4"/>
  <c r="BM309" i="4"/>
  <c r="BL311" i="4"/>
  <c r="BO310" i="4"/>
  <c r="BN310" i="4"/>
  <c r="BH128" i="4"/>
  <c r="CE311" i="4" l="1"/>
  <c r="CV311" i="4"/>
  <c r="CW311" i="4"/>
  <c r="CF311" i="4"/>
  <c r="CH307" i="4"/>
  <c r="CD308" i="4"/>
  <c r="CY307" i="4"/>
  <c r="CU308" i="4"/>
  <c r="CT314" i="4"/>
  <c r="CC313" i="4"/>
  <c r="BG128" i="4"/>
  <c r="BF128" i="4"/>
  <c r="BL312" i="4"/>
  <c r="BO311" i="4"/>
  <c r="BN311" i="4"/>
  <c r="BQ309" i="4"/>
  <c r="BM310" i="4"/>
  <c r="CE312" i="4" l="1"/>
  <c r="CW312" i="4"/>
  <c r="CV312" i="4"/>
  <c r="CF312" i="4"/>
  <c r="CU309" i="4"/>
  <c r="CY308" i="4"/>
  <c r="CH308" i="4"/>
  <c r="CD309" i="4"/>
  <c r="CT315" i="4"/>
  <c r="CC314" i="4"/>
  <c r="BQ310" i="4"/>
  <c r="BM311" i="4"/>
  <c r="BL313" i="4"/>
  <c r="BO312" i="4"/>
  <c r="BN312" i="4"/>
  <c r="CV313" i="4" l="1"/>
  <c r="CW313" i="4"/>
  <c r="CE313" i="4"/>
  <c r="CF313" i="4"/>
  <c r="CH309" i="4"/>
  <c r="CD310" i="4"/>
  <c r="CY309" i="4"/>
  <c r="CU310" i="4"/>
  <c r="CT316" i="4"/>
  <c r="CC315" i="4"/>
  <c r="BL314" i="4"/>
  <c r="BN313" i="4"/>
  <c r="BO313" i="4"/>
  <c r="BQ311" i="4"/>
  <c r="BM312" i="4"/>
  <c r="CV314" i="4" l="1"/>
  <c r="CE314" i="4"/>
  <c r="CF314" i="4"/>
  <c r="CW314" i="4"/>
  <c r="CH310" i="4"/>
  <c r="CD311" i="4"/>
  <c r="CU311" i="4"/>
  <c r="CY310" i="4"/>
  <c r="CT317" i="4"/>
  <c r="CC316" i="4"/>
  <c r="BQ312" i="4"/>
  <c r="BM313" i="4"/>
  <c r="BL315" i="4"/>
  <c r="BN314" i="4"/>
  <c r="BO314" i="4"/>
  <c r="CV315" i="4" l="1"/>
  <c r="CE315" i="4"/>
  <c r="CW315" i="4"/>
  <c r="CF315" i="4"/>
  <c r="CY311" i="4"/>
  <c r="CU312" i="4"/>
  <c r="CH311" i="4"/>
  <c r="CD312" i="4"/>
  <c r="CT318" i="4"/>
  <c r="CC317" i="4"/>
  <c r="BL316" i="4"/>
  <c r="BN315" i="4"/>
  <c r="BO315" i="4"/>
  <c r="BQ313" i="4"/>
  <c r="BM314" i="4"/>
  <c r="CV316" i="4" l="1"/>
  <c r="CE316" i="4"/>
  <c r="CW316" i="4"/>
  <c r="CF316" i="4"/>
  <c r="CU313" i="4"/>
  <c r="CY312" i="4"/>
  <c r="CH312" i="4"/>
  <c r="CD313" i="4"/>
  <c r="CT319" i="4"/>
  <c r="CC318" i="4"/>
  <c r="BQ314" i="4"/>
  <c r="BM315" i="4"/>
  <c r="BL317" i="4"/>
  <c r="BO316" i="4"/>
  <c r="BN316" i="4"/>
  <c r="CV317" i="4" l="1"/>
  <c r="CE317" i="4"/>
  <c r="CF317" i="4"/>
  <c r="CW317" i="4"/>
  <c r="CH313" i="4"/>
  <c r="CD314" i="4"/>
  <c r="CY313" i="4"/>
  <c r="CU314" i="4"/>
  <c r="CT320" i="4"/>
  <c r="CC319" i="4"/>
  <c r="BL318" i="4"/>
  <c r="BN317" i="4"/>
  <c r="BO317" i="4"/>
  <c r="BQ315" i="4"/>
  <c r="BM316" i="4"/>
  <c r="CE318" i="4" l="1"/>
  <c r="CV318" i="4"/>
  <c r="CW318" i="4"/>
  <c r="CF318" i="4"/>
  <c r="CY314" i="4"/>
  <c r="CU315" i="4"/>
  <c r="CH314" i="4"/>
  <c r="CD315" i="4"/>
  <c r="CT321" i="4"/>
  <c r="CC320" i="4"/>
  <c r="BQ316" i="4"/>
  <c r="BM317" i="4"/>
  <c r="BL319" i="4"/>
  <c r="BO318" i="4"/>
  <c r="BN318" i="4"/>
  <c r="CE319" i="4" l="1"/>
  <c r="CV319" i="4"/>
  <c r="CW319" i="4"/>
  <c r="CF319" i="4"/>
  <c r="CH315" i="4"/>
  <c r="CD316" i="4"/>
  <c r="CU316" i="4"/>
  <c r="CY315" i="4"/>
  <c r="CT322" i="4"/>
  <c r="CC321" i="4"/>
  <c r="BL320" i="4"/>
  <c r="BO319" i="4"/>
  <c r="BN319" i="4"/>
  <c r="BQ317" i="4"/>
  <c r="BM318" i="4"/>
  <c r="CV320" i="4" l="1"/>
  <c r="CW320" i="4"/>
  <c r="CE320" i="4"/>
  <c r="CF320" i="4"/>
  <c r="CH316" i="4"/>
  <c r="CD317" i="4"/>
  <c r="CU317" i="4"/>
  <c r="CY316" i="4"/>
  <c r="CT323" i="4"/>
  <c r="CC322" i="4"/>
  <c r="BQ318" i="4"/>
  <c r="BM319" i="4"/>
  <c r="BL321" i="4"/>
  <c r="BN320" i="4"/>
  <c r="BO320" i="4"/>
  <c r="CV321" i="4" l="1"/>
  <c r="CE321" i="4"/>
  <c r="CW321" i="4"/>
  <c r="CF321" i="4"/>
  <c r="CY317" i="4"/>
  <c r="CU318" i="4"/>
  <c r="CH317" i="4"/>
  <c r="CD318" i="4"/>
  <c r="CT324" i="4"/>
  <c r="CC323" i="4"/>
  <c r="BL322" i="4"/>
  <c r="BN321" i="4"/>
  <c r="BO321" i="4"/>
  <c r="BQ319" i="4"/>
  <c r="BM320" i="4"/>
  <c r="CV322" i="4" l="1"/>
  <c r="CE322" i="4"/>
  <c r="CW322" i="4"/>
  <c r="CF322" i="4"/>
  <c r="CU319" i="4"/>
  <c r="CY318" i="4"/>
  <c r="CH318" i="4"/>
  <c r="CD319" i="4"/>
  <c r="CT325" i="4"/>
  <c r="CC324" i="4"/>
  <c r="BQ320" i="4"/>
  <c r="BM321" i="4"/>
  <c r="BL323" i="4"/>
  <c r="BO322" i="4"/>
  <c r="BN322" i="4"/>
  <c r="CV323" i="4" l="1"/>
  <c r="CE323" i="4"/>
  <c r="CF323" i="4"/>
  <c r="CW323" i="4"/>
  <c r="CH319" i="4"/>
  <c r="CD320" i="4"/>
  <c r="CY319" i="4"/>
  <c r="CU320" i="4"/>
  <c r="CT326" i="4"/>
  <c r="CC325" i="4"/>
  <c r="BL324" i="4"/>
  <c r="BN323" i="4"/>
  <c r="BO323" i="4"/>
  <c r="BQ321" i="4"/>
  <c r="BM322" i="4"/>
  <c r="CV324" i="4" l="1"/>
  <c r="CE324" i="4"/>
  <c r="CW324" i="4"/>
  <c r="CF324" i="4"/>
  <c r="CH320" i="4"/>
  <c r="CD321" i="4"/>
  <c r="CY320" i="4"/>
  <c r="CU321" i="4"/>
  <c r="CT327" i="4"/>
  <c r="CC326" i="4"/>
  <c r="BQ322" i="4"/>
  <c r="BM323" i="4"/>
  <c r="BL325" i="4"/>
  <c r="BN324" i="4"/>
  <c r="BO324" i="4"/>
  <c r="CE325" i="4" l="1"/>
  <c r="CV325" i="4"/>
  <c r="CW325" i="4"/>
  <c r="CF325" i="4"/>
  <c r="CY321" i="4"/>
  <c r="CU322" i="4"/>
  <c r="CH321" i="4"/>
  <c r="CD322" i="4"/>
  <c r="CT328" i="4"/>
  <c r="CC327" i="4"/>
  <c r="BL326" i="4"/>
  <c r="BO325" i="4"/>
  <c r="BN325" i="4"/>
  <c r="BQ323" i="4"/>
  <c r="BM324" i="4"/>
  <c r="CE326" i="4" l="1"/>
  <c r="CV326" i="4"/>
  <c r="CW326" i="4"/>
  <c r="CF326" i="4"/>
  <c r="CU323" i="4"/>
  <c r="CY322" i="4"/>
  <c r="CH322" i="4"/>
  <c r="CD323" i="4"/>
  <c r="CT329" i="4"/>
  <c r="CC328" i="4"/>
  <c r="BQ324" i="4"/>
  <c r="BM325" i="4"/>
  <c r="BL327" i="4"/>
  <c r="BO326" i="4"/>
  <c r="BN326" i="4"/>
  <c r="CV327" i="4" l="1"/>
  <c r="CE327" i="4"/>
  <c r="CW327" i="4"/>
  <c r="CF327" i="4"/>
  <c r="CH323" i="4"/>
  <c r="CD324" i="4"/>
  <c r="CY323" i="4"/>
  <c r="CU324" i="4"/>
  <c r="CT330" i="4"/>
  <c r="CC329" i="4"/>
  <c r="BL328" i="4"/>
  <c r="BN327" i="4"/>
  <c r="BO327" i="4"/>
  <c r="BQ325" i="4"/>
  <c r="BM326" i="4"/>
  <c r="CV328" i="4" l="1"/>
  <c r="CE328" i="4"/>
  <c r="CW328" i="4"/>
  <c r="CF328" i="4"/>
  <c r="CU325" i="4"/>
  <c r="CY324" i="4"/>
  <c r="CH324" i="4"/>
  <c r="CD325" i="4"/>
  <c r="CT331" i="4"/>
  <c r="CC330" i="4"/>
  <c r="BQ326" i="4"/>
  <c r="BM327" i="4"/>
  <c r="BL329" i="4"/>
  <c r="BO328" i="4"/>
  <c r="BN328" i="4"/>
  <c r="CV329" i="4" l="1"/>
  <c r="CE329" i="4"/>
  <c r="CW329" i="4"/>
  <c r="CF329" i="4"/>
  <c r="CH325" i="4"/>
  <c r="CD326" i="4"/>
  <c r="CY325" i="4"/>
  <c r="CU326" i="4"/>
  <c r="CT332" i="4"/>
  <c r="CC331" i="4"/>
  <c r="BL330" i="4"/>
  <c r="BN329" i="4"/>
  <c r="BO329" i="4"/>
  <c r="BQ327" i="4"/>
  <c r="BM328" i="4"/>
  <c r="CV330" i="4" l="1"/>
  <c r="CE330" i="4"/>
  <c r="CW330" i="4"/>
  <c r="CF330" i="4"/>
  <c r="CH326" i="4"/>
  <c r="CD327" i="4"/>
  <c r="CY326" i="4"/>
  <c r="CU327" i="4"/>
  <c r="CT333" i="4"/>
  <c r="CC332" i="4"/>
  <c r="BQ328" i="4"/>
  <c r="BM329" i="4"/>
  <c r="BL331" i="4"/>
  <c r="BN330" i="4"/>
  <c r="BO330" i="4"/>
  <c r="CV331" i="4" l="1"/>
  <c r="CE331" i="4"/>
  <c r="CF331" i="4"/>
  <c r="CW331" i="4"/>
  <c r="CU328" i="4"/>
  <c r="CY327" i="4"/>
  <c r="CH327" i="4"/>
  <c r="CD328" i="4"/>
  <c r="CT334" i="4"/>
  <c r="CC333" i="4"/>
  <c r="BL332" i="4"/>
  <c r="BN331" i="4"/>
  <c r="BO331" i="4"/>
  <c r="BQ329" i="4"/>
  <c r="BM330" i="4"/>
  <c r="CE332" i="4" l="1"/>
  <c r="CV332" i="4"/>
  <c r="CW332" i="4"/>
  <c r="CF332" i="4"/>
  <c r="CH328" i="4"/>
  <c r="CD329" i="4"/>
  <c r="CU329" i="4"/>
  <c r="CY328" i="4"/>
  <c r="CT335" i="4"/>
  <c r="CC334" i="4"/>
  <c r="BQ330" i="4"/>
  <c r="BM331" i="4"/>
  <c r="BL333" i="4"/>
  <c r="BO332" i="4"/>
  <c r="BN332" i="4"/>
  <c r="CV333" i="4" l="1"/>
  <c r="CE333" i="4"/>
  <c r="CW333" i="4"/>
  <c r="CF333" i="4"/>
  <c r="CY329" i="4"/>
  <c r="CU330" i="4"/>
  <c r="CH329" i="4"/>
  <c r="CD330" i="4"/>
  <c r="CT336" i="4"/>
  <c r="CC335" i="4"/>
  <c r="BL334" i="4"/>
  <c r="BO333" i="4"/>
  <c r="BN333" i="4"/>
  <c r="BQ331" i="4"/>
  <c r="BM332" i="4"/>
  <c r="CE334" i="4" l="1"/>
  <c r="CW334" i="4"/>
  <c r="CV334" i="4"/>
  <c r="CF334" i="4"/>
  <c r="CU331" i="4"/>
  <c r="CY330" i="4"/>
  <c r="CH330" i="4"/>
  <c r="CD331" i="4"/>
  <c r="CT337" i="4"/>
  <c r="CC336" i="4"/>
  <c r="BQ332" i="4"/>
  <c r="BM333" i="4"/>
  <c r="BL335" i="4"/>
  <c r="BO334" i="4"/>
  <c r="BN334" i="4"/>
  <c r="CV335" i="4" l="1"/>
  <c r="CW335" i="4"/>
  <c r="CE335" i="4"/>
  <c r="CF335" i="4"/>
  <c r="CH331" i="4"/>
  <c r="CD332" i="4"/>
  <c r="CY331" i="4"/>
  <c r="CU332" i="4"/>
  <c r="CT338" i="4"/>
  <c r="CC337" i="4"/>
  <c r="BL336" i="4"/>
  <c r="BN335" i="4"/>
  <c r="BO335" i="4"/>
  <c r="BQ333" i="4"/>
  <c r="BM334" i="4"/>
  <c r="CV336" i="4" l="1"/>
  <c r="CE336" i="4"/>
  <c r="CW336" i="4"/>
  <c r="CF336" i="4"/>
  <c r="CH332" i="4"/>
  <c r="CD333" i="4"/>
  <c r="CY332" i="4"/>
  <c r="CU333" i="4"/>
  <c r="CT339" i="4"/>
  <c r="CC338" i="4"/>
  <c r="BQ334" i="4"/>
  <c r="BM335" i="4"/>
  <c r="BL337" i="4"/>
  <c r="BN336" i="4"/>
  <c r="BO336" i="4"/>
  <c r="CV337" i="4" l="1"/>
  <c r="CE337" i="4"/>
  <c r="CF337" i="4"/>
  <c r="CW337" i="4"/>
  <c r="CU334" i="4"/>
  <c r="CY333" i="4"/>
  <c r="CH333" i="4"/>
  <c r="CD334" i="4"/>
  <c r="CT340" i="4"/>
  <c r="CC339" i="4"/>
  <c r="BL338" i="4"/>
  <c r="BN337" i="4"/>
  <c r="BO337" i="4"/>
  <c r="BQ335" i="4"/>
  <c r="BM336" i="4"/>
  <c r="CV338" i="4" l="1"/>
  <c r="CE338" i="4"/>
  <c r="CF338" i="4"/>
  <c r="CW338" i="4"/>
  <c r="CH334" i="4"/>
  <c r="CD335" i="4"/>
  <c r="CU335" i="4"/>
  <c r="CY334" i="4"/>
  <c r="CT341" i="4"/>
  <c r="CC340" i="4"/>
  <c r="BQ336" i="4"/>
  <c r="BM337" i="4"/>
  <c r="BL339" i="4"/>
  <c r="BN338" i="4"/>
  <c r="BO338" i="4"/>
  <c r="CV339" i="4" l="1"/>
  <c r="CE339" i="4"/>
  <c r="CW339" i="4"/>
  <c r="CF339" i="4"/>
  <c r="CY335" i="4"/>
  <c r="CU336" i="4"/>
  <c r="CH335" i="4"/>
  <c r="CD336" i="4"/>
  <c r="CT342" i="4"/>
  <c r="CC341" i="4"/>
  <c r="BL340" i="4"/>
  <c r="BO339" i="4"/>
  <c r="BN339" i="4"/>
  <c r="BQ337" i="4"/>
  <c r="BM338" i="4"/>
  <c r="CE340" i="4" l="1"/>
  <c r="CV340" i="4"/>
  <c r="CW340" i="4"/>
  <c r="CF340" i="4"/>
  <c r="CU337" i="4"/>
  <c r="CY336" i="4"/>
  <c r="CH336" i="4"/>
  <c r="CD337" i="4"/>
  <c r="CT343" i="4"/>
  <c r="CC342" i="4"/>
  <c r="BQ338" i="4"/>
  <c r="BM339" i="4"/>
  <c r="BL341" i="4"/>
  <c r="BO340" i="4"/>
  <c r="BN340" i="4"/>
  <c r="CE341" i="4" l="1"/>
  <c r="CW341" i="4"/>
  <c r="CF341" i="4"/>
  <c r="CV341" i="4"/>
  <c r="CH337" i="4"/>
  <c r="CD338" i="4"/>
  <c r="CY337" i="4"/>
  <c r="CU338" i="4"/>
  <c r="CT344" i="4"/>
  <c r="CC343" i="4"/>
  <c r="BL342" i="4"/>
  <c r="BO341" i="4"/>
  <c r="BN341" i="4"/>
  <c r="BQ339" i="4"/>
  <c r="BM340" i="4"/>
  <c r="CV342" i="4" l="1"/>
  <c r="CW342" i="4"/>
  <c r="CE342" i="4"/>
  <c r="CF342" i="4"/>
  <c r="CH338" i="4"/>
  <c r="CD339" i="4"/>
  <c r="CY338" i="4"/>
  <c r="CU339" i="4"/>
  <c r="CT345" i="4"/>
  <c r="CC344" i="4"/>
  <c r="BQ340" i="4"/>
  <c r="BM341" i="4"/>
  <c r="BL343" i="4"/>
  <c r="BN342" i="4"/>
  <c r="BO342" i="4"/>
  <c r="CV343" i="4" l="1"/>
  <c r="CE343" i="4"/>
  <c r="CW343" i="4"/>
  <c r="CF343" i="4"/>
  <c r="CU340" i="4"/>
  <c r="CY339" i="4"/>
  <c r="CH339" i="4"/>
  <c r="CD340" i="4"/>
  <c r="CT346" i="4"/>
  <c r="CC345" i="4"/>
  <c r="BL344" i="4"/>
  <c r="BN343" i="4"/>
  <c r="BO343" i="4"/>
  <c r="BQ341" i="4"/>
  <c r="BM342" i="4"/>
  <c r="CV344" i="4" l="1"/>
  <c r="CE344" i="4"/>
  <c r="CF344" i="4"/>
  <c r="CW344" i="4"/>
  <c r="CH340" i="4"/>
  <c r="CD341" i="4"/>
  <c r="CU341" i="4"/>
  <c r="CY340" i="4"/>
  <c r="CT347" i="4"/>
  <c r="CC346" i="4"/>
  <c r="BQ342" i="4"/>
  <c r="BM343" i="4"/>
  <c r="BL345" i="4"/>
  <c r="BN344" i="4"/>
  <c r="BO344" i="4"/>
  <c r="CV345" i="4" l="1"/>
  <c r="CE345" i="4"/>
  <c r="CW345" i="4"/>
  <c r="CF345" i="4"/>
  <c r="CY341" i="4"/>
  <c r="CU342" i="4"/>
  <c r="CH341" i="4"/>
  <c r="CD342" i="4"/>
  <c r="CT348" i="4"/>
  <c r="CC347" i="4"/>
  <c r="BL346" i="4"/>
  <c r="BN345" i="4"/>
  <c r="BO345" i="4"/>
  <c r="BQ343" i="4"/>
  <c r="BM344" i="4"/>
  <c r="CV346" i="4" l="1"/>
  <c r="CE346" i="4"/>
  <c r="CW346" i="4"/>
  <c r="CF346" i="4"/>
  <c r="CH342" i="4"/>
  <c r="CD343" i="4"/>
  <c r="CU343" i="4"/>
  <c r="CY342" i="4"/>
  <c r="CT349" i="4"/>
  <c r="CC348" i="4"/>
  <c r="BQ344" i="4"/>
  <c r="BM345" i="4"/>
  <c r="BL347" i="4"/>
  <c r="BO346" i="4"/>
  <c r="BN346" i="4"/>
  <c r="CE347" i="4" l="1"/>
  <c r="CV347" i="4"/>
  <c r="CW347" i="4"/>
  <c r="CF347" i="4"/>
  <c r="CY343" i="4"/>
  <c r="CU344" i="4"/>
  <c r="CH343" i="4"/>
  <c r="CD344" i="4"/>
  <c r="CT350" i="4"/>
  <c r="CC349" i="4"/>
  <c r="BL348" i="4"/>
  <c r="BO347" i="4"/>
  <c r="BN347" i="4"/>
  <c r="BQ345" i="4"/>
  <c r="BM346" i="4"/>
  <c r="CE348" i="4" l="1"/>
  <c r="CW348" i="4"/>
  <c r="CV348" i="4"/>
  <c r="CF348" i="4"/>
  <c r="CH344" i="4"/>
  <c r="CD345" i="4"/>
  <c r="CU345" i="4"/>
  <c r="CY344" i="4"/>
  <c r="CT351" i="4"/>
  <c r="CC350" i="4"/>
  <c r="BQ346" i="4"/>
  <c r="BM347" i="4"/>
  <c r="BL349" i="4"/>
  <c r="BO348" i="4"/>
  <c r="BN348" i="4"/>
  <c r="CV349" i="4" l="1"/>
  <c r="CW349" i="4"/>
  <c r="CF349" i="4"/>
  <c r="CE349" i="4"/>
  <c r="CU346" i="4"/>
  <c r="CY345" i="4"/>
  <c r="CH345" i="4"/>
  <c r="CD346" i="4"/>
  <c r="CT352" i="4"/>
  <c r="CC351" i="4"/>
  <c r="BL350" i="4"/>
  <c r="BN349" i="4"/>
  <c r="BO349" i="4"/>
  <c r="BQ347" i="4"/>
  <c r="BM348" i="4"/>
  <c r="CV350" i="4" l="1"/>
  <c r="CE350" i="4"/>
  <c r="CF350" i="4"/>
  <c r="CW350" i="4"/>
  <c r="CH346" i="4"/>
  <c r="CD347" i="4"/>
  <c r="CU347" i="4"/>
  <c r="CY346" i="4"/>
  <c r="CT353" i="4"/>
  <c r="CC352" i="4"/>
  <c r="BQ348" i="4"/>
  <c r="BM349" i="4"/>
  <c r="BL351" i="4"/>
  <c r="BN350" i="4"/>
  <c r="BO350" i="4"/>
  <c r="CV351" i="4" l="1"/>
  <c r="CE351" i="4"/>
  <c r="CW351" i="4"/>
  <c r="CF351" i="4"/>
  <c r="CY347" i="4"/>
  <c r="CU348" i="4"/>
  <c r="CH347" i="4"/>
  <c r="CD348" i="4"/>
  <c r="CT354" i="4"/>
  <c r="CC353" i="4"/>
  <c r="BL352" i="4"/>
  <c r="BN351" i="4"/>
  <c r="BO351" i="4"/>
  <c r="BQ349" i="4"/>
  <c r="BM350" i="4"/>
  <c r="CV352" i="4" l="1"/>
  <c r="CE352" i="4"/>
  <c r="CW352" i="4"/>
  <c r="CF352" i="4"/>
  <c r="CU349" i="4"/>
  <c r="CY348" i="4"/>
  <c r="CH348" i="4"/>
  <c r="CD349" i="4"/>
  <c r="CT355" i="4"/>
  <c r="CC354" i="4"/>
  <c r="BQ350" i="4"/>
  <c r="BM351" i="4"/>
  <c r="BL353" i="4"/>
  <c r="BO352" i="4"/>
  <c r="BN352" i="4"/>
  <c r="CV353" i="4" l="1"/>
  <c r="CE353" i="4"/>
  <c r="CF353" i="4"/>
  <c r="CW353" i="4"/>
  <c r="CH349" i="4"/>
  <c r="CD350" i="4"/>
  <c r="CY349" i="4"/>
  <c r="CU350" i="4"/>
  <c r="CT356" i="4"/>
  <c r="CC355" i="4"/>
  <c r="BL354" i="4"/>
  <c r="BN353" i="4"/>
  <c r="BO353" i="4"/>
  <c r="BQ351" i="4"/>
  <c r="BM352" i="4"/>
  <c r="CE354" i="4" l="1"/>
  <c r="CV354" i="4"/>
  <c r="CW354" i="4"/>
  <c r="CF354" i="4"/>
  <c r="CH350" i="4"/>
  <c r="CD351" i="4"/>
  <c r="CY350" i="4"/>
  <c r="CU351" i="4"/>
  <c r="CT357" i="4"/>
  <c r="CC356" i="4"/>
  <c r="BQ352" i="4"/>
  <c r="BM353" i="4"/>
  <c r="BL355" i="4"/>
  <c r="BO354" i="4"/>
  <c r="BN354" i="4"/>
  <c r="CE355" i="4" l="1"/>
  <c r="CW355" i="4"/>
  <c r="CV355" i="4"/>
  <c r="CF355" i="4"/>
  <c r="CY351" i="4"/>
  <c r="CU352" i="4"/>
  <c r="CH351" i="4"/>
  <c r="CD352" i="4"/>
  <c r="CT358" i="4"/>
  <c r="CC357" i="4"/>
  <c r="BL356" i="4"/>
  <c r="BO355" i="4"/>
  <c r="BN355" i="4"/>
  <c r="BQ353" i="4"/>
  <c r="BM354" i="4"/>
  <c r="CW356" i="4" l="1"/>
  <c r="CV356" i="4"/>
  <c r="CE356" i="4"/>
  <c r="CF356" i="4"/>
  <c r="CU353" i="4"/>
  <c r="CY352" i="4"/>
  <c r="CH352" i="4"/>
  <c r="CD353" i="4"/>
  <c r="CT359" i="4"/>
  <c r="CC358" i="4"/>
  <c r="BQ354" i="4"/>
  <c r="BM355" i="4"/>
  <c r="BL357" i="4"/>
  <c r="BN356" i="4"/>
  <c r="BO356" i="4"/>
  <c r="CV357" i="4" l="1"/>
  <c r="CE357" i="4"/>
  <c r="CW357" i="4"/>
  <c r="CF357" i="4"/>
  <c r="CH353" i="4"/>
  <c r="CD354" i="4"/>
  <c r="CY353" i="4"/>
  <c r="CU354" i="4"/>
  <c r="CT360" i="4"/>
  <c r="CC359" i="4"/>
  <c r="BL358" i="4"/>
  <c r="BN357" i="4"/>
  <c r="BO357" i="4"/>
  <c r="BQ355" i="4"/>
  <c r="BM356" i="4"/>
  <c r="CV358" i="4" l="1"/>
  <c r="CE358" i="4"/>
  <c r="CW358" i="4"/>
  <c r="CF358" i="4"/>
  <c r="CY354" i="4"/>
  <c r="CU355" i="4"/>
  <c r="CH354" i="4"/>
  <c r="CD355" i="4"/>
  <c r="CT361" i="4"/>
  <c r="CC360" i="4"/>
  <c r="BQ356" i="4"/>
  <c r="BM357" i="4"/>
  <c r="BL359" i="4"/>
  <c r="BO358" i="4"/>
  <c r="BN358" i="4"/>
  <c r="CV359" i="4" l="1"/>
  <c r="CE359" i="4"/>
  <c r="CW359" i="4"/>
  <c r="CF359" i="4"/>
  <c r="CH355" i="4"/>
  <c r="CD356" i="4"/>
  <c r="CY355" i="4"/>
  <c r="CU356" i="4"/>
  <c r="CT362" i="4"/>
  <c r="CC361" i="4"/>
  <c r="BL360" i="4"/>
  <c r="BN359" i="4"/>
  <c r="BO359" i="4"/>
  <c r="BQ357" i="4"/>
  <c r="BM358" i="4"/>
  <c r="CV360" i="4" l="1"/>
  <c r="CE360" i="4"/>
  <c r="CW360" i="4"/>
  <c r="CF360" i="4"/>
  <c r="CY356" i="4"/>
  <c r="CU357" i="4"/>
  <c r="CH356" i="4"/>
  <c r="CD357" i="4"/>
  <c r="CT363" i="4"/>
  <c r="CC362" i="4"/>
  <c r="BQ358" i="4"/>
  <c r="BM359" i="4"/>
  <c r="BL361" i="4"/>
  <c r="BN360" i="4"/>
  <c r="BO360" i="4"/>
  <c r="CE361" i="4" l="1"/>
  <c r="CV361" i="4"/>
  <c r="CW361" i="4"/>
  <c r="CF361" i="4"/>
  <c r="CH357" i="4"/>
  <c r="CD358" i="4"/>
  <c r="CY357" i="4"/>
  <c r="CU358" i="4"/>
  <c r="CT364" i="4"/>
  <c r="CC363" i="4"/>
  <c r="BL362" i="4"/>
  <c r="BO361" i="4"/>
  <c r="BN361" i="4"/>
  <c r="BQ359" i="4"/>
  <c r="BM360" i="4"/>
  <c r="CW362" i="4" l="1"/>
  <c r="CE362" i="4"/>
  <c r="CV362" i="4"/>
  <c r="CF362" i="4"/>
  <c r="CU359" i="4"/>
  <c r="CY358" i="4"/>
  <c r="CH358" i="4"/>
  <c r="CD359" i="4"/>
  <c r="CT365" i="4"/>
  <c r="CC364" i="4"/>
  <c r="BQ360" i="4"/>
  <c r="BM361" i="4"/>
  <c r="BL363" i="4"/>
  <c r="BO362" i="4"/>
  <c r="BN362" i="4"/>
  <c r="CV363" i="4" l="1"/>
  <c r="CE363" i="4"/>
  <c r="CW363" i="4"/>
  <c r="CF363" i="4"/>
  <c r="CH359" i="4"/>
  <c r="CD360" i="4"/>
  <c r="CY359" i="4"/>
  <c r="CU360" i="4"/>
  <c r="CT366" i="4"/>
  <c r="CC365" i="4"/>
  <c r="BL364" i="4"/>
  <c r="BN363" i="4"/>
  <c r="BO363" i="4"/>
  <c r="BQ361" i="4"/>
  <c r="BM362" i="4"/>
  <c r="CV364" i="4" l="1"/>
  <c r="CE364" i="4"/>
  <c r="CW364" i="4"/>
  <c r="CF364" i="4"/>
  <c r="CH360" i="4"/>
  <c r="CD361" i="4"/>
  <c r="CY360" i="4"/>
  <c r="CU361" i="4"/>
  <c r="CT367" i="4"/>
  <c r="CC366" i="4"/>
  <c r="BQ362" i="4"/>
  <c r="BM363" i="4"/>
  <c r="BL365" i="4"/>
  <c r="BO364" i="4"/>
  <c r="BN364" i="4"/>
  <c r="CV365" i="4" l="1"/>
  <c r="CE365" i="4"/>
  <c r="CW365" i="4"/>
  <c r="CF365" i="4"/>
  <c r="CY361" i="4"/>
  <c r="CU362" i="4"/>
  <c r="CH361" i="4"/>
  <c r="CD362" i="4"/>
  <c r="CT368" i="4"/>
  <c r="CC367" i="4"/>
  <c r="BL366" i="4"/>
  <c r="BN365" i="4"/>
  <c r="BO365" i="4"/>
  <c r="BQ363" i="4"/>
  <c r="BM364" i="4"/>
  <c r="CV366" i="4" l="1"/>
  <c r="CE366" i="4"/>
  <c r="CW366" i="4"/>
  <c r="CF366" i="4"/>
  <c r="CH362" i="4"/>
  <c r="CD363" i="4"/>
  <c r="CY362" i="4"/>
  <c r="CU363" i="4"/>
  <c r="CT369" i="4"/>
  <c r="CC368" i="4"/>
  <c r="BQ364" i="4"/>
  <c r="BM365" i="4"/>
  <c r="BL367" i="4"/>
  <c r="BN366" i="4"/>
  <c r="BO366" i="4"/>
  <c r="CV367" i="4" l="1"/>
  <c r="CE367" i="4"/>
  <c r="CW367" i="4"/>
  <c r="CF367" i="4"/>
  <c r="CU364" i="4"/>
  <c r="CY363" i="4"/>
  <c r="CH363" i="4"/>
  <c r="CD364" i="4"/>
  <c r="CT370" i="4"/>
  <c r="CC369" i="4"/>
  <c r="BL368" i="4"/>
  <c r="BN367" i="4"/>
  <c r="BO367" i="4"/>
  <c r="BQ365" i="4"/>
  <c r="BM366" i="4"/>
  <c r="CE368" i="4" l="1"/>
  <c r="CW368" i="4"/>
  <c r="CV368" i="4"/>
  <c r="CF368" i="4"/>
  <c r="CH364" i="4"/>
  <c r="CD365" i="4"/>
  <c r="CY364" i="4"/>
  <c r="CU365" i="4"/>
  <c r="CT371" i="4"/>
  <c r="CC370" i="4"/>
  <c r="BQ366" i="4"/>
  <c r="BM367" i="4"/>
  <c r="BL369" i="4"/>
  <c r="BO368" i="4"/>
  <c r="BN368" i="4"/>
  <c r="CV369" i="4" l="1"/>
  <c r="CE369" i="4"/>
  <c r="CW369" i="4"/>
  <c r="CF369" i="4"/>
  <c r="CY365" i="4"/>
  <c r="CU366" i="4"/>
  <c r="CH365" i="4"/>
  <c r="CD366" i="4"/>
  <c r="CT372" i="4"/>
  <c r="CC371" i="4"/>
  <c r="BL370" i="4"/>
  <c r="BO369" i="4"/>
  <c r="BN369" i="4"/>
  <c r="BQ367" i="4"/>
  <c r="BM368" i="4"/>
  <c r="CE370" i="4" l="1"/>
  <c r="CV370" i="4"/>
  <c r="CW370" i="4"/>
  <c r="CF370" i="4"/>
  <c r="CH366" i="4"/>
  <c r="CD367" i="4"/>
  <c r="CU367" i="4"/>
  <c r="CY366" i="4"/>
  <c r="CT373" i="4"/>
  <c r="CC372" i="4"/>
  <c r="BQ368" i="4"/>
  <c r="BM369" i="4"/>
  <c r="BL371" i="4"/>
  <c r="BO370" i="4"/>
  <c r="BN370" i="4"/>
  <c r="CV371" i="4" l="1"/>
  <c r="CE371" i="4"/>
  <c r="CF371" i="4"/>
  <c r="CW371" i="4"/>
  <c r="CY367" i="4"/>
  <c r="CU368" i="4"/>
  <c r="CH367" i="4"/>
  <c r="CD368" i="4"/>
  <c r="CT374" i="4"/>
  <c r="CC373" i="4"/>
  <c r="BL372" i="4"/>
  <c r="BN371" i="4"/>
  <c r="BO371" i="4"/>
  <c r="BQ369" i="4"/>
  <c r="BM370" i="4"/>
  <c r="CV372" i="4" l="1"/>
  <c r="CE372" i="4"/>
  <c r="CW372" i="4"/>
  <c r="CF372" i="4"/>
  <c r="CY368" i="4"/>
  <c r="CU369" i="4"/>
  <c r="CH368" i="4"/>
  <c r="CD369" i="4"/>
  <c r="CC374" i="4"/>
  <c r="BQ370" i="4"/>
  <c r="BM371" i="4"/>
  <c r="BL373" i="4"/>
  <c r="BN372" i="4"/>
  <c r="BO372" i="4"/>
  <c r="CV373" i="4" l="1"/>
  <c r="CE373" i="4"/>
  <c r="CW373" i="4"/>
  <c r="CF373" i="4"/>
  <c r="CH369" i="4"/>
  <c r="CD370" i="4"/>
  <c r="CY369" i="4"/>
  <c r="CU370" i="4"/>
  <c r="BL374" i="4"/>
  <c r="BN373" i="4"/>
  <c r="BO373" i="4"/>
  <c r="BQ371" i="4"/>
  <c r="BM372" i="4"/>
  <c r="CR42" i="4" l="1"/>
  <c r="CR36" i="4"/>
  <c r="CR73" i="4"/>
  <c r="CR64" i="4"/>
  <c r="CR53" i="4"/>
  <c r="CA48" i="4"/>
  <c r="CA70" i="4"/>
  <c r="CR31" i="4"/>
  <c r="CA60" i="4"/>
  <c r="CA45" i="4"/>
  <c r="CR58" i="4"/>
  <c r="CR30" i="4"/>
  <c r="CA64" i="4"/>
  <c r="CA67" i="4"/>
  <c r="CR55" i="4"/>
  <c r="CA16" i="4"/>
  <c r="CR25" i="4"/>
  <c r="CR37" i="4"/>
  <c r="CA69" i="4"/>
  <c r="CA22" i="4"/>
  <c r="CR67" i="4"/>
  <c r="CA21" i="4"/>
  <c r="CA52" i="4"/>
  <c r="CA25" i="4"/>
  <c r="CR18" i="4"/>
  <c r="CA19" i="4"/>
  <c r="CA28" i="4"/>
  <c r="CA31" i="4"/>
  <c r="CA42" i="4"/>
  <c r="CA51" i="4"/>
  <c r="CA20" i="4"/>
  <c r="CA54" i="4"/>
  <c r="CR63" i="4"/>
  <c r="CA55" i="4"/>
  <c r="CA27" i="4"/>
  <c r="CA36" i="4"/>
  <c r="CA37" i="4"/>
  <c r="CA26" i="4"/>
  <c r="CR70" i="4"/>
  <c r="CA57" i="4"/>
  <c r="CR47" i="4"/>
  <c r="CR24" i="4"/>
  <c r="CR43" i="4"/>
  <c r="CR65" i="4"/>
  <c r="CA71" i="4"/>
  <c r="CA61" i="4"/>
  <c r="CR71" i="4"/>
  <c r="CR48" i="4"/>
  <c r="CA39" i="4"/>
  <c r="CR23" i="4"/>
  <c r="CV374" i="4"/>
  <c r="CU374" i="4"/>
  <c r="CY374" i="4" s="1"/>
  <c r="CE374" i="4"/>
  <c r="CW374" i="4"/>
  <c r="CR15" i="4" s="1"/>
  <c r="CD374" i="4"/>
  <c r="CH374" i="4" s="1"/>
  <c r="CF374" i="4"/>
  <c r="CH370" i="4"/>
  <c r="CD371" i="4"/>
  <c r="CU371" i="4"/>
  <c r="CY370" i="4"/>
  <c r="BQ372" i="4"/>
  <c r="BM373" i="4"/>
  <c r="BM374" i="4"/>
  <c r="BO374" i="4"/>
  <c r="BN374" i="4"/>
  <c r="CY371" i="4" l="1"/>
  <c r="CU372" i="4"/>
  <c r="CH371" i="4"/>
  <c r="CD372" i="4"/>
  <c r="BQ374" i="4"/>
  <c r="BQ373" i="4"/>
  <c r="AP7" i="4"/>
  <c r="X7" i="4"/>
  <c r="AS11" i="4" l="1"/>
  <c r="AS12" i="4"/>
  <c r="CH372" i="4"/>
  <c r="CD373" i="4"/>
  <c r="CY372" i="4"/>
  <c r="CU373" i="4"/>
  <c r="AS27" i="4"/>
  <c r="AS24" i="4"/>
  <c r="AS23" i="4"/>
  <c r="AS25" i="4"/>
  <c r="AS26" i="4"/>
  <c r="AS30" i="4"/>
  <c r="AS22" i="4"/>
  <c r="AS28" i="4"/>
  <c r="AS29" i="4"/>
  <c r="AS21" i="4"/>
  <c r="BQ4" i="4"/>
  <c r="AS18" i="4"/>
  <c r="AS20" i="4"/>
  <c r="AS13" i="4"/>
  <c r="AS14" i="4"/>
  <c r="AS17" i="4"/>
  <c r="AS16" i="4"/>
  <c r="AS19" i="4"/>
  <c r="AS15" i="4"/>
  <c r="CY373" i="4" l="1"/>
  <c r="AP61" i="4"/>
  <c r="X61" i="4"/>
  <c r="CH373" i="4"/>
  <c r="AP34" i="4"/>
  <c r="X34" i="4"/>
  <c r="AS64" i="4"/>
  <c r="AS37" i="4"/>
  <c r="AS10" i="4"/>
  <c r="K7" i="4"/>
  <c r="CY4" i="4" l="1"/>
  <c r="K61" i="4" s="1"/>
  <c r="AS69" i="4"/>
  <c r="AS68" i="4"/>
  <c r="AS78" i="4"/>
  <c r="AS67" i="4"/>
  <c r="AS80" i="4"/>
  <c r="AS84" i="4"/>
  <c r="AS81" i="4"/>
  <c r="AS71" i="4"/>
  <c r="AS76" i="4"/>
  <c r="AS65" i="4"/>
  <c r="AS70" i="4"/>
  <c r="AS83" i="4"/>
  <c r="AS77" i="4"/>
  <c r="AS75" i="4"/>
  <c r="AS82" i="4"/>
  <c r="AS79" i="4"/>
  <c r="AS66" i="4"/>
  <c r="AS72" i="4"/>
  <c r="AS73" i="4"/>
  <c r="AS74" i="4"/>
  <c r="CH4" i="4"/>
  <c r="K34" i="4" s="1"/>
  <c r="AS38" i="4"/>
  <c r="AS45" i="4"/>
  <c r="AS48" i="4"/>
  <c r="AS50" i="4"/>
  <c r="AS44" i="4"/>
  <c r="AS49" i="4"/>
  <c r="AS51" i="4"/>
  <c r="AS40" i="4"/>
  <c r="AS41" i="4"/>
  <c r="AS53" i="4"/>
  <c r="AS46" i="4"/>
  <c r="AS57" i="4"/>
  <c r="AS47" i="4"/>
  <c r="AS54" i="4"/>
  <c r="AS52" i="4"/>
  <c r="AS55" i="4"/>
  <c r="AS42" i="4"/>
  <c r="AS43" i="4"/>
  <c r="AS39" i="4"/>
  <c r="AS5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<sst xmlns="http://schemas.openxmlformats.org/spreadsheetml/2006/main" count="212" uniqueCount="91">
  <si>
    <t>Transaction</t>
  </si>
  <si>
    <t>Due Date</t>
  </si>
  <si>
    <t>Category</t>
  </si>
  <si>
    <t>Notes</t>
  </si>
  <si>
    <t>Amount</t>
  </si>
  <si>
    <t>Supplier</t>
  </si>
  <si>
    <t>Payment Description</t>
  </si>
  <si>
    <t>Planned Expenses &amp; Suppliers</t>
  </si>
  <si>
    <t>Planned Incoming Payments</t>
  </si>
  <si>
    <t>Select</t>
  </si>
  <si>
    <t>Value</t>
  </si>
  <si>
    <t>Selected</t>
  </si>
  <si>
    <t>Expenses Quotes</t>
  </si>
  <si>
    <t>Categories</t>
  </si>
  <si>
    <t>✓</t>
  </si>
  <si>
    <t>✕</t>
  </si>
  <si>
    <t>A</t>
  </si>
  <si>
    <t>B</t>
  </si>
  <si>
    <t>C</t>
  </si>
  <si>
    <t>E</t>
  </si>
  <si>
    <t>F</t>
  </si>
  <si>
    <t>D</t>
  </si>
  <si>
    <t>Rank</t>
  </si>
  <si>
    <t>Accept. Suppliers</t>
  </si>
  <si>
    <t>Category - Supplier</t>
  </si>
  <si>
    <t>Max</t>
  </si>
  <si>
    <t>Min</t>
  </si>
  <si>
    <t>Count</t>
  </si>
  <si>
    <t>Valid</t>
  </si>
  <si>
    <t>Too Many</t>
  </si>
  <si>
    <t>Suppliers</t>
  </si>
  <si>
    <r>
      <t xml:space="preserve">Select up to 10 of each category, complete the supplier name, and the value of each quote. If any cells turn red, please correct. Only entries showing a </t>
    </r>
    <r>
      <rPr>
        <b/>
        <sz val="8"/>
        <color rgb="FF00B050"/>
        <rFont val="Calibri"/>
        <family val="2"/>
        <scheme val="minor"/>
      </rPr>
      <t>✓</t>
    </r>
    <r>
      <rPr>
        <b/>
        <sz val="8"/>
        <rFont val="Calibri"/>
        <family val="2"/>
        <scheme val="minor"/>
      </rPr>
      <t>under Valid</t>
    </r>
    <r>
      <rPr>
        <b/>
        <sz val="8"/>
        <color theme="1"/>
        <rFont val="Calibri"/>
        <family val="2"/>
        <scheme val="minor"/>
      </rPr>
      <t xml:space="preserve"> are accepted.</t>
    </r>
  </si>
  <si>
    <t>A1</t>
  </si>
  <si>
    <t>C1</t>
  </si>
  <si>
    <t>D1</t>
  </si>
  <si>
    <t>E1</t>
  </si>
  <si>
    <t>F1</t>
  </si>
  <si>
    <t>B1</t>
  </si>
  <si>
    <t>A2</t>
  </si>
  <si>
    <t>B2</t>
  </si>
  <si>
    <t>C2</t>
  </si>
  <si>
    <t>D2</t>
  </si>
  <si>
    <t>E2</t>
  </si>
  <si>
    <t>F2</t>
  </si>
  <si>
    <t>Balance</t>
  </si>
  <si>
    <t>Money Out</t>
  </si>
  <si>
    <t>Money In</t>
  </si>
  <si>
    <t>Cashflow Reports</t>
  </si>
  <si>
    <t>Start Date</t>
  </si>
  <si>
    <t>Leave blank for today</t>
  </si>
  <si>
    <t>Min Balance</t>
  </si>
  <si>
    <t>Max Balance</t>
  </si>
  <si>
    <t>Days Below £0</t>
  </si>
  <si>
    <t>Income</t>
  </si>
  <si>
    <t>Positive Balance</t>
  </si>
  <si>
    <t>Negative Balance</t>
  </si>
  <si>
    <t>Date</t>
  </si>
  <si>
    <t>Your Business</t>
  </si>
  <si>
    <t>Project X</t>
  </si>
  <si>
    <t>Please read these notes explaining how to use this spreadsheet</t>
  </si>
  <si>
    <t>Editable Cells</t>
  </si>
  <si>
    <t>The yellow background and blue writing usually identifies cells where you can enter or edit information.</t>
  </si>
  <si>
    <t>Calculated Cells</t>
  </si>
  <si>
    <t>The blue background and yellow writing usually identifies cells which are calculated, and therefore locked.</t>
  </si>
  <si>
    <t>If you copy and paste data into this spreadsheet (from an internal or external source), ALWAYS use paste VALUES, never normal paste.</t>
  </si>
  <si>
    <t>Using the drag function is the same as copy and paste, so do not use it.</t>
  </si>
  <si>
    <t>DO not delete or move data or cells. You can use clear contents, or you can use the sort function where there are filters.</t>
  </si>
  <si>
    <t>Please complete the following sections before using this spreadsheet</t>
  </si>
  <si>
    <t>Your Name</t>
  </si>
  <si>
    <t>Your business name (or personal name) will be locked. It is like that to ensure protection for this spreadsheet. If it is wrong, please contact us.</t>
  </si>
  <si>
    <t>If you get stuck, here is a demo video</t>
  </si>
  <si>
    <t>Watch the demo on YouTube</t>
  </si>
  <si>
    <t>This spreadsheet is part of our</t>
  </si>
  <si>
    <t>This spreadsheet was created by</t>
  </si>
  <si>
    <t>Click the logo to see the other products in this range</t>
  </si>
  <si>
    <t>We do not offer support on Basic Range spreadsheets,
but if you find any errors, please let us know.</t>
  </si>
  <si>
    <t>© Sumcor Ltd - Trading as Spreadsheet Solutions</t>
  </si>
  <si>
    <t>Opening Budget</t>
  </si>
  <si>
    <t>Project Name</t>
  </si>
  <si>
    <t>Enter the project name and starting budget. You can add extra budget in the form of payments due during the project later, this is merely the starting value.</t>
  </si>
  <si>
    <t>SSS10090 - Adjustable Budget Cashflow</t>
  </si>
  <si>
    <t>Actual Budget - Based on Selected Quotes</t>
  </si>
  <si>
    <t>MAXIMUM Budget - Based on MAXIMUM Quotes</t>
  </si>
  <si>
    <t>MINIMUM Budget - Based on MINIMUM Quotes</t>
  </si>
  <si>
    <t>E3</t>
  </si>
  <si>
    <t>F3</t>
  </si>
  <si>
    <t>G</t>
  </si>
  <si>
    <t>G1</t>
  </si>
  <si>
    <t>G2</t>
  </si>
  <si>
    <t>G3</t>
  </si>
  <si>
    <t>Thanks for trying the Adjustable Budget Cashflow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</si>
</sst>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£&quot;#,##0.00;[Red]\-&quot;£&quot;#,##0.00"/>
    <numFmt numFmtId="164" formatCode="#,##0_ ;[Red]\-#,##0\ 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b/>
      <sz val="20"/>
      <color rgb="FF00206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8"/>
      <color rgb="FF00B050"/>
      <name val="Calibri"/>
      <family val="2"/>
      <scheme val="minor"/>
    </font>
    <font>
      <b/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rgb="FFFFC000"/>
      <name val="Calibri"/>
      <family val="2"/>
      <scheme val="minor"/>
    </font>
    <font>
      <b/>
      <sz val="16"/>
      <color rgb="FFFFC000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260">
    <xf numFmtId="0" fontId="0" fillId="0" borderId="0" xfId="0"/>
    <xf numFmtId="0" fontId="0" fillId="0" borderId="0" xfId="0" applyAlignment="1" applyProtection="1">
      <alignment shrinkToFit="1"/>
      <protection hidden="1"/>
    </xf>
    <xf numFmtId="0" fontId="0" fillId="0" borderId="2" xfId="0" applyBorder="1" applyAlignment="1" applyProtection="1">
      <alignment horizontal="center" shrinkToFit="1"/>
      <protection hidden="1"/>
    </xf>
    <xf numFmtId="0" fontId="0" fillId="0" borderId="3" xfId="0" applyBorder="1" applyAlignment="1" applyProtection="1">
      <alignment horizontal="center" shrinkToFit="1"/>
      <protection hidden="1"/>
    </xf>
    <xf numFmtId="0" fontId="0" fillId="0" borderId="4" xfId="0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0" fontId="0" fillId="0" borderId="6" xfId="0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center" shrinkToFit="1"/>
      <protection hidden="1"/>
    </xf>
    <xf numFmtId="0" fontId="0" fillId="0" borderId="0" xfId="0" applyBorder="1" applyAlignment="1" applyProtection="1">
      <alignment horizontal="center" shrinkToFit="1"/>
      <protection hidden="1"/>
    </xf>
    <xf numFmtId="0" fontId="4" fillId="2" borderId="2" xfId="0" applyFont="1" applyFill="1" applyBorder="1" applyAlignment="1" applyProtection="1">
      <alignment horizontal="center" shrinkToFit="1"/>
      <protection hidden="1"/>
    </xf>
    <xf numFmtId="0" fontId="4" fillId="2" borderId="3" xfId="0" applyFont="1" applyFill="1" applyBorder="1" applyAlignment="1" applyProtection="1">
      <alignment horizontal="center" shrinkToFit="1"/>
      <protection hidden="1"/>
    </xf>
    <xf numFmtId="0" fontId="4" fillId="2" borderId="4" xfId="0" applyFont="1" applyFill="1" applyBorder="1" applyAlignment="1" applyProtection="1">
      <alignment horizontal="center" shrinkToFit="1"/>
      <protection hidden="1"/>
    </xf>
    <xf numFmtId="0" fontId="5" fillId="3" borderId="8" xfId="0" applyFont="1" applyFill="1" applyBorder="1" applyAlignment="1" applyProtection="1">
      <alignment horizontal="center" shrinkToFit="1"/>
      <protection hidden="1"/>
    </xf>
    <xf numFmtId="0" fontId="5" fillId="3" borderId="9" xfId="0" applyFont="1" applyFill="1" applyBorder="1" applyAlignment="1" applyProtection="1">
      <alignment horizontal="center" shrinkToFit="1"/>
      <protection hidden="1"/>
    </xf>
    <xf numFmtId="0" fontId="0" fillId="0" borderId="10" xfId="0" applyBorder="1" applyAlignment="1" applyProtection="1">
      <alignment horizontal="center" shrinkToFit="1"/>
      <protection hidden="1"/>
    </xf>
    <xf numFmtId="0" fontId="0" fillId="0" borderId="11" xfId="0" applyBorder="1" applyAlignment="1" applyProtection="1">
      <alignment horizontal="center" shrinkToFit="1"/>
      <protection hidden="1"/>
    </xf>
    <xf numFmtId="0" fontId="0" fillId="4" borderId="0" xfId="0" applyFill="1" applyAlignment="1" applyProtection="1">
      <alignment shrinkToFit="1"/>
      <protection hidden="1"/>
    </xf>
    <xf numFmtId="0" fontId="0" fillId="4" borderId="0" xfId="0" applyFill="1" applyBorder="1" applyAlignment="1" applyProtection="1">
      <alignment horizontal="center" shrinkToFit="1"/>
      <protection hidden="1"/>
    </xf>
    <xf numFmtId="0" fontId="3" fillId="4" borderId="0" xfId="0" applyFont="1" applyFill="1" applyAlignment="1" applyProtection="1">
      <alignment horizontal="center" shrinkToFit="1"/>
      <protection hidden="1"/>
    </xf>
    <xf numFmtId="0" fontId="4" fillId="2" borderId="5" xfId="0" applyFont="1" applyFill="1" applyBorder="1" applyAlignment="1" applyProtection="1">
      <alignment horizontal="center" shrinkToFit="1"/>
      <protection locked="0"/>
    </xf>
    <xf numFmtId="0" fontId="4" fillId="2" borderId="6" xfId="0" applyFont="1" applyFill="1" applyBorder="1" applyAlignment="1" applyProtection="1">
      <alignment horizontal="center" shrinkToFit="1"/>
      <protection locked="0"/>
    </xf>
    <xf numFmtId="0" fontId="4" fillId="2" borderId="7" xfId="0" applyFont="1" applyFill="1" applyBorder="1" applyAlignment="1" applyProtection="1">
      <alignment horizontal="center" shrinkToFit="1"/>
      <protection locked="0"/>
    </xf>
    <xf numFmtId="14" fontId="0" fillId="0" borderId="2" xfId="0" applyNumberFormat="1" applyBorder="1" applyAlignment="1" applyProtection="1">
      <alignment horizontal="center" shrinkToFit="1"/>
      <protection locked="0"/>
    </xf>
    <xf numFmtId="0" fontId="0" fillId="0" borderId="3" xfId="0" applyBorder="1" applyAlignment="1" applyProtection="1">
      <alignment horizontal="left" shrinkToFit="1"/>
      <protection locked="0"/>
    </xf>
    <xf numFmtId="0" fontId="0" fillId="0" borderId="4" xfId="0" applyBorder="1" applyAlignment="1" applyProtection="1">
      <alignment horizontal="center" shrinkToFit="1"/>
      <protection locked="0"/>
    </xf>
    <xf numFmtId="14" fontId="0" fillId="0" borderId="10" xfId="0" applyNumberFormat="1" applyBorder="1" applyAlignment="1" applyProtection="1">
      <alignment horizontal="center" shrinkToFit="1"/>
      <protection locked="0"/>
    </xf>
    <xf numFmtId="0" fontId="0" fillId="0" borderId="0" xfId="0" applyBorder="1" applyAlignment="1" applyProtection="1">
      <alignment horizontal="left" shrinkToFit="1"/>
      <protection locked="0"/>
    </xf>
    <xf numFmtId="0" fontId="0" fillId="0" borderId="11" xfId="0" applyBorder="1" applyAlignment="1" applyProtection="1">
      <alignment horizontal="center" shrinkToFit="1"/>
      <protection locked="0"/>
    </xf>
    <xf numFmtId="0" fontId="0" fillId="0" borderId="6" xfId="0" applyBorder="1" applyAlignment="1" applyProtection="1">
      <alignment horizontal="left" shrinkToFit="1"/>
      <protection locked="0"/>
    </xf>
    <xf numFmtId="0" fontId="4" fillId="2" borderId="0" xfId="0" applyFont="1" applyFill="1" applyBorder="1" applyAlignment="1" applyProtection="1">
      <alignment horizontal="center" shrinkToFit="1"/>
      <protection locked="0"/>
    </xf>
    <xf numFmtId="0" fontId="4" fillId="2" borderId="10" xfId="0" applyFont="1" applyFill="1" applyBorder="1" applyAlignment="1" applyProtection="1">
      <alignment horizontal="center" shrinkToFit="1"/>
      <protection locked="0"/>
    </xf>
    <xf numFmtId="0" fontId="4" fillId="2" borderId="11" xfId="0" applyFont="1" applyFill="1" applyBorder="1" applyAlignment="1" applyProtection="1">
      <alignment horizontal="center" shrinkToFit="1"/>
      <protection hidden="1"/>
    </xf>
    <xf numFmtId="8" fontId="0" fillId="0" borderId="4" xfId="0" applyNumberFormat="1" applyBorder="1" applyAlignment="1" applyProtection="1">
      <alignment horizontal="right" shrinkToFit="1"/>
      <protection hidden="1"/>
    </xf>
    <xf numFmtId="8" fontId="0" fillId="0" borderId="11" xfId="0" applyNumberFormat="1" applyBorder="1" applyAlignment="1" applyProtection="1">
      <alignment horizontal="right" shrinkToFit="1"/>
      <protection hidden="1"/>
    </xf>
    <xf numFmtId="8" fontId="0" fillId="0" borderId="7" xfId="0" applyNumberFormat="1" applyBorder="1" applyAlignment="1" applyProtection="1">
      <alignment horizontal="right" shrinkToFit="1"/>
      <protection hidden="1"/>
    </xf>
    <xf numFmtId="0" fontId="0" fillId="4" borderId="0" xfId="0" applyFill="1" applyAlignment="1" applyProtection="1">
      <alignment horizontal="center" shrinkToFit="1"/>
      <protection hidden="1"/>
    </xf>
    <xf numFmtId="0" fontId="0" fillId="0" borderId="2" xfId="0" applyBorder="1" applyAlignment="1" applyProtection="1">
      <alignment shrinkToFit="1"/>
      <protection hidden="1"/>
    </xf>
    <xf numFmtId="0" fontId="0" fillId="0" borderId="3" xfId="0" applyBorder="1" applyAlignment="1" applyProtection="1">
      <alignment shrinkToFit="1"/>
      <protection hidden="1"/>
    </xf>
    <xf numFmtId="0" fontId="0" fillId="0" borderId="4" xfId="0" applyBorder="1" applyAlignment="1" applyProtection="1">
      <alignment shrinkToFit="1"/>
      <protection hidden="1"/>
    </xf>
    <xf numFmtId="0" fontId="0" fillId="0" borderId="10" xfId="0" applyBorder="1" applyAlignment="1" applyProtection="1">
      <alignment shrinkToFit="1"/>
      <protection hidden="1"/>
    </xf>
    <xf numFmtId="0" fontId="0" fillId="0" borderId="0" xfId="0" applyBorder="1" applyAlignment="1" applyProtection="1">
      <alignment shrinkToFit="1"/>
      <protection hidden="1"/>
    </xf>
    <xf numFmtId="0" fontId="0" fillId="0" borderId="11" xfId="0" applyBorder="1" applyAlignment="1" applyProtection="1">
      <alignment shrinkToFit="1"/>
      <protection hidden="1"/>
    </xf>
    <xf numFmtId="0" fontId="0" fillId="0" borderId="5" xfId="0" applyBorder="1" applyAlignment="1" applyProtection="1">
      <alignment shrinkToFit="1"/>
      <protection hidden="1"/>
    </xf>
    <xf numFmtId="0" fontId="0" fillId="0" borderId="6" xfId="0" applyBorder="1" applyAlignment="1" applyProtection="1">
      <alignment shrinkToFit="1"/>
      <protection hidden="1"/>
    </xf>
    <xf numFmtId="0" fontId="0" fillId="0" borderId="7" xfId="0" applyBorder="1" applyAlignment="1" applyProtection="1">
      <alignment shrinkToFit="1"/>
      <protection hidden="1"/>
    </xf>
    <xf numFmtId="0" fontId="0" fillId="0" borderId="2" xfId="0" applyBorder="1" applyAlignment="1" applyProtection="1">
      <alignment horizontal="left" shrinkToFit="1"/>
      <protection locked="0"/>
    </xf>
    <xf numFmtId="8" fontId="0" fillId="0" borderId="3" xfId="0" applyNumberFormat="1" applyBorder="1" applyAlignment="1" applyProtection="1">
      <alignment horizontal="right" shrinkToFit="1"/>
      <protection locked="0"/>
    </xf>
    <xf numFmtId="0" fontId="0" fillId="0" borderId="4" xfId="0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left" shrinkToFit="1"/>
      <protection locked="0"/>
    </xf>
    <xf numFmtId="8" fontId="0" fillId="0" borderId="0" xfId="0" applyNumberFormat="1" applyBorder="1" applyAlignment="1" applyProtection="1">
      <alignment horizontal="right" shrinkToFit="1"/>
      <protection locked="0"/>
    </xf>
    <xf numFmtId="0" fontId="0" fillId="0" borderId="11" xfId="0" applyBorder="1" applyAlignment="1" applyProtection="1">
      <alignment horizontal="left" shrinkToFit="1"/>
      <protection locked="0"/>
    </xf>
    <xf numFmtId="0" fontId="0" fillId="0" borderId="5" xfId="0" applyBorder="1" applyAlignment="1" applyProtection="1">
      <alignment horizontal="left" shrinkToFit="1"/>
      <protection locked="0"/>
    </xf>
    <xf numFmtId="8" fontId="0" fillId="0" borderId="6" xfId="0" applyNumberFormat="1" applyBorder="1" applyAlignment="1" applyProtection="1">
      <alignment horizontal="right" shrinkToFit="1"/>
      <protection locked="0"/>
    </xf>
    <xf numFmtId="0" fontId="0" fillId="0" borderId="7" xfId="0" applyBorder="1" applyAlignment="1" applyProtection="1">
      <alignment horizontal="left" shrinkToFit="1"/>
      <protection locked="0"/>
    </xf>
    <xf numFmtId="0" fontId="2" fillId="0" borderId="0" xfId="0" applyFont="1" applyAlignment="1" applyProtection="1">
      <alignment horizontal="center" shrinkToFit="1"/>
      <protection hidden="1"/>
    </xf>
    <xf numFmtId="0" fontId="7" fillId="0" borderId="0" xfId="0" applyFont="1" applyAlignment="1" applyProtection="1">
      <alignment horizontal="center" shrinkToFit="1"/>
      <protection hidden="1"/>
    </xf>
    <xf numFmtId="0" fontId="7" fillId="0" borderId="0" xfId="0" applyFont="1" applyBorder="1" applyAlignment="1" applyProtection="1">
      <alignment horizontal="center" shrinkToFit="1"/>
      <protection hidden="1"/>
    </xf>
    <xf numFmtId="0" fontId="0" fillId="0" borderId="1" xfId="0" applyBorder="1" applyAlignment="1" applyProtection="1">
      <alignment horizontal="center" shrinkToFit="1"/>
      <protection hidden="1"/>
    </xf>
    <xf numFmtId="14" fontId="0" fillId="0" borderId="8" xfId="0" applyNumberFormat="1" applyBorder="1" applyAlignment="1" applyProtection="1">
      <alignment shrinkToFit="1"/>
      <protection hidden="1"/>
    </xf>
    <xf numFmtId="14" fontId="0" fillId="0" borderId="9" xfId="0" applyNumberFormat="1" applyBorder="1" applyAlignment="1" applyProtection="1">
      <alignment shrinkToFit="1"/>
      <protection hidden="1"/>
    </xf>
    <xf numFmtId="0" fontId="0" fillId="0" borderId="8" xfId="0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center" shrinkToFit="1"/>
      <protection hidden="1"/>
    </xf>
    <xf numFmtId="0" fontId="0" fillId="0" borderId="12" xfId="0" applyBorder="1" applyAlignment="1" applyProtection="1">
      <alignment horizontal="center" shrinkToFit="1"/>
      <protection hidden="1"/>
    </xf>
    <xf numFmtId="0" fontId="0" fillId="0" borderId="8" xfId="0" applyFill="1" applyBorder="1" applyAlignment="1" applyProtection="1">
      <alignment horizontal="left" shrinkToFit="1"/>
      <protection hidden="1"/>
    </xf>
    <xf numFmtId="0" fontId="0" fillId="0" borderId="12" xfId="0" applyFill="1" applyBorder="1" applyAlignment="1" applyProtection="1">
      <alignment horizontal="left" shrinkToFit="1"/>
      <protection hidden="1"/>
    </xf>
    <xf numFmtId="0" fontId="0" fillId="0" borderId="9" xfId="0" applyFill="1" applyBorder="1" applyAlignment="1" applyProtection="1">
      <alignment horizontal="left" shrinkToFit="1"/>
      <protection hidden="1"/>
    </xf>
    <xf numFmtId="0" fontId="0" fillId="4" borderId="0" xfId="0" applyFont="1" applyFill="1" applyAlignment="1" applyProtection="1">
      <alignment horizontal="center" shrinkToFit="1"/>
      <protection hidden="1"/>
    </xf>
    <xf numFmtId="0" fontId="0" fillId="0" borderId="8" xfId="0" applyBorder="1" applyAlignment="1" applyProtection="1">
      <alignment horizontal="left" shrinkToFit="1"/>
      <protection hidden="1"/>
    </xf>
    <xf numFmtId="0" fontId="0" fillId="0" borderId="12" xfId="0" applyBorder="1" applyAlignment="1" applyProtection="1">
      <alignment horizontal="left" shrinkToFit="1"/>
      <protection hidden="1"/>
    </xf>
    <xf numFmtId="0" fontId="0" fillId="0" borderId="9" xfId="0" applyBorder="1" applyAlignment="1" applyProtection="1">
      <alignment horizontal="left" shrinkToFit="1"/>
      <protection hidden="1"/>
    </xf>
    <xf numFmtId="0" fontId="0" fillId="0" borderId="13" xfId="0" applyBorder="1" applyAlignment="1" applyProtection="1">
      <alignment horizontal="center" shrinkToFit="1"/>
      <protection hidden="1"/>
    </xf>
    <xf numFmtId="0" fontId="0" fillId="0" borderId="14" xfId="0" applyBorder="1" applyAlignment="1" applyProtection="1">
      <alignment horizontal="center" shrinkToFit="1"/>
      <protection hidden="1"/>
    </xf>
    <xf numFmtId="0" fontId="0" fillId="0" borderId="15" xfId="0" applyBorder="1" applyAlignment="1" applyProtection="1">
      <alignment horizontal="center" shrinkToFit="1"/>
      <protection hidden="1"/>
    </xf>
    <xf numFmtId="0" fontId="0" fillId="0" borderId="2" xfId="0" applyBorder="1" applyAlignment="1" applyProtection="1">
      <alignment horizontal="right" shrinkToFit="1"/>
      <protection hidden="1"/>
    </xf>
    <xf numFmtId="0" fontId="0" fillId="0" borderId="3" xfId="0" applyBorder="1" applyAlignment="1" applyProtection="1">
      <alignment horizontal="right" shrinkToFit="1"/>
      <protection hidden="1"/>
    </xf>
    <xf numFmtId="0" fontId="0" fillId="0" borderId="4" xfId="0" applyBorder="1" applyAlignment="1" applyProtection="1">
      <alignment horizontal="right" shrinkToFit="1"/>
      <protection hidden="1"/>
    </xf>
    <xf numFmtId="8" fontId="0" fillId="0" borderId="2" xfId="0" applyNumberFormat="1" applyBorder="1" applyAlignment="1" applyProtection="1">
      <alignment horizontal="right" shrinkToFit="1"/>
      <protection hidden="1"/>
    </xf>
    <xf numFmtId="8" fontId="0" fillId="0" borderId="3" xfId="0" applyNumberFormat="1" applyBorder="1" applyAlignment="1" applyProtection="1">
      <alignment horizontal="right" shrinkToFit="1"/>
      <protection hidden="1"/>
    </xf>
    <xf numFmtId="8" fontId="0" fillId="0" borderId="10" xfId="0" applyNumberFormat="1" applyBorder="1" applyAlignment="1" applyProtection="1">
      <alignment horizontal="right" shrinkToFit="1"/>
      <protection hidden="1"/>
    </xf>
    <xf numFmtId="8" fontId="0" fillId="0" borderId="0" xfId="0" applyNumberFormat="1" applyBorder="1" applyAlignment="1" applyProtection="1">
      <alignment horizontal="right" shrinkToFit="1"/>
      <protection hidden="1"/>
    </xf>
    <xf numFmtId="8" fontId="0" fillId="0" borderId="5" xfId="0" applyNumberFormat="1" applyBorder="1" applyAlignment="1" applyProtection="1">
      <alignment horizontal="right" shrinkToFit="1"/>
      <protection hidden="1"/>
    </xf>
    <xf numFmtId="8" fontId="0" fillId="0" borderId="6" xfId="0" applyNumberFormat="1" applyBorder="1" applyAlignment="1" applyProtection="1">
      <alignment horizontal="right" shrinkToFit="1"/>
      <protection hidden="1"/>
    </xf>
    <xf numFmtId="0" fontId="2" fillId="0" borderId="13" xfId="0" applyFont="1" applyBorder="1" applyAlignment="1" applyProtection="1">
      <alignment horizontal="center" shrinkToFit="1"/>
      <protection hidden="1"/>
    </xf>
    <xf numFmtId="0" fontId="2" fillId="0" borderId="14" xfId="0" applyFont="1" applyBorder="1" applyAlignment="1" applyProtection="1">
      <alignment horizontal="center" shrinkToFit="1"/>
      <protection hidden="1"/>
    </xf>
    <xf numFmtId="0" fontId="2" fillId="0" borderId="15" xfId="0" applyFont="1" applyBorder="1" applyAlignment="1" applyProtection="1">
      <alignment horizontal="center" shrinkToFit="1"/>
      <protection hidden="1"/>
    </xf>
    <xf numFmtId="0" fontId="2" fillId="0" borderId="0" xfId="0" applyFont="1" applyAlignment="1" applyProtection="1">
      <alignment horizontal="right" shrinkToFit="1"/>
      <protection hidden="1"/>
    </xf>
    <xf numFmtId="0" fontId="0" fillId="0" borderId="2" xfId="0" applyNumberFormat="1" applyBorder="1" applyAlignment="1" applyProtection="1">
      <alignment horizontal="center" shrinkToFit="1"/>
      <protection hidden="1"/>
    </xf>
    <xf numFmtId="0" fontId="0" fillId="0" borderId="3" xfId="0" applyNumberFormat="1" applyBorder="1" applyAlignment="1" applyProtection="1">
      <alignment horizontal="center" shrinkToFit="1"/>
      <protection hidden="1"/>
    </xf>
    <xf numFmtId="0" fontId="0" fillId="0" borderId="4" xfId="0" applyNumberFormat="1" applyBorder="1" applyAlignment="1" applyProtection="1">
      <alignment horizontal="center" shrinkToFit="1"/>
      <protection hidden="1"/>
    </xf>
    <xf numFmtId="0" fontId="0" fillId="0" borderId="10" xfId="0" applyNumberFormat="1" applyBorder="1" applyAlignment="1" applyProtection="1">
      <alignment horizontal="center" shrinkToFit="1"/>
      <protection hidden="1"/>
    </xf>
    <xf numFmtId="0" fontId="0" fillId="0" borderId="0" xfId="0" applyNumberFormat="1" applyBorder="1" applyAlignment="1" applyProtection="1">
      <alignment horizontal="center" shrinkToFit="1"/>
      <protection hidden="1"/>
    </xf>
    <xf numFmtId="0" fontId="0" fillId="0" borderId="11" xfId="0" applyNumberFormat="1" applyBorder="1" applyAlignment="1" applyProtection="1">
      <alignment horizontal="center" shrinkToFit="1"/>
      <protection hidden="1"/>
    </xf>
    <xf numFmtId="0" fontId="0" fillId="0" borderId="5" xfId="0" applyNumberFormat="1" applyBorder="1" applyAlignment="1" applyProtection="1">
      <alignment horizontal="center" shrinkToFit="1"/>
      <protection hidden="1"/>
    </xf>
    <xf numFmtId="0" fontId="0" fillId="0" borderId="6" xfId="0" applyNumberFormat="1" applyBorder="1" applyAlignment="1" applyProtection="1">
      <alignment horizontal="center" shrinkToFit="1"/>
      <protection hidden="1"/>
    </xf>
    <xf numFmtId="0" fontId="0" fillId="0" borderId="7" xfId="0" applyNumberFormat="1" applyBorder="1" applyAlignment="1" applyProtection="1">
      <alignment horizontal="center" shrinkToFit="1"/>
      <protection hidden="1"/>
    </xf>
    <xf numFmtId="0" fontId="0" fillId="0" borderId="8" xfId="0" applyFill="1" applyBorder="1" applyAlignment="1" applyProtection="1">
      <alignment horizontal="center" shrinkToFit="1"/>
      <protection hidden="1"/>
    </xf>
    <xf numFmtId="0" fontId="0" fillId="0" borderId="12" xfId="0" applyFill="1" applyBorder="1" applyAlignment="1" applyProtection="1">
      <alignment horizontal="center" shrinkToFit="1"/>
      <protection hidden="1"/>
    </xf>
    <xf numFmtId="0" fontId="0" fillId="0" borderId="9" xfId="0" applyFill="1" applyBorder="1" applyAlignment="1" applyProtection="1">
      <alignment horizontal="center" shrinkToFit="1"/>
      <protection hidden="1"/>
    </xf>
    <xf numFmtId="8" fontId="0" fillId="0" borderId="8" xfId="0" applyNumberFormat="1" applyFill="1" applyBorder="1" applyAlignment="1" applyProtection="1">
      <alignment horizontal="right" shrinkToFit="1"/>
      <protection hidden="1"/>
    </xf>
    <xf numFmtId="8" fontId="0" fillId="0" borderId="12" xfId="0" applyNumberFormat="1" applyFill="1" applyBorder="1" applyAlignment="1" applyProtection="1">
      <alignment horizontal="right" shrinkToFit="1"/>
      <protection hidden="1"/>
    </xf>
    <xf numFmtId="8" fontId="0" fillId="0" borderId="9" xfId="0" applyNumberFormat="1" applyFill="1" applyBorder="1" applyAlignment="1" applyProtection="1">
      <alignment horizontal="right" shrinkToFit="1"/>
      <protection hidden="1"/>
    </xf>
    <xf numFmtId="0" fontId="0" fillId="0" borderId="2" xfId="0" applyFill="1" applyBorder="1" applyAlignment="1" applyProtection="1">
      <alignment horizontal="left" shrinkToFit="1"/>
      <protection hidden="1"/>
    </xf>
    <xf numFmtId="0" fontId="0" fillId="0" borderId="3" xfId="0" applyFill="1" applyBorder="1" applyAlignment="1" applyProtection="1">
      <alignment horizontal="left" shrinkToFit="1"/>
      <protection hidden="1"/>
    </xf>
    <xf numFmtId="0" fontId="0" fillId="0" borderId="4" xfId="0" applyFill="1" applyBorder="1" applyAlignment="1" applyProtection="1">
      <alignment horizontal="left" shrinkToFit="1"/>
      <protection hidden="1"/>
    </xf>
    <xf numFmtId="0" fontId="0" fillId="0" borderId="10" xfId="0" applyFill="1" applyBorder="1" applyAlignment="1" applyProtection="1">
      <alignment horizontal="left" shrinkToFit="1"/>
      <protection hidden="1"/>
    </xf>
    <xf numFmtId="0" fontId="0" fillId="0" borderId="0" xfId="0" applyFill="1" applyBorder="1" applyAlignment="1" applyProtection="1">
      <alignment horizontal="left" shrinkToFit="1"/>
      <protection hidden="1"/>
    </xf>
    <xf numFmtId="0" fontId="0" fillId="0" borderId="11" xfId="0" applyFill="1" applyBorder="1" applyAlignment="1" applyProtection="1">
      <alignment horizontal="left" shrinkToFit="1"/>
      <protection hidden="1"/>
    </xf>
    <xf numFmtId="0" fontId="0" fillId="0" borderId="5" xfId="0" applyFill="1" applyBorder="1" applyAlignment="1" applyProtection="1">
      <alignment horizontal="left" shrinkToFit="1"/>
      <protection hidden="1"/>
    </xf>
    <xf numFmtId="0" fontId="0" fillId="0" borderId="6" xfId="0" applyFill="1" applyBorder="1" applyAlignment="1" applyProtection="1">
      <alignment horizontal="left" shrinkToFit="1"/>
      <protection hidden="1"/>
    </xf>
    <xf numFmtId="0" fontId="0" fillId="0" borderId="7" xfId="0" applyFill="1" applyBorder="1" applyAlignment="1" applyProtection="1">
      <alignment horizontal="left" shrinkToFit="1"/>
      <protection hidden="1"/>
    </xf>
    <xf numFmtId="14" fontId="0" fillId="0" borderId="8" xfId="0" applyNumberFormat="1" applyBorder="1" applyAlignment="1" applyProtection="1">
      <alignment horizontal="center" shrinkToFit="1"/>
      <protection hidden="1"/>
    </xf>
    <xf numFmtId="14" fontId="0" fillId="0" borderId="9" xfId="0" applyNumberFormat="1" applyBorder="1" applyAlignment="1" applyProtection="1">
      <alignment horizontal="center" shrinkToFit="1"/>
      <protection hidden="1"/>
    </xf>
    <xf numFmtId="14" fontId="0" fillId="0" borderId="12" xfId="0" applyNumberFormat="1" applyBorder="1" applyAlignment="1" applyProtection="1">
      <alignment horizontal="center" shrinkToFit="1"/>
      <protection hidden="1"/>
    </xf>
    <xf numFmtId="14" fontId="0" fillId="0" borderId="1" xfId="0" applyNumberFormat="1" applyBorder="1" applyAlignment="1" applyProtection="1">
      <alignment horizontal="center" shrinkToFit="1"/>
      <protection hidden="1"/>
    </xf>
    <xf numFmtId="14" fontId="0" fillId="0" borderId="8" xfId="0" applyNumberFormat="1" applyFill="1" applyBorder="1" applyAlignment="1" applyProtection="1">
      <alignment horizontal="center" shrinkToFit="1"/>
      <protection hidden="1"/>
    </xf>
    <xf numFmtId="8" fontId="0" fillId="0" borderId="2" xfId="0" applyNumberFormat="1" applyFill="1" applyBorder="1" applyAlignment="1" applyProtection="1">
      <alignment horizontal="right" shrinkToFit="1"/>
      <protection hidden="1"/>
    </xf>
    <xf numFmtId="8" fontId="0" fillId="0" borderId="3" xfId="0" applyNumberFormat="1" applyFill="1" applyBorder="1" applyAlignment="1" applyProtection="1">
      <alignment horizontal="right" shrinkToFit="1"/>
      <protection hidden="1"/>
    </xf>
    <xf numFmtId="8" fontId="0" fillId="0" borderId="4" xfId="0" applyNumberFormat="1" applyFill="1" applyBorder="1" applyAlignment="1" applyProtection="1">
      <alignment horizontal="right" shrinkToFit="1"/>
      <protection hidden="1"/>
    </xf>
    <xf numFmtId="14" fontId="0" fillId="0" borderId="12" xfId="0" applyNumberFormat="1" applyFill="1" applyBorder="1" applyAlignment="1" applyProtection="1">
      <alignment horizontal="center" shrinkToFit="1"/>
      <protection hidden="1"/>
    </xf>
    <xf numFmtId="8" fontId="0" fillId="0" borderId="10" xfId="0" applyNumberFormat="1" applyFill="1" applyBorder="1" applyAlignment="1" applyProtection="1">
      <alignment horizontal="right" shrinkToFit="1"/>
      <protection hidden="1"/>
    </xf>
    <xf numFmtId="8" fontId="0" fillId="0" borderId="0" xfId="0" applyNumberFormat="1" applyFill="1" applyBorder="1" applyAlignment="1" applyProtection="1">
      <alignment horizontal="right" shrinkToFit="1"/>
      <protection hidden="1"/>
    </xf>
    <xf numFmtId="8" fontId="0" fillId="0" borderId="11" xfId="0" applyNumberFormat="1" applyFill="1" applyBorder="1" applyAlignment="1" applyProtection="1">
      <alignment horizontal="right" shrinkToFit="1"/>
      <protection hidden="1"/>
    </xf>
    <xf numFmtId="14" fontId="0" fillId="0" borderId="9" xfId="0" applyNumberFormat="1" applyFill="1" applyBorder="1" applyAlignment="1" applyProtection="1">
      <alignment horizontal="center" shrinkToFit="1"/>
      <protection hidden="1"/>
    </xf>
    <xf numFmtId="8" fontId="0" fillId="0" borderId="5" xfId="0" applyNumberFormat="1" applyFill="1" applyBorder="1" applyAlignment="1" applyProtection="1">
      <alignment horizontal="right" shrinkToFit="1"/>
      <protection hidden="1"/>
    </xf>
    <xf numFmtId="8" fontId="0" fillId="0" borderId="6" xfId="0" applyNumberFormat="1" applyFill="1" applyBorder="1" applyAlignment="1" applyProtection="1">
      <alignment horizontal="right" shrinkToFit="1"/>
      <protection hidden="1"/>
    </xf>
    <xf numFmtId="8" fontId="0" fillId="0" borderId="7" xfId="0" applyNumberFormat="1" applyFill="1" applyBorder="1" applyAlignment="1" applyProtection="1">
      <alignment horizontal="right" shrinkToFit="1"/>
      <protection hidden="1"/>
    </xf>
    <xf numFmtId="14" fontId="0" fillId="0" borderId="1" xfId="0" applyNumberFormat="1" applyFill="1" applyBorder="1" applyAlignment="1" applyProtection="1">
      <alignment horizontal="center" shrinkToFit="1"/>
      <protection hidden="1"/>
    </xf>
    <xf numFmtId="14" fontId="0" fillId="0" borderId="0" xfId="0" applyNumberFormat="1" applyBorder="1" applyAlignment="1" applyProtection="1">
      <alignment horizontal="center" shrinkToFit="1"/>
      <protection hidden="1"/>
    </xf>
    <xf numFmtId="14" fontId="0" fillId="0" borderId="0" xfId="0" applyNumberFormat="1" applyFill="1" applyBorder="1" applyAlignment="1" applyProtection="1">
      <alignment horizontal="center" shrinkToFit="1"/>
      <protection hidden="1"/>
    </xf>
    <xf numFmtId="0" fontId="10" fillId="4" borderId="0" xfId="0" applyFont="1" applyFill="1" applyAlignment="1" applyProtection="1">
      <alignment shrinkToFit="1"/>
      <protection hidden="1"/>
    </xf>
    <xf numFmtId="8" fontId="0" fillId="0" borderId="1" xfId="0" applyNumberFormat="1" applyFill="1" applyBorder="1" applyAlignment="1" applyProtection="1">
      <alignment horizontal="right" shrinkToFit="1"/>
      <protection hidden="1"/>
    </xf>
    <xf numFmtId="0" fontId="0" fillId="0" borderId="1" xfId="0" applyFill="1" applyBorder="1" applyAlignment="1" applyProtection="1">
      <alignment horizontal="center" shrinkToFit="1"/>
      <protection hidden="1"/>
    </xf>
    <xf numFmtId="0" fontId="0" fillId="0" borderId="0" xfId="0" applyFill="1" applyAlignment="1" applyProtection="1">
      <alignment shrinkToFit="1"/>
      <protection hidden="1"/>
    </xf>
    <xf numFmtId="8" fontId="0" fillId="0" borderId="1" xfId="0" applyNumberFormat="1" applyFill="1" applyBorder="1" applyAlignment="1" applyProtection="1">
      <alignment horizontal="center" shrinkToFit="1"/>
      <protection hidden="1"/>
    </xf>
    <xf numFmtId="0" fontId="0" fillId="4" borderId="0" xfId="0" applyFill="1" applyBorder="1" applyAlignment="1" applyProtection="1">
      <alignment shrinkToFit="1"/>
      <protection hidden="1"/>
    </xf>
    <xf numFmtId="8" fontId="0" fillId="0" borderId="8" xfId="0" applyNumberFormat="1" applyBorder="1" applyAlignment="1" applyProtection="1">
      <alignment horizontal="right" shrinkToFit="1"/>
      <protection hidden="1"/>
    </xf>
    <xf numFmtId="8" fontId="0" fillId="0" borderId="12" xfId="0" applyNumberFormat="1" applyBorder="1" applyAlignment="1" applyProtection="1">
      <alignment horizontal="right" shrinkToFit="1"/>
      <protection hidden="1"/>
    </xf>
    <xf numFmtId="8" fontId="0" fillId="0" borderId="9" xfId="0" applyNumberFormat="1" applyBorder="1" applyAlignment="1" applyProtection="1">
      <alignment horizontal="right" shrinkToFit="1"/>
      <protection hidden="1"/>
    </xf>
    <xf numFmtId="14" fontId="14" fillId="5" borderId="2" xfId="0" applyNumberFormat="1" applyFont="1" applyFill="1" applyBorder="1" applyAlignment="1" applyProtection="1">
      <alignment horizontal="center" shrinkToFit="1"/>
      <protection hidden="1"/>
    </xf>
    <xf numFmtId="0" fontId="14" fillId="5" borderId="3" xfId="0" applyFont="1" applyFill="1" applyBorder="1" applyAlignment="1" applyProtection="1">
      <alignment horizontal="left" shrinkToFit="1"/>
      <protection hidden="1"/>
    </xf>
    <xf numFmtId="0" fontId="14" fillId="5" borderId="4" xfId="0" applyFont="1" applyFill="1" applyBorder="1" applyAlignment="1" applyProtection="1">
      <alignment horizontal="center" shrinkToFit="1"/>
      <protection hidden="1"/>
    </xf>
    <xf numFmtId="14" fontId="14" fillId="5" borderId="10" xfId="0" applyNumberFormat="1" applyFont="1" applyFill="1" applyBorder="1" applyAlignment="1" applyProtection="1">
      <alignment horizontal="center" shrinkToFit="1"/>
      <protection hidden="1"/>
    </xf>
    <xf numFmtId="0" fontId="14" fillId="5" borderId="0" xfId="0" applyFont="1" applyFill="1" applyBorder="1" applyAlignment="1" applyProtection="1">
      <alignment horizontal="left" shrinkToFit="1"/>
      <protection hidden="1"/>
    </xf>
    <xf numFmtId="0" fontId="14" fillId="5" borderId="11" xfId="0" applyFont="1" applyFill="1" applyBorder="1" applyAlignment="1" applyProtection="1">
      <alignment horizontal="center" shrinkToFit="1"/>
      <protection hidden="1"/>
    </xf>
    <xf numFmtId="14" fontId="14" fillId="5" borderId="5" xfId="0" applyNumberFormat="1" applyFont="1" applyFill="1" applyBorder="1" applyAlignment="1" applyProtection="1">
      <alignment horizontal="center" shrinkToFit="1"/>
      <protection hidden="1"/>
    </xf>
    <xf numFmtId="0" fontId="14" fillId="5" borderId="6" xfId="0" applyFont="1" applyFill="1" applyBorder="1" applyAlignment="1" applyProtection="1">
      <alignment horizontal="left" shrinkToFit="1"/>
      <protection hidden="1"/>
    </xf>
    <xf numFmtId="0" fontId="14" fillId="5" borderId="7" xfId="0" applyFont="1" applyFill="1" applyBorder="1" applyAlignment="1" applyProtection="1">
      <alignment horizontal="center" shrinkToFit="1"/>
      <protection hidden="1"/>
    </xf>
    <xf numFmtId="8" fontId="0" fillId="5" borderId="11" xfId="0" applyNumberFormat="1" applyFill="1" applyBorder="1" applyAlignment="1" applyProtection="1">
      <alignment horizontal="right" shrinkToFit="1"/>
      <protection hidden="1"/>
    </xf>
    <xf numFmtId="8" fontId="0" fillId="5" borderId="7" xfId="0" applyNumberFormat="1" applyFill="1" applyBorder="1" applyAlignment="1" applyProtection="1">
      <alignment horizontal="right" shrinkToFit="1"/>
      <protection hidden="1"/>
    </xf>
    <xf numFmtId="8" fontId="0" fillId="5" borderId="4" xfId="0" applyNumberFormat="1" applyFill="1" applyBorder="1" applyAlignment="1" applyProtection="1">
      <alignment horizontal="right" shrinkToFit="1"/>
      <protection hidden="1"/>
    </xf>
    <xf numFmtId="14" fontId="0" fillId="5" borderId="2" xfId="0" applyNumberFormat="1" applyFill="1" applyBorder="1" applyAlignment="1" applyProtection="1">
      <alignment horizontal="center" shrinkToFit="1"/>
      <protection hidden="1"/>
    </xf>
    <xf numFmtId="0" fontId="0" fillId="5" borderId="3" xfId="0" applyFill="1" applyBorder="1" applyAlignment="1" applyProtection="1">
      <alignment horizontal="left" shrinkToFit="1"/>
      <protection hidden="1"/>
    </xf>
    <xf numFmtId="14" fontId="0" fillId="5" borderId="10" xfId="0" applyNumberFormat="1" applyFill="1" applyBorder="1" applyAlignment="1" applyProtection="1">
      <alignment horizontal="center" shrinkToFit="1"/>
      <protection hidden="1"/>
    </xf>
    <xf numFmtId="0" fontId="0" fillId="5" borderId="0" xfId="0" applyFill="1" applyBorder="1" applyAlignment="1" applyProtection="1">
      <alignment horizontal="left" shrinkToFit="1"/>
      <protection hidden="1"/>
    </xf>
    <xf numFmtId="14" fontId="0" fillId="5" borderId="5" xfId="0" applyNumberFormat="1" applyFill="1" applyBorder="1" applyAlignment="1" applyProtection="1">
      <alignment horizontal="center" shrinkToFit="1"/>
      <protection hidden="1"/>
    </xf>
    <xf numFmtId="0" fontId="0" fillId="5" borderId="6" xfId="0" applyFill="1" applyBorder="1" applyAlignment="1" applyProtection="1">
      <alignment horizontal="left" shrinkToFit="1"/>
      <protection hidden="1"/>
    </xf>
    <xf numFmtId="8" fontId="0" fillId="0" borderId="4" xfId="0" applyNumberFormat="1" applyBorder="1" applyAlignment="1" applyProtection="1">
      <alignment horizontal="right" shrinkToFit="1"/>
      <protection locked="0"/>
    </xf>
    <xf numFmtId="8" fontId="0" fillId="0" borderId="11" xfId="0" applyNumberFormat="1" applyBorder="1" applyAlignment="1" applyProtection="1">
      <alignment horizontal="right" shrinkToFit="1"/>
      <protection locked="0"/>
    </xf>
    <xf numFmtId="0" fontId="2" fillId="4" borderId="2" xfId="0" applyFont="1" applyFill="1" applyBorder="1" applyAlignment="1" applyProtection="1">
      <alignment horizontal="left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7" xfId="0" applyFont="1" applyFill="1" applyBorder="1" applyAlignment="1" applyProtection="1">
      <alignment horizontal="left" vertical="center" wrapText="1"/>
      <protection hidden="1"/>
    </xf>
    <xf numFmtId="0" fontId="15" fillId="4" borderId="0" xfId="0" applyFont="1" applyFill="1" applyAlignment="1" applyProtection="1">
      <alignment horizontal="center" vertical="center" shrinkToFit="1"/>
      <protection hidden="1"/>
    </xf>
    <xf numFmtId="0" fontId="4" fillId="2" borderId="13" xfId="0" applyFont="1" applyFill="1" applyBorder="1" applyAlignment="1" applyProtection="1">
      <alignment horizontal="center" shrinkToFit="1"/>
      <protection hidden="1"/>
    </xf>
    <xf numFmtId="0" fontId="4" fillId="2" borderId="14" xfId="0" applyFont="1" applyFill="1" applyBorder="1" applyAlignment="1" applyProtection="1">
      <alignment horizontal="center" shrinkToFit="1"/>
      <protection hidden="1"/>
    </xf>
    <xf numFmtId="0" fontId="4" fillId="2" borderId="15" xfId="0" applyFont="1" applyFill="1" applyBorder="1" applyAlignment="1" applyProtection="1">
      <alignment horizontal="center" shrinkToFit="1"/>
      <protection hidden="1"/>
    </xf>
    <xf numFmtId="0" fontId="14" fillId="0" borderId="13" xfId="0" applyFont="1" applyBorder="1" applyAlignment="1" applyProtection="1">
      <alignment horizontal="center" shrinkToFit="1"/>
      <protection locked="0"/>
    </xf>
    <xf numFmtId="0" fontId="14" fillId="0" borderId="14" xfId="0" applyFont="1" applyBorder="1" applyAlignment="1" applyProtection="1">
      <alignment horizontal="center" shrinkToFit="1"/>
      <protection locked="0"/>
    </xf>
    <xf numFmtId="0" fontId="14" fillId="0" borderId="15" xfId="0" applyFont="1" applyBorder="1" applyAlignment="1" applyProtection="1">
      <alignment horizontal="center" shrinkToFit="1"/>
      <protection locked="0"/>
    </xf>
    <xf numFmtId="8" fontId="14" fillId="0" borderId="13" xfId="0" applyNumberFormat="1" applyFont="1" applyBorder="1" applyAlignment="1" applyProtection="1">
      <alignment horizontal="center" shrinkToFit="1"/>
      <protection locked="0"/>
    </xf>
    <xf numFmtId="8" fontId="14" fillId="0" borderId="14" xfId="0" applyNumberFormat="1" applyFont="1" applyBorder="1" applyAlignment="1" applyProtection="1">
      <alignment horizontal="center" shrinkToFit="1"/>
      <protection locked="0"/>
    </xf>
    <xf numFmtId="8" fontId="14" fillId="0" borderId="15" xfId="0" applyNumberFormat="1" applyFont="1" applyBorder="1" applyAlignment="1" applyProtection="1">
      <alignment horizontal="center" shrinkToFi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3" fillId="4" borderId="10" xfId="0" applyFont="1" applyFill="1" applyBorder="1" applyAlignment="1" applyProtection="1">
      <alignment horizontal="left" vertical="center" wrapText="1"/>
      <protection hidden="1"/>
    </xf>
    <xf numFmtId="0" fontId="3" fillId="4" borderId="0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7" xfId="0" applyFont="1" applyFill="1" applyBorder="1" applyAlignment="1" applyProtection="1">
      <alignment horizontal="left" vertical="center" wrapText="1"/>
      <protection hidden="1"/>
    </xf>
    <xf numFmtId="0" fontId="1" fillId="6" borderId="13" xfId="0" applyFont="1" applyFill="1" applyBorder="1" applyAlignment="1" applyProtection="1">
      <alignment horizontal="center" shrinkToFit="1"/>
      <protection hidden="1"/>
    </xf>
    <xf numFmtId="0" fontId="1" fillId="6" borderId="14" xfId="0" applyFont="1" applyFill="1" applyBorder="1" applyAlignment="1" applyProtection="1">
      <alignment horizontal="center" shrinkToFit="1"/>
      <protection hidden="1"/>
    </xf>
    <xf numFmtId="0" fontId="1" fillId="6" borderId="15" xfId="0" applyFont="1" applyFill="1" applyBorder="1" applyAlignment="1" applyProtection="1">
      <alignment horizontal="center" shrinkToFit="1"/>
      <protection hidden="1"/>
    </xf>
    <xf numFmtId="0" fontId="0" fillId="0" borderId="2" xfId="0" applyBorder="1" applyAlignment="1" applyProtection="1">
      <alignment horizontal="center" shrinkToFit="1"/>
      <protection hidden="1"/>
    </xf>
    <xf numFmtId="0" fontId="0" fillId="0" borderId="3" xfId="0" applyBorder="1" applyAlignment="1" applyProtection="1">
      <alignment horizontal="center" shrinkToFit="1"/>
      <protection hidden="1"/>
    </xf>
    <xf numFmtId="0" fontId="0" fillId="0" borderId="4" xfId="0" applyBorder="1" applyAlignment="1" applyProtection="1">
      <alignment horizontal="center" shrinkToFit="1"/>
      <protection hidden="1"/>
    </xf>
    <xf numFmtId="0" fontId="0" fillId="0" borderId="10" xfId="0" applyBorder="1" applyAlignment="1" applyProtection="1">
      <alignment horizontal="center" shrinkToFit="1"/>
      <protection hidden="1"/>
    </xf>
    <xf numFmtId="0" fontId="0" fillId="0" borderId="0" xfId="0" applyAlignment="1" applyProtection="1">
      <alignment horizontal="center" shrinkToFit="1"/>
      <protection hidden="1"/>
    </xf>
    <xf numFmtId="0" fontId="0" fillId="0" borderId="11" xfId="0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0" fontId="0" fillId="0" borderId="6" xfId="0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center" shrinkToFit="1"/>
      <protection hidden="1"/>
    </xf>
    <xf numFmtId="0" fontId="15" fillId="0" borderId="2" xfId="0" applyFont="1" applyBorder="1" applyAlignment="1" applyProtection="1">
      <alignment horizontal="left" vertical="center" wrapText="1"/>
      <protection hidden="1"/>
    </xf>
    <xf numFmtId="0" fontId="15" fillId="0" borderId="3" xfId="0" applyFont="1" applyBorder="1" applyAlignment="1" applyProtection="1">
      <alignment horizontal="left" vertical="center" wrapText="1"/>
      <protection hidden="1"/>
    </xf>
    <xf numFmtId="0" fontId="15" fillId="0" borderId="4" xfId="0" applyFont="1" applyBorder="1" applyAlignment="1" applyProtection="1">
      <alignment horizontal="left" vertical="center" wrapText="1"/>
      <protection hidden="1"/>
    </xf>
    <xf numFmtId="0" fontId="15" fillId="0" borderId="10" xfId="0" applyFont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left" vertical="center" wrapText="1"/>
      <protection hidden="1"/>
    </xf>
    <xf numFmtId="0" fontId="15" fillId="0" borderId="11" xfId="0" applyFont="1" applyBorder="1" applyAlignment="1" applyProtection="1">
      <alignment horizontal="left" vertical="center" wrapText="1"/>
      <protection hidden="1"/>
    </xf>
    <xf numFmtId="0" fontId="15" fillId="0" borderId="5" xfId="0" applyFont="1" applyBorder="1" applyAlignment="1" applyProtection="1">
      <alignment horizontal="left" vertical="center" wrapText="1"/>
      <protection hidden="1"/>
    </xf>
    <xf numFmtId="0" fontId="15" fillId="0" borderId="6" xfId="0" applyFont="1" applyBorder="1" applyAlignment="1" applyProtection="1">
      <alignment horizontal="left" vertical="center" wrapText="1"/>
      <protection hidden="1"/>
    </xf>
    <xf numFmtId="0" fontId="15" fillId="0" borderId="7" xfId="0" applyFont="1" applyBorder="1" applyAlignment="1" applyProtection="1">
      <alignment horizontal="left" vertical="center" wrapText="1"/>
      <protection hidden="1"/>
    </xf>
    <xf numFmtId="0" fontId="0" fillId="0" borderId="13" xfId="0" applyBorder="1" applyAlignment="1" applyProtection="1">
      <alignment horizontal="left" shrinkToFit="1"/>
      <protection hidden="1"/>
    </xf>
    <xf numFmtId="0" fontId="0" fillId="0" borderId="14" xfId="0" applyBorder="1" applyAlignment="1" applyProtection="1">
      <alignment horizontal="left" shrinkToFit="1"/>
      <protection hidden="1"/>
    </xf>
    <xf numFmtId="0" fontId="0" fillId="0" borderId="15" xfId="0" applyBorder="1" applyAlignment="1" applyProtection="1">
      <alignment horizontal="left" shrinkToFit="1"/>
      <protection hidden="1"/>
    </xf>
    <xf numFmtId="0" fontId="5" fillId="3" borderId="13" xfId="0" applyFont="1" applyFill="1" applyBorder="1" applyAlignment="1" applyProtection="1">
      <alignment horizontal="center" shrinkToFit="1"/>
      <protection hidden="1"/>
    </xf>
    <xf numFmtId="0" fontId="5" fillId="3" borderId="14" xfId="0" applyFont="1" applyFill="1" applyBorder="1" applyAlignment="1" applyProtection="1">
      <alignment horizontal="center" shrinkToFit="1"/>
      <protection hidden="1"/>
    </xf>
    <xf numFmtId="0" fontId="5" fillId="3" borderId="15" xfId="0" applyFont="1" applyFill="1" applyBorder="1" applyAlignment="1" applyProtection="1">
      <alignment horizontal="center" shrinkToFit="1"/>
      <protection hidden="1"/>
    </xf>
    <xf numFmtId="0" fontId="14" fillId="0" borderId="13" xfId="0" applyFont="1" applyBorder="1" applyAlignment="1" applyProtection="1">
      <alignment horizontal="center" shrinkToFit="1"/>
      <protection hidden="1"/>
    </xf>
    <xf numFmtId="0" fontId="14" fillId="0" borderId="14" xfId="0" applyFont="1" applyBorder="1" applyAlignment="1" applyProtection="1">
      <alignment horizontal="center" shrinkToFit="1"/>
      <protection hidden="1"/>
    </xf>
    <xf numFmtId="0" fontId="14" fillId="0" borderId="15" xfId="0" applyFont="1" applyBorder="1" applyAlignment="1" applyProtection="1">
      <alignment horizontal="center" shrinkToFit="1"/>
      <protection hidden="1"/>
    </xf>
    <xf numFmtId="0" fontId="11" fillId="3" borderId="2" xfId="0" applyFont="1" applyFill="1" applyBorder="1" applyAlignment="1" applyProtection="1">
      <alignment horizontal="center" vertical="center" shrinkToFit="1"/>
      <protection hidden="1"/>
    </xf>
    <xf numFmtId="0" fontId="11" fillId="3" borderId="3" xfId="0" applyFont="1" applyFill="1" applyBorder="1" applyAlignment="1" applyProtection="1">
      <alignment horizontal="center" vertical="center" shrinkToFit="1"/>
      <protection hidden="1"/>
    </xf>
    <xf numFmtId="0" fontId="11" fillId="3" borderId="4" xfId="0" applyFont="1" applyFill="1" applyBorder="1" applyAlignment="1" applyProtection="1">
      <alignment horizontal="center" vertical="center" shrinkToFit="1"/>
      <protection hidden="1"/>
    </xf>
    <xf numFmtId="0" fontId="11" fillId="3" borderId="5" xfId="0" applyFont="1" applyFill="1" applyBorder="1" applyAlignment="1" applyProtection="1">
      <alignment horizontal="center" vertical="center" shrinkToFit="1"/>
      <protection hidden="1"/>
    </xf>
    <xf numFmtId="0" fontId="11" fillId="3" borderId="6" xfId="0" applyFont="1" applyFill="1" applyBorder="1" applyAlignment="1" applyProtection="1">
      <alignment horizontal="center" vertical="center" shrinkToFit="1"/>
      <protection hidden="1"/>
    </xf>
    <xf numFmtId="0" fontId="11" fillId="3" borderId="7" xfId="0" applyFont="1" applyFill="1" applyBorder="1" applyAlignment="1" applyProtection="1">
      <alignment horizontal="center" vertical="center" shrinkToFit="1"/>
      <protection hidden="1"/>
    </xf>
    <xf numFmtId="0" fontId="6" fillId="2" borderId="2" xfId="0" applyFont="1" applyFill="1" applyBorder="1" applyAlignment="1" applyProtection="1">
      <alignment horizontal="center" vertical="center" shrinkToFit="1"/>
      <protection hidden="1"/>
    </xf>
    <xf numFmtId="0" fontId="6" fillId="2" borderId="3" xfId="0" applyFont="1" applyFill="1" applyBorder="1" applyAlignment="1" applyProtection="1">
      <alignment horizontal="center" vertical="center" shrinkToFit="1"/>
      <protection hidden="1"/>
    </xf>
    <xf numFmtId="0" fontId="6" fillId="2" borderId="4" xfId="0" applyFont="1" applyFill="1" applyBorder="1" applyAlignment="1" applyProtection="1">
      <alignment horizontal="center" vertical="center" shrinkToFit="1"/>
      <protection hidden="1"/>
    </xf>
    <xf numFmtId="0" fontId="6" fillId="2" borderId="5" xfId="0" applyFont="1" applyFill="1" applyBorder="1" applyAlignment="1" applyProtection="1">
      <alignment horizontal="center" vertical="center" shrinkToFit="1"/>
      <protection hidden="1"/>
    </xf>
    <xf numFmtId="0" fontId="6" fillId="2" borderId="6" xfId="0" applyFont="1" applyFill="1" applyBorder="1" applyAlignment="1" applyProtection="1">
      <alignment horizontal="center" vertical="center" shrinkToFit="1"/>
      <protection hidden="1"/>
    </xf>
    <xf numFmtId="0" fontId="6" fillId="2" borderId="7" xfId="0" applyFont="1" applyFill="1" applyBorder="1" applyAlignment="1" applyProtection="1">
      <alignment horizontal="center" vertical="center" shrinkToFit="1"/>
      <protection hidden="1"/>
    </xf>
    <xf numFmtId="0" fontId="2" fillId="4" borderId="3" xfId="0" applyFont="1" applyFill="1" applyBorder="1" applyAlignment="1" applyProtection="1">
      <alignment horizontal="center" shrinkToFit="1"/>
      <protection hidden="1"/>
    </xf>
    <xf numFmtId="0" fontId="1" fillId="5" borderId="13" xfId="0" applyFont="1" applyFill="1" applyBorder="1" applyAlignment="1" applyProtection="1">
      <alignment horizontal="center" shrinkToFit="1"/>
      <protection hidden="1"/>
    </xf>
    <xf numFmtId="0" fontId="1" fillId="5" borderId="14" xfId="0" applyFont="1" applyFill="1" applyBorder="1" applyAlignment="1" applyProtection="1">
      <alignment horizontal="center" shrinkToFit="1"/>
      <protection hidden="1"/>
    </xf>
    <xf numFmtId="0" fontId="1" fillId="5" borderId="15" xfId="0" applyFont="1" applyFill="1" applyBorder="1" applyAlignment="1" applyProtection="1">
      <alignment horizontal="center" shrinkToFit="1"/>
      <protection hidden="1"/>
    </xf>
    <xf numFmtId="0" fontId="1" fillId="5" borderId="0" xfId="0" applyFont="1" applyFill="1" applyAlignment="1" applyProtection="1">
      <alignment horizontal="center" shrinkToFit="1"/>
      <protection hidden="1"/>
    </xf>
    <xf numFmtId="8" fontId="13" fillId="0" borderId="2" xfId="0" applyNumberFormat="1" applyFont="1" applyBorder="1" applyAlignment="1" applyProtection="1">
      <alignment horizontal="center" vertical="center" shrinkToFit="1"/>
      <protection hidden="1"/>
    </xf>
    <xf numFmtId="8" fontId="13" fillId="0" borderId="3" xfId="0" applyNumberFormat="1" applyFont="1" applyBorder="1" applyAlignment="1" applyProtection="1">
      <alignment horizontal="center" vertical="center" shrinkToFit="1"/>
      <protection hidden="1"/>
    </xf>
    <xf numFmtId="8" fontId="13" fillId="0" borderId="4" xfId="0" applyNumberFormat="1" applyFont="1" applyBorder="1" applyAlignment="1" applyProtection="1">
      <alignment horizontal="center" vertical="center" shrinkToFit="1"/>
      <protection hidden="1"/>
    </xf>
    <xf numFmtId="8" fontId="13" fillId="0" borderId="5" xfId="0" applyNumberFormat="1" applyFont="1" applyBorder="1" applyAlignment="1" applyProtection="1">
      <alignment horizontal="center" vertical="center" shrinkToFit="1"/>
      <protection hidden="1"/>
    </xf>
    <xf numFmtId="8" fontId="13" fillId="0" borderId="6" xfId="0" applyNumberFormat="1" applyFont="1" applyBorder="1" applyAlignment="1" applyProtection="1">
      <alignment horizontal="center" vertical="center" shrinkToFit="1"/>
      <protection hidden="1"/>
    </xf>
    <xf numFmtId="8" fontId="13" fillId="0" borderId="7" xfId="0" applyNumberFormat="1" applyFont="1" applyBorder="1" applyAlignment="1" applyProtection="1">
      <alignment horizontal="center" vertical="center" shrinkToFit="1"/>
      <protection hidden="1"/>
    </xf>
    <xf numFmtId="0" fontId="12" fillId="3" borderId="2" xfId="0" applyFont="1" applyFill="1" applyBorder="1" applyAlignment="1" applyProtection="1">
      <alignment horizontal="center" vertical="center" shrinkToFit="1"/>
      <protection hidden="1"/>
    </xf>
    <xf numFmtId="0" fontId="12" fillId="3" borderId="3" xfId="0" applyFont="1" applyFill="1" applyBorder="1" applyAlignment="1" applyProtection="1">
      <alignment horizontal="center" vertical="center" shrinkToFit="1"/>
      <protection hidden="1"/>
    </xf>
    <xf numFmtId="0" fontId="12" fillId="3" borderId="4" xfId="0" applyFont="1" applyFill="1" applyBorder="1" applyAlignment="1" applyProtection="1">
      <alignment horizontal="center" vertical="center" shrinkToFit="1"/>
      <protection hidden="1"/>
    </xf>
    <xf numFmtId="0" fontId="12" fillId="3" borderId="5" xfId="0" applyFont="1" applyFill="1" applyBorder="1" applyAlignment="1" applyProtection="1">
      <alignment horizontal="center" vertical="center" shrinkToFit="1"/>
      <protection hidden="1"/>
    </xf>
    <xf numFmtId="0" fontId="12" fillId="3" borderId="6" xfId="0" applyFont="1" applyFill="1" applyBorder="1" applyAlignment="1" applyProtection="1">
      <alignment horizontal="center" vertical="center" shrinkToFit="1"/>
      <protection hidden="1"/>
    </xf>
    <xf numFmtId="0" fontId="12" fillId="3" borderId="7" xfId="0" applyFont="1" applyFill="1" applyBorder="1" applyAlignment="1" applyProtection="1">
      <alignment horizontal="center" vertical="center" shrinkToFit="1"/>
      <protection hidden="1"/>
    </xf>
    <xf numFmtId="164" fontId="13" fillId="0" borderId="2" xfId="0" applyNumberFormat="1" applyFont="1" applyBorder="1" applyAlignment="1" applyProtection="1">
      <alignment horizontal="center" vertical="center" shrinkToFit="1"/>
      <protection hidden="1"/>
    </xf>
    <xf numFmtId="164" fontId="13" fillId="0" borderId="3" xfId="0" applyNumberFormat="1" applyFont="1" applyBorder="1" applyAlignment="1" applyProtection="1">
      <alignment horizontal="center" vertical="center" shrinkToFit="1"/>
      <protection hidden="1"/>
    </xf>
    <xf numFmtId="164" fontId="13" fillId="0" borderId="4" xfId="0" applyNumberFormat="1" applyFont="1" applyBorder="1" applyAlignment="1" applyProtection="1">
      <alignment horizontal="center" vertical="center" shrinkToFit="1"/>
      <protection hidden="1"/>
    </xf>
    <xf numFmtId="164" fontId="13" fillId="0" borderId="5" xfId="0" applyNumberFormat="1" applyFont="1" applyBorder="1" applyAlignment="1" applyProtection="1">
      <alignment horizontal="center" vertical="center" shrinkToFit="1"/>
      <protection hidden="1"/>
    </xf>
    <xf numFmtId="164" fontId="13" fillId="0" borderId="6" xfId="0" applyNumberFormat="1" applyFont="1" applyBorder="1" applyAlignment="1" applyProtection="1">
      <alignment horizontal="center" vertical="center" shrinkToFit="1"/>
      <protection hidden="1"/>
    </xf>
    <xf numFmtId="164" fontId="13" fillId="0" borderId="7" xfId="0" applyNumberFormat="1" applyFont="1" applyBorder="1" applyAlignment="1" applyProtection="1">
      <alignment horizontal="center" vertical="center" shrinkToFit="1"/>
      <protection hidden="1"/>
    </xf>
    <xf numFmtId="14" fontId="0" fillId="0" borderId="13" xfId="0" applyNumberFormat="1" applyBorder="1" applyAlignment="1" applyProtection="1">
      <alignment horizontal="center" shrinkToFit="1"/>
      <protection locked="0"/>
    </xf>
    <xf numFmtId="14" fontId="0" fillId="0" borderId="14" xfId="0" applyNumberFormat="1" applyBorder="1" applyAlignment="1" applyProtection="1">
      <alignment horizontal="center" shrinkToFit="1"/>
      <protection locked="0"/>
    </xf>
    <xf numFmtId="14" fontId="0" fillId="0" borderId="15" xfId="0" applyNumberFormat="1" applyBorder="1" applyAlignment="1" applyProtection="1">
      <alignment horizontal="center" shrinkToFit="1"/>
      <protection locked="0"/>
    </xf>
    <xf numFmtId="0" fontId="3" fillId="4" borderId="3" xfId="0" applyFont="1" applyFill="1" applyBorder="1" applyAlignment="1" applyProtection="1">
      <alignment horizontal="center" vertical="center" shrinkToFit="1"/>
      <protection hidden="1"/>
    </xf>
    <xf numFmtId="14" fontId="0" fillId="4" borderId="0" xfId="0" applyNumberFormat="1" applyFill="1" applyAlignment="1" applyProtection="1">
      <alignment horizontal="center" shrinkToFit="1"/>
      <protection hidden="1"/>
    </xf>
    <xf numFmtId="0" fontId="3" fillId="4" borderId="0" xfId="0" applyFont="1" applyFill="1" applyAlignment="1" applyProtection="1">
      <alignment horizontal="center" shrinkToFit="1"/>
      <protection hidden="1"/>
    </xf>
    <xf numFmtId="0" fontId="16" fillId="7" borderId="2" xfId="1" applyFont="1" applyFill="1" applyBorder="1" applyAlignment="1" applyProtection="1">
      <alignment horizontal="center" vertical="center" shrinkToFit="1"/>
      <protection hidden="1"/>
    </xf>
    <xf numFmtId="0" fontId="16" fillId="7" borderId="3" xfId="1" applyFont="1" applyFill="1" applyBorder="1" applyAlignment="1" applyProtection="1">
      <alignment horizontal="center" vertical="center" shrinkToFit="1"/>
      <protection hidden="1"/>
    </xf>
    <xf numFmtId="0" fontId="16" fillId="7" borderId="4" xfId="1" applyFont="1" applyFill="1" applyBorder="1" applyAlignment="1" applyProtection="1">
      <alignment horizontal="center" vertical="center" shrinkToFit="1"/>
      <protection hidden="1"/>
    </xf>
    <xf numFmtId="0" fontId="16" fillId="7" borderId="5" xfId="1" applyFont="1" applyFill="1" applyBorder="1" applyAlignment="1" applyProtection="1">
      <alignment horizontal="center" vertical="center" shrinkToFit="1"/>
      <protection hidden="1"/>
    </xf>
    <xf numFmtId="0" fontId="16" fillId="7" borderId="6" xfId="1" applyFont="1" applyFill="1" applyBorder="1" applyAlignment="1" applyProtection="1">
      <alignment horizontal="center" vertical="center" shrinkToFit="1"/>
      <protection hidden="1"/>
    </xf>
    <xf numFmtId="0" fontId="16" fillId="7" borderId="7" xfId="1" applyFont="1" applyFill="1" applyBorder="1" applyAlignment="1" applyProtection="1">
      <alignment horizontal="center" vertical="center" shrinkToFit="1"/>
      <protection hidden="1"/>
    </xf>
  </cellXfs>
  <cellStyles count="2">
    <cellStyle name="Hyperlink" xfId="1" builtinId="8"/>
    <cellStyle name="Normal" xfId="0" builtinId="0"/>
  </cellStyles>
  <dxfs count="16">
    <dxf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Closing</a:t>
            </a:r>
            <a:r>
              <a:rPr lang="en-US" baseline="0"/>
              <a:t> </a:t>
            </a:r>
            <a:r>
              <a:rPr lang="en-US"/>
              <a:t>Balance per Day - ACTUAL</a:t>
            </a:r>
            <a:r>
              <a:rPr lang="en-US" baseline="0"/>
              <a:t> BUDGET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'Cashflow Reports'!$BF$8</c:f>
              <c:strCache>
                <c:ptCount val="1"/>
                <c:pt idx="0">
                  <c:v>Positive Balance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numRef>
              <c:f>'Cashflow Reports'!$BE$9:$BE$128</c:f>
              <c:numCache>
                <c:formatCode>m/d/yyyy</c:formatCode>
                <c:ptCount val="120"/>
                <c:pt idx="0">
                  <c:v>44197</c:v>
                </c:pt>
                <c:pt idx="1">
                  <c:v>44198</c:v>
                </c:pt>
                <c:pt idx="2">
                  <c:v>44199</c:v>
                </c:pt>
                <c:pt idx="3">
                  <c:v>44200</c:v>
                </c:pt>
                <c:pt idx="4">
                  <c:v>44201</c:v>
                </c:pt>
                <c:pt idx="5">
                  <c:v>44202</c:v>
                </c:pt>
                <c:pt idx="6">
                  <c:v>44203</c:v>
                </c:pt>
                <c:pt idx="7">
                  <c:v>44204</c:v>
                </c:pt>
                <c:pt idx="8">
                  <c:v>44205</c:v>
                </c:pt>
                <c:pt idx="9">
                  <c:v>44206</c:v>
                </c:pt>
                <c:pt idx="10">
                  <c:v>44207</c:v>
                </c:pt>
                <c:pt idx="11">
                  <c:v>44208</c:v>
                </c:pt>
                <c:pt idx="12">
                  <c:v>44209</c:v>
                </c:pt>
                <c:pt idx="13">
                  <c:v>44210</c:v>
                </c:pt>
                <c:pt idx="14">
                  <c:v>44211</c:v>
                </c:pt>
                <c:pt idx="15">
                  <c:v>44212</c:v>
                </c:pt>
                <c:pt idx="16">
                  <c:v>44213</c:v>
                </c:pt>
                <c:pt idx="17">
                  <c:v>44214</c:v>
                </c:pt>
                <c:pt idx="18">
                  <c:v>44215</c:v>
                </c:pt>
                <c:pt idx="19">
                  <c:v>44216</c:v>
                </c:pt>
                <c:pt idx="20">
                  <c:v>44217</c:v>
                </c:pt>
                <c:pt idx="21">
                  <c:v>44218</c:v>
                </c:pt>
                <c:pt idx="22">
                  <c:v>44219</c:v>
                </c:pt>
                <c:pt idx="23">
                  <c:v>44220</c:v>
                </c:pt>
                <c:pt idx="24">
                  <c:v>44221</c:v>
                </c:pt>
                <c:pt idx="25">
                  <c:v>44222</c:v>
                </c:pt>
                <c:pt idx="26">
                  <c:v>44223</c:v>
                </c:pt>
                <c:pt idx="27">
                  <c:v>44224</c:v>
                </c:pt>
                <c:pt idx="28">
                  <c:v>44225</c:v>
                </c:pt>
                <c:pt idx="29">
                  <c:v>44226</c:v>
                </c:pt>
                <c:pt idx="30">
                  <c:v>44227</c:v>
                </c:pt>
                <c:pt idx="31">
                  <c:v>44228</c:v>
                </c:pt>
                <c:pt idx="32">
                  <c:v>44229</c:v>
                </c:pt>
                <c:pt idx="33">
                  <c:v>44230</c:v>
                </c:pt>
                <c:pt idx="34">
                  <c:v>44231</c:v>
                </c:pt>
                <c:pt idx="35">
                  <c:v>44232</c:v>
                </c:pt>
                <c:pt idx="36">
                  <c:v>44233</c:v>
                </c:pt>
                <c:pt idx="37">
                  <c:v>44234</c:v>
                </c:pt>
                <c:pt idx="38">
                  <c:v>44235</c:v>
                </c:pt>
                <c:pt idx="39">
                  <c:v>44236</c:v>
                </c:pt>
                <c:pt idx="40">
                  <c:v>44237</c:v>
                </c:pt>
                <c:pt idx="41">
                  <c:v>44238</c:v>
                </c:pt>
                <c:pt idx="42">
                  <c:v>44239</c:v>
                </c:pt>
                <c:pt idx="43">
                  <c:v>44240</c:v>
                </c:pt>
                <c:pt idx="44">
                  <c:v>44241</c:v>
                </c:pt>
                <c:pt idx="45">
                  <c:v>44242</c:v>
                </c:pt>
                <c:pt idx="46">
                  <c:v>44243</c:v>
                </c:pt>
                <c:pt idx="47">
                  <c:v>44244</c:v>
                </c:pt>
                <c:pt idx="48">
                  <c:v>44245</c:v>
                </c:pt>
                <c:pt idx="49">
                  <c:v>44246</c:v>
                </c:pt>
                <c:pt idx="50">
                  <c:v>44247</c:v>
                </c:pt>
                <c:pt idx="51">
                  <c:v>44248</c:v>
                </c:pt>
                <c:pt idx="52">
                  <c:v>44249</c:v>
                </c:pt>
                <c:pt idx="53">
                  <c:v>44250</c:v>
                </c:pt>
                <c:pt idx="54">
                  <c:v>44251</c:v>
                </c:pt>
                <c:pt idx="55">
                  <c:v>44252</c:v>
                </c:pt>
                <c:pt idx="56">
                  <c:v>44253</c:v>
                </c:pt>
                <c:pt idx="57">
                  <c:v>44254</c:v>
                </c:pt>
                <c:pt idx="58">
                  <c:v>44255</c:v>
                </c:pt>
                <c:pt idx="59">
                  <c:v>44256</c:v>
                </c:pt>
                <c:pt idx="60">
                  <c:v>44257</c:v>
                </c:pt>
                <c:pt idx="61">
                  <c:v>44258</c:v>
                </c:pt>
                <c:pt idx="62">
                  <c:v>44259</c:v>
                </c:pt>
                <c:pt idx="63">
                  <c:v>44260</c:v>
                </c:pt>
                <c:pt idx="64">
                  <c:v>44261</c:v>
                </c:pt>
                <c:pt idx="65">
                  <c:v>44262</c:v>
                </c:pt>
                <c:pt idx="66">
                  <c:v>44263</c:v>
                </c:pt>
                <c:pt idx="67">
                  <c:v>44264</c:v>
                </c:pt>
                <c:pt idx="68">
                  <c:v>44265</c:v>
                </c:pt>
                <c:pt idx="69">
                  <c:v>44266</c:v>
                </c:pt>
                <c:pt idx="70">
                  <c:v>44267</c:v>
                </c:pt>
                <c:pt idx="71">
                  <c:v>44268</c:v>
                </c:pt>
                <c:pt idx="72">
                  <c:v>44269</c:v>
                </c:pt>
                <c:pt idx="73">
                  <c:v>44270</c:v>
                </c:pt>
                <c:pt idx="74">
                  <c:v>44271</c:v>
                </c:pt>
                <c:pt idx="75">
                  <c:v>44272</c:v>
                </c:pt>
                <c:pt idx="76">
                  <c:v>44273</c:v>
                </c:pt>
                <c:pt idx="77">
                  <c:v>44274</c:v>
                </c:pt>
                <c:pt idx="78">
                  <c:v>44275</c:v>
                </c:pt>
                <c:pt idx="79">
                  <c:v>44276</c:v>
                </c:pt>
                <c:pt idx="80">
                  <c:v>44277</c:v>
                </c:pt>
                <c:pt idx="81">
                  <c:v>44278</c:v>
                </c:pt>
                <c:pt idx="82">
                  <c:v>44279</c:v>
                </c:pt>
                <c:pt idx="83">
                  <c:v>44280</c:v>
                </c:pt>
                <c:pt idx="84">
                  <c:v>44281</c:v>
                </c:pt>
                <c:pt idx="85">
                  <c:v>44282</c:v>
                </c:pt>
                <c:pt idx="86">
                  <c:v>44283</c:v>
                </c:pt>
                <c:pt idx="87">
                  <c:v>44284</c:v>
                </c:pt>
                <c:pt idx="88">
                  <c:v>44285</c:v>
                </c:pt>
                <c:pt idx="89">
                  <c:v>44286</c:v>
                </c:pt>
                <c:pt idx="90">
                  <c:v>44287</c:v>
                </c:pt>
                <c:pt idx="91">
                  <c:v>44288</c:v>
                </c:pt>
                <c:pt idx="92">
                  <c:v>44289</c:v>
                </c:pt>
                <c:pt idx="93">
                  <c:v>44290</c:v>
                </c:pt>
                <c:pt idx="94">
                  <c:v>44291</c:v>
                </c:pt>
                <c:pt idx="95">
                  <c:v>44292</c:v>
                </c:pt>
                <c:pt idx="96">
                  <c:v>44293</c:v>
                </c:pt>
                <c:pt idx="97">
                  <c:v>44294</c:v>
                </c:pt>
                <c:pt idx="98">
                  <c:v>44295</c:v>
                </c:pt>
                <c:pt idx="99">
                  <c:v>44296</c:v>
                </c:pt>
                <c:pt idx="100">
                  <c:v>44297</c:v>
                </c:pt>
                <c:pt idx="101">
                  <c:v>44298</c:v>
                </c:pt>
                <c:pt idx="102">
                  <c:v>44299</c:v>
                </c:pt>
                <c:pt idx="103">
                  <c:v>44300</c:v>
                </c:pt>
                <c:pt idx="104">
                  <c:v>44301</c:v>
                </c:pt>
                <c:pt idx="105">
                  <c:v>44302</c:v>
                </c:pt>
                <c:pt idx="106">
                  <c:v>44303</c:v>
                </c:pt>
                <c:pt idx="107">
                  <c:v>44304</c:v>
                </c:pt>
                <c:pt idx="108">
                  <c:v>44305</c:v>
                </c:pt>
                <c:pt idx="109">
                  <c:v>44306</c:v>
                </c:pt>
                <c:pt idx="110">
                  <c:v>44307</c:v>
                </c:pt>
                <c:pt idx="111">
                  <c:v>44308</c:v>
                </c:pt>
                <c:pt idx="112">
                  <c:v>44309</c:v>
                </c:pt>
                <c:pt idx="113">
                  <c:v>44310</c:v>
                </c:pt>
                <c:pt idx="114">
                  <c:v>44311</c:v>
                </c:pt>
                <c:pt idx="115">
                  <c:v>44312</c:v>
                </c:pt>
                <c:pt idx="116">
                  <c:v>44313</c:v>
                </c:pt>
                <c:pt idx="117">
                  <c:v>44314</c:v>
                </c:pt>
                <c:pt idx="118">
                  <c:v>44315</c:v>
                </c:pt>
                <c:pt idx="119">
                  <c:v>44316</c:v>
                </c:pt>
              </c:numCache>
            </c:numRef>
          </c:cat>
          <c:val>
            <c:numRef>
              <c:f>'Cashflow Reports'!$BF$9:$BF$128</c:f>
              <c:numCache>
                <c:formatCode>"£"#,##0.00_);[Red]\("£"#,##0.00\)</c:formatCode>
                <c:ptCount val="120"/>
                <c:pt idx="0">
                  <c:v>130</c:v>
                </c:pt>
                <c:pt idx="1">
                  <c:v>130</c:v>
                </c:pt>
                <c:pt idx="2">
                  <c:v>130</c:v>
                </c:pt>
                <c:pt idx="3">
                  <c:v>130</c:v>
                </c:pt>
                <c:pt idx="4">
                  <c:v>130</c:v>
                </c:pt>
                <c:pt idx="5">
                  <c:v>130</c:v>
                </c:pt>
                <c:pt idx="6">
                  <c:v>130</c:v>
                </c:pt>
                <c:pt idx="7">
                  <c:v>130</c:v>
                </c:pt>
                <c:pt idx="8">
                  <c:v>130</c:v>
                </c:pt>
                <c:pt idx="9">
                  <c:v>130</c:v>
                </c:pt>
                <c:pt idx="10">
                  <c:v>130</c:v>
                </c:pt>
                <c:pt idx="11">
                  <c:v>130</c:v>
                </c:pt>
                <c:pt idx="12">
                  <c:v>130</c:v>
                </c:pt>
                <c:pt idx="13">
                  <c:v>130</c:v>
                </c:pt>
                <c:pt idx="14">
                  <c:v>130</c:v>
                </c:pt>
                <c:pt idx="15">
                  <c:v>130</c:v>
                </c:pt>
                <c:pt idx="16">
                  <c:v>130</c:v>
                </c:pt>
                <c:pt idx="17">
                  <c:v>130</c:v>
                </c:pt>
                <c:pt idx="18">
                  <c:v>130</c:v>
                </c:pt>
                <c:pt idx="19">
                  <c:v>130</c:v>
                </c:pt>
                <c:pt idx="20">
                  <c:v>130</c:v>
                </c:pt>
                <c:pt idx="21">
                  <c:v>130</c:v>
                </c:pt>
                <c:pt idx="22">
                  <c:v>130</c:v>
                </c:pt>
                <c:pt idx="23">
                  <c:v>130</c:v>
                </c:pt>
                <c:pt idx="24">
                  <c:v>130</c:v>
                </c:pt>
                <c:pt idx="25">
                  <c:v>130</c:v>
                </c:pt>
                <c:pt idx="26">
                  <c:v>130</c:v>
                </c:pt>
                <c:pt idx="27">
                  <c:v>130</c:v>
                </c:pt>
                <c:pt idx="28">
                  <c:v>130</c:v>
                </c:pt>
                <c:pt idx="29">
                  <c:v>130</c:v>
                </c:pt>
                <c:pt idx="30">
                  <c:v>130</c:v>
                </c:pt>
                <c:pt idx="31">
                  <c:v>70</c:v>
                </c:pt>
                <c:pt idx="32">
                  <c:v>70</c:v>
                </c:pt>
                <c:pt idx="33">
                  <c:v>70</c:v>
                </c:pt>
                <c:pt idx="34">
                  <c:v>70</c:v>
                </c:pt>
                <c:pt idx="35">
                  <c:v>70</c:v>
                </c:pt>
                <c:pt idx="36">
                  <c:v>70</c:v>
                </c:pt>
                <c:pt idx="37">
                  <c:v>70</c:v>
                </c:pt>
                <c:pt idx="38">
                  <c:v>70</c:v>
                </c:pt>
                <c:pt idx="39">
                  <c:v>70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0</c:v>
                </c:pt>
                <c:pt idx="60">
                  <c:v>0</c:v>
                </c:pt>
                <c:pt idx="61">
                  <c:v>1000</c:v>
                </c:pt>
                <c:pt idx="62">
                  <c:v>1000</c:v>
                </c:pt>
                <c:pt idx="63">
                  <c:v>1000</c:v>
                </c:pt>
                <c:pt idx="64">
                  <c:v>1000</c:v>
                </c:pt>
                <c:pt idx="65">
                  <c:v>1000</c:v>
                </c:pt>
                <c:pt idx="66">
                  <c:v>1000</c:v>
                </c:pt>
                <c:pt idx="67">
                  <c:v>1000</c:v>
                </c:pt>
                <c:pt idx="68">
                  <c:v>1000</c:v>
                </c:pt>
                <c:pt idx="69">
                  <c:v>1000</c:v>
                </c:pt>
                <c:pt idx="70">
                  <c:v>1000</c:v>
                </c:pt>
                <c:pt idx="71">
                  <c:v>1000</c:v>
                </c:pt>
                <c:pt idx="72">
                  <c:v>1000</c:v>
                </c:pt>
                <c:pt idx="73">
                  <c:v>1000</c:v>
                </c:pt>
                <c:pt idx="74">
                  <c:v>1000</c:v>
                </c:pt>
                <c:pt idx="75">
                  <c:v>1000</c:v>
                </c:pt>
                <c:pt idx="76">
                  <c:v>1000</c:v>
                </c:pt>
                <c:pt idx="77">
                  <c:v>1000</c:v>
                </c:pt>
                <c:pt idx="78">
                  <c:v>1000</c:v>
                </c:pt>
                <c:pt idx="79">
                  <c:v>1000</c:v>
                </c:pt>
                <c:pt idx="80">
                  <c:v>1000</c:v>
                </c:pt>
                <c:pt idx="81">
                  <c:v>1000</c:v>
                </c:pt>
                <c:pt idx="82">
                  <c:v>1000</c:v>
                </c:pt>
                <c:pt idx="83">
                  <c:v>1000</c:v>
                </c:pt>
                <c:pt idx="84">
                  <c:v>1000</c:v>
                </c:pt>
                <c:pt idx="85">
                  <c:v>1000</c:v>
                </c:pt>
                <c:pt idx="86">
                  <c:v>1000</c:v>
                </c:pt>
                <c:pt idx="87">
                  <c:v>1000</c:v>
                </c:pt>
                <c:pt idx="88">
                  <c:v>1000</c:v>
                </c:pt>
                <c:pt idx="89">
                  <c:v>1000</c:v>
                </c:pt>
                <c:pt idx="90">
                  <c:v>960</c:v>
                </c:pt>
                <c:pt idx="91">
                  <c:v>960</c:v>
                </c:pt>
                <c:pt idx="92">
                  <c:v>960</c:v>
                </c:pt>
                <c:pt idx="93">
                  <c:v>960</c:v>
                </c:pt>
                <c:pt idx="94">
                  <c:v>960</c:v>
                </c:pt>
                <c:pt idx="95">
                  <c:v>960</c:v>
                </c:pt>
                <c:pt idx="96">
                  <c:v>960</c:v>
                </c:pt>
                <c:pt idx="97">
                  <c:v>960</c:v>
                </c:pt>
                <c:pt idx="98">
                  <c:v>960</c:v>
                </c:pt>
                <c:pt idx="99">
                  <c:v>960</c:v>
                </c:pt>
                <c:pt idx="100">
                  <c:v>960</c:v>
                </c:pt>
                <c:pt idx="101">
                  <c:v>960</c:v>
                </c:pt>
                <c:pt idx="102">
                  <c:v>960</c:v>
                </c:pt>
                <c:pt idx="103">
                  <c:v>960</c:v>
                </c:pt>
                <c:pt idx="104">
                  <c:v>960</c:v>
                </c:pt>
                <c:pt idx="105">
                  <c:v>960</c:v>
                </c:pt>
                <c:pt idx="106">
                  <c:v>960</c:v>
                </c:pt>
                <c:pt idx="107">
                  <c:v>960</c:v>
                </c:pt>
                <c:pt idx="108">
                  <c:v>960</c:v>
                </c:pt>
                <c:pt idx="109">
                  <c:v>960</c:v>
                </c:pt>
                <c:pt idx="110">
                  <c:v>960</c:v>
                </c:pt>
                <c:pt idx="111">
                  <c:v>960</c:v>
                </c:pt>
                <c:pt idx="112">
                  <c:v>960</c:v>
                </c:pt>
                <c:pt idx="113">
                  <c:v>960</c:v>
                </c:pt>
                <c:pt idx="114">
                  <c:v>960</c:v>
                </c:pt>
                <c:pt idx="115">
                  <c:v>960</c:v>
                </c:pt>
                <c:pt idx="116">
                  <c:v>960</c:v>
                </c:pt>
                <c:pt idx="117">
                  <c:v>960</c:v>
                </c:pt>
                <c:pt idx="118">
                  <c:v>960</c:v>
                </c:pt>
                <c:pt idx="119">
                  <c:v>960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6-4826-A36B-CCAF8484A2A9}"/>
            </c:ext>
          </c:extLst>
        </c:ser>
        <c:ser>
          <c:idx val="1"/>
          <c:order val="1"/>
          <c:tx>
            <c:strRef>
              <c:f>'Cashflow Reports'!$BG$8</c:f>
              <c:strCache>
                <c:ptCount val="1"/>
                <c:pt idx="0">
                  <c:v>Negative Balance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'Cashflow Reports'!$BE$9:$BE$128</c:f>
              <c:numCache>
                <c:formatCode>m/d/yyyy</c:formatCode>
                <c:ptCount val="120"/>
                <c:pt idx="0">
                  <c:v>44197</c:v>
                </c:pt>
                <c:pt idx="1">
                  <c:v>44198</c:v>
                </c:pt>
                <c:pt idx="2">
                  <c:v>44199</c:v>
                </c:pt>
                <c:pt idx="3">
                  <c:v>44200</c:v>
                </c:pt>
                <c:pt idx="4">
                  <c:v>44201</c:v>
                </c:pt>
                <c:pt idx="5">
                  <c:v>44202</c:v>
                </c:pt>
                <c:pt idx="6">
                  <c:v>44203</c:v>
                </c:pt>
                <c:pt idx="7">
                  <c:v>44204</c:v>
                </c:pt>
                <c:pt idx="8">
                  <c:v>44205</c:v>
                </c:pt>
                <c:pt idx="9">
                  <c:v>44206</c:v>
                </c:pt>
                <c:pt idx="10">
                  <c:v>44207</c:v>
                </c:pt>
                <c:pt idx="11">
                  <c:v>44208</c:v>
                </c:pt>
                <c:pt idx="12">
                  <c:v>44209</c:v>
                </c:pt>
                <c:pt idx="13">
                  <c:v>44210</c:v>
                </c:pt>
                <c:pt idx="14">
                  <c:v>44211</c:v>
                </c:pt>
                <c:pt idx="15">
                  <c:v>44212</c:v>
                </c:pt>
                <c:pt idx="16">
                  <c:v>44213</c:v>
                </c:pt>
                <c:pt idx="17">
                  <c:v>44214</c:v>
                </c:pt>
                <c:pt idx="18">
                  <c:v>44215</c:v>
                </c:pt>
                <c:pt idx="19">
                  <c:v>44216</c:v>
                </c:pt>
                <c:pt idx="20">
                  <c:v>44217</c:v>
                </c:pt>
                <c:pt idx="21">
                  <c:v>44218</c:v>
                </c:pt>
                <c:pt idx="22">
                  <c:v>44219</c:v>
                </c:pt>
                <c:pt idx="23">
                  <c:v>44220</c:v>
                </c:pt>
                <c:pt idx="24">
                  <c:v>44221</c:v>
                </c:pt>
                <c:pt idx="25">
                  <c:v>44222</c:v>
                </c:pt>
                <c:pt idx="26">
                  <c:v>44223</c:v>
                </c:pt>
                <c:pt idx="27">
                  <c:v>44224</c:v>
                </c:pt>
                <c:pt idx="28">
                  <c:v>44225</c:v>
                </c:pt>
                <c:pt idx="29">
                  <c:v>44226</c:v>
                </c:pt>
                <c:pt idx="30">
                  <c:v>44227</c:v>
                </c:pt>
                <c:pt idx="31">
                  <c:v>44228</c:v>
                </c:pt>
                <c:pt idx="32">
                  <c:v>44229</c:v>
                </c:pt>
                <c:pt idx="33">
                  <c:v>44230</c:v>
                </c:pt>
                <c:pt idx="34">
                  <c:v>44231</c:v>
                </c:pt>
                <c:pt idx="35">
                  <c:v>44232</c:v>
                </c:pt>
                <c:pt idx="36">
                  <c:v>44233</c:v>
                </c:pt>
                <c:pt idx="37">
                  <c:v>44234</c:v>
                </c:pt>
                <c:pt idx="38">
                  <c:v>44235</c:v>
                </c:pt>
                <c:pt idx="39">
                  <c:v>44236</c:v>
                </c:pt>
                <c:pt idx="40">
                  <c:v>44237</c:v>
                </c:pt>
                <c:pt idx="41">
                  <c:v>44238</c:v>
                </c:pt>
                <c:pt idx="42">
                  <c:v>44239</c:v>
                </c:pt>
                <c:pt idx="43">
                  <c:v>44240</c:v>
                </c:pt>
                <c:pt idx="44">
                  <c:v>44241</c:v>
                </c:pt>
                <c:pt idx="45">
                  <c:v>44242</c:v>
                </c:pt>
                <c:pt idx="46">
                  <c:v>44243</c:v>
                </c:pt>
                <c:pt idx="47">
                  <c:v>44244</c:v>
                </c:pt>
                <c:pt idx="48">
                  <c:v>44245</c:v>
                </c:pt>
                <c:pt idx="49">
                  <c:v>44246</c:v>
                </c:pt>
                <c:pt idx="50">
                  <c:v>44247</c:v>
                </c:pt>
                <c:pt idx="51">
                  <c:v>44248</c:v>
                </c:pt>
                <c:pt idx="52">
                  <c:v>44249</c:v>
                </c:pt>
                <c:pt idx="53">
                  <c:v>44250</c:v>
                </c:pt>
                <c:pt idx="54">
                  <c:v>44251</c:v>
                </c:pt>
                <c:pt idx="55">
                  <c:v>44252</c:v>
                </c:pt>
                <c:pt idx="56">
                  <c:v>44253</c:v>
                </c:pt>
                <c:pt idx="57">
                  <c:v>44254</c:v>
                </c:pt>
                <c:pt idx="58">
                  <c:v>44255</c:v>
                </c:pt>
                <c:pt idx="59">
                  <c:v>44256</c:v>
                </c:pt>
                <c:pt idx="60">
                  <c:v>44257</c:v>
                </c:pt>
                <c:pt idx="61">
                  <c:v>44258</c:v>
                </c:pt>
                <c:pt idx="62">
                  <c:v>44259</c:v>
                </c:pt>
                <c:pt idx="63">
                  <c:v>44260</c:v>
                </c:pt>
                <c:pt idx="64">
                  <c:v>44261</c:v>
                </c:pt>
                <c:pt idx="65">
                  <c:v>44262</c:v>
                </c:pt>
                <c:pt idx="66">
                  <c:v>44263</c:v>
                </c:pt>
                <c:pt idx="67">
                  <c:v>44264</c:v>
                </c:pt>
                <c:pt idx="68">
                  <c:v>44265</c:v>
                </c:pt>
                <c:pt idx="69">
                  <c:v>44266</c:v>
                </c:pt>
                <c:pt idx="70">
                  <c:v>44267</c:v>
                </c:pt>
                <c:pt idx="71">
                  <c:v>44268</c:v>
                </c:pt>
                <c:pt idx="72">
                  <c:v>44269</c:v>
                </c:pt>
                <c:pt idx="73">
                  <c:v>44270</c:v>
                </c:pt>
                <c:pt idx="74">
                  <c:v>44271</c:v>
                </c:pt>
                <c:pt idx="75">
                  <c:v>44272</c:v>
                </c:pt>
                <c:pt idx="76">
                  <c:v>44273</c:v>
                </c:pt>
                <c:pt idx="77">
                  <c:v>44274</c:v>
                </c:pt>
                <c:pt idx="78">
                  <c:v>44275</c:v>
                </c:pt>
                <c:pt idx="79">
                  <c:v>44276</c:v>
                </c:pt>
                <c:pt idx="80">
                  <c:v>44277</c:v>
                </c:pt>
                <c:pt idx="81">
                  <c:v>44278</c:v>
                </c:pt>
                <c:pt idx="82">
                  <c:v>44279</c:v>
                </c:pt>
                <c:pt idx="83">
                  <c:v>44280</c:v>
                </c:pt>
                <c:pt idx="84">
                  <c:v>44281</c:v>
                </c:pt>
                <c:pt idx="85">
                  <c:v>44282</c:v>
                </c:pt>
                <c:pt idx="86">
                  <c:v>44283</c:v>
                </c:pt>
                <c:pt idx="87">
                  <c:v>44284</c:v>
                </c:pt>
                <c:pt idx="88">
                  <c:v>44285</c:v>
                </c:pt>
                <c:pt idx="89">
                  <c:v>44286</c:v>
                </c:pt>
                <c:pt idx="90">
                  <c:v>44287</c:v>
                </c:pt>
                <c:pt idx="91">
                  <c:v>44288</c:v>
                </c:pt>
                <c:pt idx="92">
                  <c:v>44289</c:v>
                </c:pt>
                <c:pt idx="93">
                  <c:v>44290</c:v>
                </c:pt>
                <c:pt idx="94">
                  <c:v>44291</c:v>
                </c:pt>
                <c:pt idx="95">
                  <c:v>44292</c:v>
                </c:pt>
                <c:pt idx="96">
                  <c:v>44293</c:v>
                </c:pt>
                <c:pt idx="97">
                  <c:v>44294</c:v>
                </c:pt>
                <c:pt idx="98">
                  <c:v>44295</c:v>
                </c:pt>
                <c:pt idx="99">
                  <c:v>44296</c:v>
                </c:pt>
                <c:pt idx="100">
                  <c:v>44297</c:v>
                </c:pt>
                <c:pt idx="101">
                  <c:v>44298</c:v>
                </c:pt>
                <c:pt idx="102">
                  <c:v>44299</c:v>
                </c:pt>
                <c:pt idx="103">
                  <c:v>44300</c:v>
                </c:pt>
                <c:pt idx="104">
                  <c:v>44301</c:v>
                </c:pt>
                <c:pt idx="105">
                  <c:v>44302</c:v>
                </c:pt>
                <c:pt idx="106">
                  <c:v>44303</c:v>
                </c:pt>
                <c:pt idx="107">
                  <c:v>44304</c:v>
                </c:pt>
                <c:pt idx="108">
                  <c:v>44305</c:v>
                </c:pt>
                <c:pt idx="109">
                  <c:v>44306</c:v>
                </c:pt>
                <c:pt idx="110">
                  <c:v>44307</c:v>
                </c:pt>
                <c:pt idx="111">
                  <c:v>44308</c:v>
                </c:pt>
                <c:pt idx="112">
                  <c:v>44309</c:v>
                </c:pt>
                <c:pt idx="113">
                  <c:v>44310</c:v>
                </c:pt>
                <c:pt idx="114">
                  <c:v>44311</c:v>
                </c:pt>
                <c:pt idx="115">
                  <c:v>44312</c:v>
                </c:pt>
                <c:pt idx="116">
                  <c:v>44313</c:v>
                </c:pt>
                <c:pt idx="117">
                  <c:v>44314</c:v>
                </c:pt>
                <c:pt idx="118">
                  <c:v>44315</c:v>
                </c:pt>
                <c:pt idx="119">
                  <c:v>44316</c:v>
                </c:pt>
              </c:numCache>
            </c:numRef>
          </c:cat>
          <c:val>
            <c:numRef>
              <c:f>'Cashflow Reports'!$BG$9:$BG$128</c:f>
              <c:numCache>
                <c:formatCode>"£"#,##0.00_);[Red]\("£"#,##0.00\)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9F-4213-93FC-16D0A43DD0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885740544"/>
        <c:axId val="1885743456"/>
      </c:barChart>
      <c:dateAx>
        <c:axId val="18857405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743456"/>
        <c:crosses val="autoZero"/>
        <c:auto val="1"/>
        <c:lblOffset val="100"/>
        <c:baseTimeUnit val="days"/>
      </c:dateAx>
      <c:valAx>
        <c:axId val="1885743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£&quot;#,##0.00_);[Red]\(&quot;£&quot;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74054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Closing</a:t>
            </a:r>
            <a:r>
              <a:rPr lang="en-US" baseline="0"/>
              <a:t> </a:t>
            </a:r>
            <a:r>
              <a:rPr lang="en-US"/>
              <a:t>Balance per Day - MAXIMUM</a:t>
            </a:r>
            <a:r>
              <a:rPr lang="en-US" baseline="0"/>
              <a:t> BUDGET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'Cashflow Reports'!$BW$8</c:f>
              <c:strCache>
                <c:ptCount val="1"/>
                <c:pt idx="0">
                  <c:v>Positive Balance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numRef>
              <c:f>'Cashflow Reports'!$BV$9:$BV$128</c:f>
              <c:numCache>
                <c:formatCode>m/d/yyyy</c:formatCode>
                <c:ptCount val="120"/>
                <c:pt idx="0">
                  <c:v>44197</c:v>
                </c:pt>
                <c:pt idx="1">
                  <c:v>44198</c:v>
                </c:pt>
                <c:pt idx="2">
                  <c:v>44199</c:v>
                </c:pt>
                <c:pt idx="3">
                  <c:v>44200</c:v>
                </c:pt>
                <c:pt idx="4">
                  <c:v>44201</c:v>
                </c:pt>
                <c:pt idx="5">
                  <c:v>44202</c:v>
                </c:pt>
                <c:pt idx="6">
                  <c:v>44203</c:v>
                </c:pt>
                <c:pt idx="7">
                  <c:v>44204</c:v>
                </c:pt>
                <c:pt idx="8">
                  <c:v>44205</c:v>
                </c:pt>
                <c:pt idx="9">
                  <c:v>44206</c:v>
                </c:pt>
                <c:pt idx="10">
                  <c:v>44207</c:v>
                </c:pt>
                <c:pt idx="11">
                  <c:v>44208</c:v>
                </c:pt>
                <c:pt idx="12">
                  <c:v>44209</c:v>
                </c:pt>
                <c:pt idx="13">
                  <c:v>44210</c:v>
                </c:pt>
                <c:pt idx="14">
                  <c:v>44211</c:v>
                </c:pt>
                <c:pt idx="15">
                  <c:v>44212</c:v>
                </c:pt>
                <c:pt idx="16">
                  <c:v>44213</c:v>
                </c:pt>
                <c:pt idx="17">
                  <c:v>44214</c:v>
                </c:pt>
                <c:pt idx="18">
                  <c:v>44215</c:v>
                </c:pt>
                <c:pt idx="19">
                  <c:v>44216</c:v>
                </c:pt>
                <c:pt idx="20">
                  <c:v>44217</c:v>
                </c:pt>
                <c:pt idx="21">
                  <c:v>44218</c:v>
                </c:pt>
                <c:pt idx="22">
                  <c:v>44219</c:v>
                </c:pt>
                <c:pt idx="23">
                  <c:v>44220</c:v>
                </c:pt>
                <c:pt idx="24">
                  <c:v>44221</c:v>
                </c:pt>
                <c:pt idx="25">
                  <c:v>44222</c:v>
                </c:pt>
                <c:pt idx="26">
                  <c:v>44223</c:v>
                </c:pt>
                <c:pt idx="27">
                  <c:v>44224</c:v>
                </c:pt>
                <c:pt idx="28">
                  <c:v>44225</c:v>
                </c:pt>
                <c:pt idx="29">
                  <c:v>44226</c:v>
                </c:pt>
                <c:pt idx="30">
                  <c:v>44227</c:v>
                </c:pt>
                <c:pt idx="31">
                  <c:v>44228</c:v>
                </c:pt>
                <c:pt idx="32">
                  <c:v>44229</c:v>
                </c:pt>
                <c:pt idx="33">
                  <c:v>44230</c:v>
                </c:pt>
                <c:pt idx="34">
                  <c:v>44231</c:v>
                </c:pt>
                <c:pt idx="35">
                  <c:v>44232</c:v>
                </c:pt>
                <c:pt idx="36">
                  <c:v>44233</c:v>
                </c:pt>
                <c:pt idx="37">
                  <c:v>44234</c:v>
                </c:pt>
                <c:pt idx="38">
                  <c:v>44235</c:v>
                </c:pt>
                <c:pt idx="39">
                  <c:v>44236</c:v>
                </c:pt>
                <c:pt idx="40">
                  <c:v>44237</c:v>
                </c:pt>
                <c:pt idx="41">
                  <c:v>44238</c:v>
                </c:pt>
                <c:pt idx="42">
                  <c:v>44239</c:v>
                </c:pt>
                <c:pt idx="43">
                  <c:v>44240</c:v>
                </c:pt>
                <c:pt idx="44">
                  <c:v>44241</c:v>
                </c:pt>
                <c:pt idx="45">
                  <c:v>44242</c:v>
                </c:pt>
                <c:pt idx="46">
                  <c:v>44243</c:v>
                </c:pt>
                <c:pt idx="47">
                  <c:v>44244</c:v>
                </c:pt>
                <c:pt idx="48">
                  <c:v>44245</c:v>
                </c:pt>
                <c:pt idx="49">
                  <c:v>44246</c:v>
                </c:pt>
                <c:pt idx="50">
                  <c:v>44247</c:v>
                </c:pt>
                <c:pt idx="51">
                  <c:v>44248</c:v>
                </c:pt>
                <c:pt idx="52">
                  <c:v>44249</c:v>
                </c:pt>
                <c:pt idx="53">
                  <c:v>44250</c:v>
                </c:pt>
                <c:pt idx="54">
                  <c:v>44251</c:v>
                </c:pt>
                <c:pt idx="55">
                  <c:v>44252</c:v>
                </c:pt>
                <c:pt idx="56">
                  <c:v>44253</c:v>
                </c:pt>
                <c:pt idx="57">
                  <c:v>44254</c:v>
                </c:pt>
                <c:pt idx="58">
                  <c:v>44255</c:v>
                </c:pt>
                <c:pt idx="59">
                  <c:v>44256</c:v>
                </c:pt>
                <c:pt idx="60">
                  <c:v>44257</c:v>
                </c:pt>
                <c:pt idx="61">
                  <c:v>44258</c:v>
                </c:pt>
                <c:pt idx="62">
                  <c:v>44259</c:v>
                </c:pt>
                <c:pt idx="63">
                  <c:v>44260</c:v>
                </c:pt>
                <c:pt idx="64">
                  <c:v>44261</c:v>
                </c:pt>
                <c:pt idx="65">
                  <c:v>44262</c:v>
                </c:pt>
                <c:pt idx="66">
                  <c:v>44263</c:v>
                </c:pt>
                <c:pt idx="67">
                  <c:v>44264</c:v>
                </c:pt>
                <c:pt idx="68">
                  <c:v>44265</c:v>
                </c:pt>
                <c:pt idx="69">
                  <c:v>44266</c:v>
                </c:pt>
                <c:pt idx="70">
                  <c:v>44267</c:v>
                </c:pt>
                <c:pt idx="71">
                  <c:v>44268</c:v>
                </c:pt>
                <c:pt idx="72">
                  <c:v>44269</c:v>
                </c:pt>
                <c:pt idx="73">
                  <c:v>44270</c:v>
                </c:pt>
                <c:pt idx="74">
                  <c:v>44271</c:v>
                </c:pt>
                <c:pt idx="75">
                  <c:v>44272</c:v>
                </c:pt>
                <c:pt idx="76">
                  <c:v>44273</c:v>
                </c:pt>
                <c:pt idx="77">
                  <c:v>44274</c:v>
                </c:pt>
                <c:pt idx="78">
                  <c:v>44275</c:v>
                </c:pt>
                <c:pt idx="79">
                  <c:v>44276</c:v>
                </c:pt>
                <c:pt idx="80">
                  <c:v>44277</c:v>
                </c:pt>
                <c:pt idx="81">
                  <c:v>44278</c:v>
                </c:pt>
                <c:pt idx="82">
                  <c:v>44279</c:v>
                </c:pt>
                <c:pt idx="83">
                  <c:v>44280</c:v>
                </c:pt>
                <c:pt idx="84">
                  <c:v>44281</c:v>
                </c:pt>
                <c:pt idx="85">
                  <c:v>44282</c:v>
                </c:pt>
                <c:pt idx="86">
                  <c:v>44283</c:v>
                </c:pt>
                <c:pt idx="87">
                  <c:v>44284</c:v>
                </c:pt>
                <c:pt idx="88">
                  <c:v>44285</c:v>
                </c:pt>
                <c:pt idx="89">
                  <c:v>44286</c:v>
                </c:pt>
                <c:pt idx="90">
                  <c:v>44287</c:v>
                </c:pt>
                <c:pt idx="91">
                  <c:v>44288</c:v>
                </c:pt>
                <c:pt idx="92">
                  <c:v>44289</c:v>
                </c:pt>
                <c:pt idx="93">
                  <c:v>44290</c:v>
                </c:pt>
                <c:pt idx="94">
                  <c:v>44291</c:v>
                </c:pt>
                <c:pt idx="95">
                  <c:v>44292</c:v>
                </c:pt>
                <c:pt idx="96">
                  <c:v>44293</c:v>
                </c:pt>
                <c:pt idx="97">
                  <c:v>44294</c:v>
                </c:pt>
                <c:pt idx="98">
                  <c:v>44295</c:v>
                </c:pt>
                <c:pt idx="99">
                  <c:v>44296</c:v>
                </c:pt>
                <c:pt idx="100">
                  <c:v>44297</c:v>
                </c:pt>
                <c:pt idx="101">
                  <c:v>44298</c:v>
                </c:pt>
                <c:pt idx="102">
                  <c:v>44299</c:v>
                </c:pt>
                <c:pt idx="103">
                  <c:v>44300</c:v>
                </c:pt>
                <c:pt idx="104">
                  <c:v>44301</c:v>
                </c:pt>
                <c:pt idx="105">
                  <c:v>44302</c:v>
                </c:pt>
                <c:pt idx="106">
                  <c:v>44303</c:v>
                </c:pt>
                <c:pt idx="107">
                  <c:v>44304</c:v>
                </c:pt>
                <c:pt idx="108">
                  <c:v>44305</c:v>
                </c:pt>
                <c:pt idx="109">
                  <c:v>44306</c:v>
                </c:pt>
                <c:pt idx="110">
                  <c:v>44307</c:v>
                </c:pt>
                <c:pt idx="111">
                  <c:v>44308</c:v>
                </c:pt>
                <c:pt idx="112">
                  <c:v>44309</c:v>
                </c:pt>
                <c:pt idx="113">
                  <c:v>44310</c:v>
                </c:pt>
                <c:pt idx="114">
                  <c:v>44311</c:v>
                </c:pt>
                <c:pt idx="115">
                  <c:v>44312</c:v>
                </c:pt>
                <c:pt idx="116">
                  <c:v>44313</c:v>
                </c:pt>
                <c:pt idx="117">
                  <c:v>44314</c:v>
                </c:pt>
                <c:pt idx="118">
                  <c:v>44315</c:v>
                </c:pt>
                <c:pt idx="119">
                  <c:v>44316</c:v>
                </c:pt>
              </c:numCache>
            </c:numRef>
          </c:cat>
          <c:val>
            <c:numRef>
              <c:f>'Cashflow Reports'!$BW$9:$BW$128</c:f>
              <c:numCache>
                <c:formatCode>"£"#,##0.00_);[Red]\("£"#,##0.00\)</c:formatCode>
                <c:ptCount val="120"/>
                <c:pt idx="0">
                  <c:v>130</c:v>
                </c:pt>
                <c:pt idx="1">
                  <c:v>130</c:v>
                </c:pt>
                <c:pt idx="2">
                  <c:v>130</c:v>
                </c:pt>
                <c:pt idx="3">
                  <c:v>130</c:v>
                </c:pt>
                <c:pt idx="4">
                  <c:v>130</c:v>
                </c:pt>
                <c:pt idx="5">
                  <c:v>130</c:v>
                </c:pt>
                <c:pt idx="6">
                  <c:v>130</c:v>
                </c:pt>
                <c:pt idx="7">
                  <c:v>130</c:v>
                </c:pt>
                <c:pt idx="8">
                  <c:v>130</c:v>
                </c:pt>
                <c:pt idx="9">
                  <c:v>130</c:v>
                </c:pt>
                <c:pt idx="10">
                  <c:v>130</c:v>
                </c:pt>
                <c:pt idx="11">
                  <c:v>130</c:v>
                </c:pt>
                <c:pt idx="12">
                  <c:v>130</c:v>
                </c:pt>
                <c:pt idx="13">
                  <c:v>130</c:v>
                </c:pt>
                <c:pt idx="14">
                  <c:v>130</c:v>
                </c:pt>
                <c:pt idx="15">
                  <c:v>130</c:v>
                </c:pt>
                <c:pt idx="16">
                  <c:v>130</c:v>
                </c:pt>
                <c:pt idx="17">
                  <c:v>130</c:v>
                </c:pt>
                <c:pt idx="18">
                  <c:v>130</c:v>
                </c:pt>
                <c:pt idx="19">
                  <c:v>130</c:v>
                </c:pt>
                <c:pt idx="20">
                  <c:v>130</c:v>
                </c:pt>
                <c:pt idx="21">
                  <c:v>130</c:v>
                </c:pt>
                <c:pt idx="22">
                  <c:v>130</c:v>
                </c:pt>
                <c:pt idx="23">
                  <c:v>130</c:v>
                </c:pt>
                <c:pt idx="24">
                  <c:v>130</c:v>
                </c:pt>
                <c:pt idx="25">
                  <c:v>130</c:v>
                </c:pt>
                <c:pt idx="26">
                  <c:v>130</c:v>
                </c:pt>
                <c:pt idx="27">
                  <c:v>130</c:v>
                </c:pt>
                <c:pt idx="28">
                  <c:v>130</c:v>
                </c:pt>
                <c:pt idx="29">
                  <c:v>130</c:v>
                </c:pt>
                <c:pt idx="30">
                  <c:v>130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730</c:v>
                </c:pt>
                <c:pt idx="62">
                  <c:v>730</c:v>
                </c:pt>
                <c:pt idx="63">
                  <c:v>730</c:v>
                </c:pt>
                <c:pt idx="64">
                  <c:v>730</c:v>
                </c:pt>
                <c:pt idx="65">
                  <c:v>730</c:v>
                </c:pt>
                <c:pt idx="66">
                  <c:v>730</c:v>
                </c:pt>
                <c:pt idx="67">
                  <c:v>730</c:v>
                </c:pt>
                <c:pt idx="68">
                  <c:v>730</c:v>
                </c:pt>
                <c:pt idx="69">
                  <c:v>730</c:v>
                </c:pt>
                <c:pt idx="70">
                  <c:v>730</c:v>
                </c:pt>
                <c:pt idx="71">
                  <c:v>730</c:v>
                </c:pt>
                <c:pt idx="72">
                  <c:v>730</c:v>
                </c:pt>
                <c:pt idx="73">
                  <c:v>730</c:v>
                </c:pt>
                <c:pt idx="74">
                  <c:v>730</c:v>
                </c:pt>
                <c:pt idx="75">
                  <c:v>730</c:v>
                </c:pt>
                <c:pt idx="76">
                  <c:v>730</c:v>
                </c:pt>
                <c:pt idx="77">
                  <c:v>730</c:v>
                </c:pt>
                <c:pt idx="78">
                  <c:v>730</c:v>
                </c:pt>
                <c:pt idx="79">
                  <c:v>730</c:v>
                </c:pt>
                <c:pt idx="80">
                  <c:v>730</c:v>
                </c:pt>
                <c:pt idx="81">
                  <c:v>730</c:v>
                </c:pt>
                <c:pt idx="82">
                  <c:v>730</c:v>
                </c:pt>
                <c:pt idx="83">
                  <c:v>730</c:v>
                </c:pt>
                <c:pt idx="84">
                  <c:v>730</c:v>
                </c:pt>
                <c:pt idx="85">
                  <c:v>730</c:v>
                </c:pt>
                <c:pt idx="86">
                  <c:v>730</c:v>
                </c:pt>
                <c:pt idx="87">
                  <c:v>730</c:v>
                </c:pt>
                <c:pt idx="88">
                  <c:v>730</c:v>
                </c:pt>
                <c:pt idx="89">
                  <c:v>730</c:v>
                </c:pt>
                <c:pt idx="90">
                  <c:v>630</c:v>
                </c:pt>
                <c:pt idx="91">
                  <c:v>630</c:v>
                </c:pt>
                <c:pt idx="92">
                  <c:v>630</c:v>
                </c:pt>
                <c:pt idx="93">
                  <c:v>630</c:v>
                </c:pt>
                <c:pt idx="94">
                  <c:v>630</c:v>
                </c:pt>
                <c:pt idx="95">
                  <c:v>630</c:v>
                </c:pt>
                <c:pt idx="96">
                  <c:v>630</c:v>
                </c:pt>
                <c:pt idx="97">
                  <c:v>630</c:v>
                </c:pt>
                <c:pt idx="98">
                  <c:v>630</c:v>
                </c:pt>
                <c:pt idx="99">
                  <c:v>630</c:v>
                </c:pt>
                <c:pt idx="100">
                  <c:v>630</c:v>
                </c:pt>
                <c:pt idx="101">
                  <c:v>630</c:v>
                </c:pt>
                <c:pt idx="102">
                  <c:v>630</c:v>
                </c:pt>
                <c:pt idx="103">
                  <c:v>630</c:v>
                </c:pt>
                <c:pt idx="104">
                  <c:v>630</c:v>
                </c:pt>
                <c:pt idx="105">
                  <c:v>630</c:v>
                </c:pt>
                <c:pt idx="106">
                  <c:v>630</c:v>
                </c:pt>
                <c:pt idx="107">
                  <c:v>630</c:v>
                </c:pt>
                <c:pt idx="108">
                  <c:v>630</c:v>
                </c:pt>
                <c:pt idx="109">
                  <c:v>630</c:v>
                </c:pt>
                <c:pt idx="110">
                  <c:v>630</c:v>
                </c:pt>
                <c:pt idx="111">
                  <c:v>630</c:v>
                </c:pt>
                <c:pt idx="112">
                  <c:v>630</c:v>
                </c:pt>
                <c:pt idx="113">
                  <c:v>630</c:v>
                </c:pt>
                <c:pt idx="114">
                  <c:v>630</c:v>
                </c:pt>
                <c:pt idx="115">
                  <c:v>630</c:v>
                </c:pt>
                <c:pt idx="116">
                  <c:v>630</c:v>
                </c:pt>
                <c:pt idx="117">
                  <c:v>630</c:v>
                </c:pt>
                <c:pt idx="118">
                  <c:v>630</c:v>
                </c:pt>
                <c:pt idx="119">
                  <c:v>630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49-4876-B8E1-75FDD088B4C9}"/>
            </c:ext>
          </c:extLst>
        </c:ser>
        <c:ser>
          <c:idx val="1"/>
          <c:order val="1"/>
          <c:tx>
            <c:strRef>
              <c:f>'Cashflow Reports'!$BX$8</c:f>
              <c:strCache>
                <c:ptCount val="1"/>
                <c:pt idx="0">
                  <c:v>Negative Balance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'Cashflow Reports'!$BV$9:$BV$128</c:f>
              <c:numCache>
                <c:formatCode>m/d/yyyy</c:formatCode>
                <c:ptCount val="120"/>
                <c:pt idx="0">
                  <c:v>44197</c:v>
                </c:pt>
                <c:pt idx="1">
                  <c:v>44198</c:v>
                </c:pt>
                <c:pt idx="2">
                  <c:v>44199</c:v>
                </c:pt>
                <c:pt idx="3">
                  <c:v>44200</c:v>
                </c:pt>
                <c:pt idx="4">
                  <c:v>44201</c:v>
                </c:pt>
                <c:pt idx="5">
                  <c:v>44202</c:v>
                </c:pt>
                <c:pt idx="6">
                  <c:v>44203</c:v>
                </c:pt>
                <c:pt idx="7">
                  <c:v>44204</c:v>
                </c:pt>
                <c:pt idx="8">
                  <c:v>44205</c:v>
                </c:pt>
                <c:pt idx="9">
                  <c:v>44206</c:v>
                </c:pt>
                <c:pt idx="10">
                  <c:v>44207</c:v>
                </c:pt>
                <c:pt idx="11">
                  <c:v>44208</c:v>
                </c:pt>
                <c:pt idx="12">
                  <c:v>44209</c:v>
                </c:pt>
                <c:pt idx="13">
                  <c:v>44210</c:v>
                </c:pt>
                <c:pt idx="14">
                  <c:v>44211</c:v>
                </c:pt>
                <c:pt idx="15">
                  <c:v>44212</c:v>
                </c:pt>
                <c:pt idx="16">
                  <c:v>44213</c:v>
                </c:pt>
                <c:pt idx="17">
                  <c:v>44214</c:v>
                </c:pt>
                <c:pt idx="18">
                  <c:v>44215</c:v>
                </c:pt>
                <c:pt idx="19">
                  <c:v>44216</c:v>
                </c:pt>
                <c:pt idx="20">
                  <c:v>44217</c:v>
                </c:pt>
                <c:pt idx="21">
                  <c:v>44218</c:v>
                </c:pt>
                <c:pt idx="22">
                  <c:v>44219</c:v>
                </c:pt>
                <c:pt idx="23">
                  <c:v>44220</c:v>
                </c:pt>
                <c:pt idx="24">
                  <c:v>44221</c:v>
                </c:pt>
                <c:pt idx="25">
                  <c:v>44222</c:v>
                </c:pt>
                <c:pt idx="26">
                  <c:v>44223</c:v>
                </c:pt>
                <c:pt idx="27">
                  <c:v>44224</c:v>
                </c:pt>
                <c:pt idx="28">
                  <c:v>44225</c:v>
                </c:pt>
                <c:pt idx="29">
                  <c:v>44226</c:v>
                </c:pt>
                <c:pt idx="30">
                  <c:v>44227</c:v>
                </c:pt>
                <c:pt idx="31">
                  <c:v>44228</c:v>
                </c:pt>
                <c:pt idx="32">
                  <c:v>44229</c:v>
                </c:pt>
                <c:pt idx="33">
                  <c:v>44230</c:v>
                </c:pt>
                <c:pt idx="34">
                  <c:v>44231</c:v>
                </c:pt>
                <c:pt idx="35">
                  <c:v>44232</c:v>
                </c:pt>
                <c:pt idx="36">
                  <c:v>44233</c:v>
                </c:pt>
                <c:pt idx="37">
                  <c:v>44234</c:v>
                </c:pt>
                <c:pt idx="38">
                  <c:v>44235</c:v>
                </c:pt>
                <c:pt idx="39">
                  <c:v>44236</c:v>
                </c:pt>
                <c:pt idx="40">
                  <c:v>44237</c:v>
                </c:pt>
                <c:pt idx="41">
                  <c:v>44238</c:v>
                </c:pt>
                <c:pt idx="42">
                  <c:v>44239</c:v>
                </c:pt>
                <c:pt idx="43">
                  <c:v>44240</c:v>
                </c:pt>
                <c:pt idx="44">
                  <c:v>44241</c:v>
                </c:pt>
                <c:pt idx="45">
                  <c:v>44242</c:v>
                </c:pt>
                <c:pt idx="46">
                  <c:v>44243</c:v>
                </c:pt>
                <c:pt idx="47">
                  <c:v>44244</c:v>
                </c:pt>
                <c:pt idx="48">
                  <c:v>44245</c:v>
                </c:pt>
                <c:pt idx="49">
                  <c:v>44246</c:v>
                </c:pt>
                <c:pt idx="50">
                  <c:v>44247</c:v>
                </c:pt>
                <c:pt idx="51">
                  <c:v>44248</c:v>
                </c:pt>
                <c:pt idx="52">
                  <c:v>44249</c:v>
                </c:pt>
                <c:pt idx="53">
                  <c:v>44250</c:v>
                </c:pt>
                <c:pt idx="54">
                  <c:v>44251</c:v>
                </c:pt>
                <c:pt idx="55">
                  <c:v>44252</c:v>
                </c:pt>
                <c:pt idx="56">
                  <c:v>44253</c:v>
                </c:pt>
                <c:pt idx="57">
                  <c:v>44254</c:v>
                </c:pt>
                <c:pt idx="58">
                  <c:v>44255</c:v>
                </c:pt>
                <c:pt idx="59">
                  <c:v>44256</c:v>
                </c:pt>
                <c:pt idx="60">
                  <c:v>44257</c:v>
                </c:pt>
                <c:pt idx="61">
                  <c:v>44258</c:v>
                </c:pt>
                <c:pt idx="62">
                  <c:v>44259</c:v>
                </c:pt>
                <c:pt idx="63">
                  <c:v>44260</c:v>
                </c:pt>
                <c:pt idx="64">
                  <c:v>44261</c:v>
                </c:pt>
                <c:pt idx="65">
                  <c:v>44262</c:v>
                </c:pt>
                <c:pt idx="66">
                  <c:v>44263</c:v>
                </c:pt>
                <c:pt idx="67">
                  <c:v>44264</c:v>
                </c:pt>
                <c:pt idx="68">
                  <c:v>44265</c:v>
                </c:pt>
                <c:pt idx="69">
                  <c:v>44266</c:v>
                </c:pt>
                <c:pt idx="70">
                  <c:v>44267</c:v>
                </c:pt>
                <c:pt idx="71">
                  <c:v>44268</c:v>
                </c:pt>
                <c:pt idx="72">
                  <c:v>44269</c:v>
                </c:pt>
                <c:pt idx="73">
                  <c:v>44270</c:v>
                </c:pt>
                <c:pt idx="74">
                  <c:v>44271</c:v>
                </c:pt>
                <c:pt idx="75">
                  <c:v>44272</c:v>
                </c:pt>
                <c:pt idx="76">
                  <c:v>44273</c:v>
                </c:pt>
                <c:pt idx="77">
                  <c:v>44274</c:v>
                </c:pt>
                <c:pt idx="78">
                  <c:v>44275</c:v>
                </c:pt>
                <c:pt idx="79">
                  <c:v>44276</c:v>
                </c:pt>
                <c:pt idx="80">
                  <c:v>44277</c:v>
                </c:pt>
                <c:pt idx="81">
                  <c:v>44278</c:v>
                </c:pt>
                <c:pt idx="82">
                  <c:v>44279</c:v>
                </c:pt>
                <c:pt idx="83">
                  <c:v>44280</c:v>
                </c:pt>
                <c:pt idx="84">
                  <c:v>44281</c:v>
                </c:pt>
                <c:pt idx="85">
                  <c:v>44282</c:v>
                </c:pt>
                <c:pt idx="86">
                  <c:v>44283</c:v>
                </c:pt>
                <c:pt idx="87">
                  <c:v>44284</c:v>
                </c:pt>
                <c:pt idx="88">
                  <c:v>44285</c:v>
                </c:pt>
                <c:pt idx="89">
                  <c:v>44286</c:v>
                </c:pt>
                <c:pt idx="90">
                  <c:v>44287</c:v>
                </c:pt>
                <c:pt idx="91">
                  <c:v>44288</c:v>
                </c:pt>
                <c:pt idx="92">
                  <c:v>44289</c:v>
                </c:pt>
                <c:pt idx="93">
                  <c:v>44290</c:v>
                </c:pt>
                <c:pt idx="94">
                  <c:v>44291</c:v>
                </c:pt>
                <c:pt idx="95">
                  <c:v>44292</c:v>
                </c:pt>
                <c:pt idx="96">
                  <c:v>44293</c:v>
                </c:pt>
                <c:pt idx="97">
                  <c:v>44294</c:v>
                </c:pt>
                <c:pt idx="98">
                  <c:v>44295</c:v>
                </c:pt>
                <c:pt idx="99">
                  <c:v>44296</c:v>
                </c:pt>
                <c:pt idx="100">
                  <c:v>44297</c:v>
                </c:pt>
                <c:pt idx="101">
                  <c:v>44298</c:v>
                </c:pt>
                <c:pt idx="102">
                  <c:v>44299</c:v>
                </c:pt>
                <c:pt idx="103">
                  <c:v>44300</c:v>
                </c:pt>
                <c:pt idx="104">
                  <c:v>44301</c:v>
                </c:pt>
                <c:pt idx="105">
                  <c:v>44302</c:v>
                </c:pt>
                <c:pt idx="106">
                  <c:v>44303</c:v>
                </c:pt>
                <c:pt idx="107">
                  <c:v>44304</c:v>
                </c:pt>
                <c:pt idx="108">
                  <c:v>44305</c:v>
                </c:pt>
                <c:pt idx="109">
                  <c:v>44306</c:v>
                </c:pt>
                <c:pt idx="110">
                  <c:v>44307</c:v>
                </c:pt>
                <c:pt idx="111">
                  <c:v>44308</c:v>
                </c:pt>
                <c:pt idx="112">
                  <c:v>44309</c:v>
                </c:pt>
                <c:pt idx="113">
                  <c:v>44310</c:v>
                </c:pt>
                <c:pt idx="114">
                  <c:v>44311</c:v>
                </c:pt>
                <c:pt idx="115">
                  <c:v>44312</c:v>
                </c:pt>
                <c:pt idx="116">
                  <c:v>44313</c:v>
                </c:pt>
                <c:pt idx="117">
                  <c:v>44314</c:v>
                </c:pt>
                <c:pt idx="118">
                  <c:v>44315</c:v>
                </c:pt>
                <c:pt idx="119">
                  <c:v>44316</c:v>
                </c:pt>
              </c:numCache>
            </c:numRef>
          </c:cat>
          <c:val>
            <c:numRef>
              <c:f>'Cashflow Reports'!$BX$9:$BX$128</c:f>
              <c:numCache>
                <c:formatCode>"£"#,##0.00_);[Red]\("£"#,##0.00\)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-120</c:v>
                </c:pt>
                <c:pt idx="32">
                  <c:v>-120</c:v>
                </c:pt>
                <c:pt idx="33">
                  <c:v>-120</c:v>
                </c:pt>
                <c:pt idx="34">
                  <c:v>-120</c:v>
                </c:pt>
                <c:pt idx="35">
                  <c:v>-120</c:v>
                </c:pt>
                <c:pt idx="36">
                  <c:v>-120</c:v>
                </c:pt>
                <c:pt idx="37">
                  <c:v>-120</c:v>
                </c:pt>
                <c:pt idx="38">
                  <c:v>-120</c:v>
                </c:pt>
                <c:pt idx="39">
                  <c:v>-120</c:v>
                </c:pt>
                <c:pt idx="40">
                  <c:v>-120</c:v>
                </c:pt>
                <c:pt idx="41">
                  <c:v>-120</c:v>
                </c:pt>
                <c:pt idx="42">
                  <c:v>-120</c:v>
                </c:pt>
                <c:pt idx="43">
                  <c:v>-120</c:v>
                </c:pt>
                <c:pt idx="44">
                  <c:v>-120</c:v>
                </c:pt>
                <c:pt idx="45">
                  <c:v>-120</c:v>
                </c:pt>
                <c:pt idx="46">
                  <c:v>-120</c:v>
                </c:pt>
                <c:pt idx="47">
                  <c:v>-120</c:v>
                </c:pt>
                <c:pt idx="48">
                  <c:v>-120</c:v>
                </c:pt>
                <c:pt idx="49">
                  <c:v>-120</c:v>
                </c:pt>
                <c:pt idx="50">
                  <c:v>-120</c:v>
                </c:pt>
                <c:pt idx="51">
                  <c:v>-120</c:v>
                </c:pt>
                <c:pt idx="52">
                  <c:v>-120</c:v>
                </c:pt>
                <c:pt idx="53">
                  <c:v>-120</c:v>
                </c:pt>
                <c:pt idx="54">
                  <c:v>-120</c:v>
                </c:pt>
                <c:pt idx="55">
                  <c:v>-120</c:v>
                </c:pt>
                <c:pt idx="56">
                  <c:v>-120</c:v>
                </c:pt>
                <c:pt idx="57">
                  <c:v>-120</c:v>
                </c:pt>
                <c:pt idx="58">
                  <c:v>-120</c:v>
                </c:pt>
                <c:pt idx="59">
                  <c:v>-270</c:v>
                </c:pt>
                <c:pt idx="60">
                  <c:v>-270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B49-4876-B8E1-75FDD088B4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885740544"/>
        <c:axId val="1885743456"/>
      </c:barChart>
      <c:dateAx>
        <c:axId val="18857405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743456"/>
        <c:crosses val="autoZero"/>
        <c:auto val="1"/>
        <c:lblOffset val="100"/>
        <c:baseTimeUnit val="days"/>
      </c:dateAx>
      <c:valAx>
        <c:axId val="1885743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£&quot;#,##0.00_);[Red]\(&quot;£&quot;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74054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Closing</a:t>
            </a:r>
            <a:r>
              <a:rPr lang="en-US" baseline="0"/>
              <a:t> </a:t>
            </a:r>
            <a:r>
              <a:rPr lang="en-US"/>
              <a:t>Balance per Day - MINIMUM</a:t>
            </a:r>
            <a:r>
              <a:rPr lang="en-US" baseline="0"/>
              <a:t> BUDGET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'Cashflow Reports'!$CN$8</c:f>
              <c:strCache>
                <c:ptCount val="1"/>
                <c:pt idx="0">
                  <c:v>Positive Balance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numRef>
              <c:f>'Cashflow Reports'!$CM$9:$CM$128</c:f>
              <c:numCache>
                <c:formatCode>m/d/yyyy</c:formatCode>
                <c:ptCount val="120"/>
                <c:pt idx="0">
                  <c:v>44197</c:v>
                </c:pt>
                <c:pt idx="1">
                  <c:v>44198</c:v>
                </c:pt>
                <c:pt idx="2">
                  <c:v>44199</c:v>
                </c:pt>
                <c:pt idx="3">
                  <c:v>44200</c:v>
                </c:pt>
                <c:pt idx="4">
                  <c:v>44201</c:v>
                </c:pt>
                <c:pt idx="5">
                  <c:v>44202</c:v>
                </c:pt>
                <c:pt idx="6">
                  <c:v>44203</c:v>
                </c:pt>
                <c:pt idx="7">
                  <c:v>44204</c:v>
                </c:pt>
                <c:pt idx="8">
                  <c:v>44205</c:v>
                </c:pt>
                <c:pt idx="9">
                  <c:v>44206</c:v>
                </c:pt>
                <c:pt idx="10">
                  <c:v>44207</c:v>
                </c:pt>
                <c:pt idx="11">
                  <c:v>44208</c:v>
                </c:pt>
                <c:pt idx="12">
                  <c:v>44209</c:v>
                </c:pt>
                <c:pt idx="13">
                  <c:v>44210</c:v>
                </c:pt>
                <c:pt idx="14">
                  <c:v>44211</c:v>
                </c:pt>
                <c:pt idx="15">
                  <c:v>44212</c:v>
                </c:pt>
                <c:pt idx="16">
                  <c:v>44213</c:v>
                </c:pt>
                <c:pt idx="17">
                  <c:v>44214</c:v>
                </c:pt>
                <c:pt idx="18">
                  <c:v>44215</c:v>
                </c:pt>
                <c:pt idx="19">
                  <c:v>44216</c:v>
                </c:pt>
                <c:pt idx="20">
                  <c:v>44217</c:v>
                </c:pt>
                <c:pt idx="21">
                  <c:v>44218</c:v>
                </c:pt>
                <c:pt idx="22">
                  <c:v>44219</c:v>
                </c:pt>
                <c:pt idx="23">
                  <c:v>44220</c:v>
                </c:pt>
                <c:pt idx="24">
                  <c:v>44221</c:v>
                </c:pt>
                <c:pt idx="25">
                  <c:v>44222</c:v>
                </c:pt>
                <c:pt idx="26">
                  <c:v>44223</c:v>
                </c:pt>
                <c:pt idx="27">
                  <c:v>44224</c:v>
                </c:pt>
                <c:pt idx="28">
                  <c:v>44225</c:v>
                </c:pt>
                <c:pt idx="29">
                  <c:v>44226</c:v>
                </c:pt>
                <c:pt idx="30">
                  <c:v>44227</c:v>
                </c:pt>
                <c:pt idx="31">
                  <c:v>44228</c:v>
                </c:pt>
                <c:pt idx="32">
                  <c:v>44229</c:v>
                </c:pt>
                <c:pt idx="33">
                  <c:v>44230</c:v>
                </c:pt>
                <c:pt idx="34">
                  <c:v>44231</c:v>
                </c:pt>
                <c:pt idx="35">
                  <c:v>44232</c:v>
                </c:pt>
                <c:pt idx="36">
                  <c:v>44233</c:v>
                </c:pt>
                <c:pt idx="37">
                  <c:v>44234</c:v>
                </c:pt>
                <c:pt idx="38">
                  <c:v>44235</c:v>
                </c:pt>
                <c:pt idx="39">
                  <c:v>44236</c:v>
                </c:pt>
                <c:pt idx="40">
                  <c:v>44237</c:v>
                </c:pt>
                <c:pt idx="41">
                  <c:v>44238</c:v>
                </c:pt>
                <c:pt idx="42">
                  <c:v>44239</c:v>
                </c:pt>
                <c:pt idx="43">
                  <c:v>44240</c:v>
                </c:pt>
                <c:pt idx="44">
                  <c:v>44241</c:v>
                </c:pt>
                <c:pt idx="45">
                  <c:v>44242</c:v>
                </c:pt>
                <c:pt idx="46">
                  <c:v>44243</c:v>
                </c:pt>
                <c:pt idx="47">
                  <c:v>44244</c:v>
                </c:pt>
                <c:pt idx="48">
                  <c:v>44245</c:v>
                </c:pt>
                <c:pt idx="49">
                  <c:v>44246</c:v>
                </c:pt>
                <c:pt idx="50">
                  <c:v>44247</c:v>
                </c:pt>
                <c:pt idx="51">
                  <c:v>44248</c:v>
                </c:pt>
                <c:pt idx="52">
                  <c:v>44249</c:v>
                </c:pt>
                <c:pt idx="53">
                  <c:v>44250</c:v>
                </c:pt>
                <c:pt idx="54">
                  <c:v>44251</c:v>
                </c:pt>
                <c:pt idx="55">
                  <c:v>44252</c:v>
                </c:pt>
                <c:pt idx="56">
                  <c:v>44253</c:v>
                </c:pt>
                <c:pt idx="57">
                  <c:v>44254</c:v>
                </c:pt>
                <c:pt idx="58">
                  <c:v>44255</c:v>
                </c:pt>
                <c:pt idx="59">
                  <c:v>44256</c:v>
                </c:pt>
                <c:pt idx="60">
                  <c:v>44257</c:v>
                </c:pt>
                <c:pt idx="61">
                  <c:v>44258</c:v>
                </c:pt>
                <c:pt idx="62">
                  <c:v>44259</c:v>
                </c:pt>
                <c:pt idx="63">
                  <c:v>44260</c:v>
                </c:pt>
                <c:pt idx="64">
                  <c:v>44261</c:v>
                </c:pt>
                <c:pt idx="65">
                  <c:v>44262</c:v>
                </c:pt>
                <c:pt idx="66">
                  <c:v>44263</c:v>
                </c:pt>
                <c:pt idx="67">
                  <c:v>44264</c:v>
                </c:pt>
                <c:pt idx="68">
                  <c:v>44265</c:v>
                </c:pt>
                <c:pt idx="69">
                  <c:v>44266</c:v>
                </c:pt>
                <c:pt idx="70">
                  <c:v>44267</c:v>
                </c:pt>
                <c:pt idx="71">
                  <c:v>44268</c:v>
                </c:pt>
                <c:pt idx="72">
                  <c:v>44269</c:v>
                </c:pt>
                <c:pt idx="73">
                  <c:v>44270</c:v>
                </c:pt>
                <c:pt idx="74">
                  <c:v>44271</c:v>
                </c:pt>
                <c:pt idx="75">
                  <c:v>44272</c:v>
                </c:pt>
                <c:pt idx="76">
                  <c:v>44273</c:v>
                </c:pt>
                <c:pt idx="77">
                  <c:v>44274</c:v>
                </c:pt>
                <c:pt idx="78">
                  <c:v>44275</c:v>
                </c:pt>
                <c:pt idx="79">
                  <c:v>44276</c:v>
                </c:pt>
                <c:pt idx="80">
                  <c:v>44277</c:v>
                </c:pt>
                <c:pt idx="81">
                  <c:v>44278</c:v>
                </c:pt>
                <c:pt idx="82">
                  <c:v>44279</c:v>
                </c:pt>
                <c:pt idx="83">
                  <c:v>44280</c:v>
                </c:pt>
                <c:pt idx="84">
                  <c:v>44281</c:v>
                </c:pt>
                <c:pt idx="85">
                  <c:v>44282</c:v>
                </c:pt>
                <c:pt idx="86">
                  <c:v>44283</c:v>
                </c:pt>
                <c:pt idx="87">
                  <c:v>44284</c:v>
                </c:pt>
                <c:pt idx="88">
                  <c:v>44285</c:v>
                </c:pt>
                <c:pt idx="89">
                  <c:v>44286</c:v>
                </c:pt>
                <c:pt idx="90">
                  <c:v>44287</c:v>
                </c:pt>
                <c:pt idx="91">
                  <c:v>44288</c:v>
                </c:pt>
                <c:pt idx="92">
                  <c:v>44289</c:v>
                </c:pt>
                <c:pt idx="93">
                  <c:v>44290</c:v>
                </c:pt>
                <c:pt idx="94">
                  <c:v>44291</c:v>
                </c:pt>
                <c:pt idx="95">
                  <c:v>44292</c:v>
                </c:pt>
                <c:pt idx="96">
                  <c:v>44293</c:v>
                </c:pt>
                <c:pt idx="97">
                  <c:v>44294</c:v>
                </c:pt>
                <c:pt idx="98">
                  <c:v>44295</c:v>
                </c:pt>
                <c:pt idx="99">
                  <c:v>44296</c:v>
                </c:pt>
                <c:pt idx="100">
                  <c:v>44297</c:v>
                </c:pt>
                <c:pt idx="101">
                  <c:v>44298</c:v>
                </c:pt>
                <c:pt idx="102">
                  <c:v>44299</c:v>
                </c:pt>
                <c:pt idx="103">
                  <c:v>44300</c:v>
                </c:pt>
                <c:pt idx="104">
                  <c:v>44301</c:v>
                </c:pt>
                <c:pt idx="105">
                  <c:v>44302</c:v>
                </c:pt>
                <c:pt idx="106">
                  <c:v>44303</c:v>
                </c:pt>
                <c:pt idx="107">
                  <c:v>44304</c:v>
                </c:pt>
                <c:pt idx="108">
                  <c:v>44305</c:v>
                </c:pt>
                <c:pt idx="109">
                  <c:v>44306</c:v>
                </c:pt>
                <c:pt idx="110">
                  <c:v>44307</c:v>
                </c:pt>
                <c:pt idx="111">
                  <c:v>44308</c:v>
                </c:pt>
                <c:pt idx="112">
                  <c:v>44309</c:v>
                </c:pt>
                <c:pt idx="113">
                  <c:v>44310</c:v>
                </c:pt>
                <c:pt idx="114">
                  <c:v>44311</c:v>
                </c:pt>
                <c:pt idx="115">
                  <c:v>44312</c:v>
                </c:pt>
                <c:pt idx="116">
                  <c:v>44313</c:v>
                </c:pt>
                <c:pt idx="117">
                  <c:v>44314</c:v>
                </c:pt>
                <c:pt idx="118">
                  <c:v>44315</c:v>
                </c:pt>
                <c:pt idx="119">
                  <c:v>44316</c:v>
                </c:pt>
              </c:numCache>
            </c:numRef>
          </c:cat>
          <c:val>
            <c:numRef>
              <c:f>'Cashflow Reports'!$CN$9:$CN$128</c:f>
              <c:numCache>
                <c:formatCode>"£"#,##0.00_);[Red]\("£"#,##0.00\)</c:formatCode>
                <c:ptCount val="120"/>
                <c:pt idx="0">
                  <c:v>145</c:v>
                </c:pt>
                <c:pt idx="1">
                  <c:v>145</c:v>
                </c:pt>
                <c:pt idx="2">
                  <c:v>145</c:v>
                </c:pt>
                <c:pt idx="3">
                  <c:v>145</c:v>
                </c:pt>
                <c:pt idx="4">
                  <c:v>145</c:v>
                </c:pt>
                <c:pt idx="5">
                  <c:v>145</c:v>
                </c:pt>
                <c:pt idx="6">
                  <c:v>145</c:v>
                </c:pt>
                <c:pt idx="7">
                  <c:v>145</c:v>
                </c:pt>
                <c:pt idx="8">
                  <c:v>145</c:v>
                </c:pt>
                <c:pt idx="9">
                  <c:v>145</c:v>
                </c:pt>
                <c:pt idx="10">
                  <c:v>145</c:v>
                </c:pt>
                <c:pt idx="11">
                  <c:v>145</c:v>
                </c:pt>
                <c:pt idx="12">
                  <c:v>145</c:v>
                </c:pt>
                <c:pt idx="13">
                  <c:v>145</c:v>
                </c:pt>
                <c:pt idx="14">
                  <c:v>145</c:v>
                </c:pt>
                <c:pt idx="15">
                  <c:v>145</c:v>
                </c:pt>
                <c:pt idx="16">
                  <c:v>145</c:v>
                </c:pt>
                <c:pt idx="17">
                  <c:v>145</c:v>
                </c:pt>
                <c:pt idx="18">
                  <c:v>145</c:v>
                </c:pt>
                <c:pt idx="19">
                  <c:v>145</c:v>
                </c:pt>
                <c:pt idx="20">
                  <c:v>145</c:v>
                </c:pt>
                <c:pt idx="21">
                  <c:v>145</c:v>
                </c:pt>
                <c:pt idx="22">
                  <c:v>145</c:v>
                </c:pt>
                <c:pt idx="23">
                  <c:v>145</c:v>
                </c:pt>
                <c:pt idx="24">
                  <c:v>145</c:v>
                </c:pt>
                <c:pt idx="25">
                  <c:v>145</c:v>
                </c:pt>
                <c:pt idx="26">
                  <c:v>145</c:v>
                </c:pt>
                <c:pt idx="27">
                  <c:v>145</c:v>
                </c:pt>
                <c:pt idx="28">
                  <c:v>145</c:v>
                </c:pt>
                <c:pt idx="29">
                  <c:v>145</c:v>
                </c:pt>
                <c:pt idx="30">
                  <c:v>145</c:v>
                </c:pt>
                <c:pt idx="31">
                  <c:v>85</c:v>
                </c:pt>
                <c:pt idx="32">
                  <c:v>85</c:v>
                </c:pt>
                <c:pt idx="33">
                  <c:v>85</c:v>
                </c:pt>
                <c:pt idx="34">
                  <c:v>85</c:v>
                </c:pt>
                <c:pt idx="35">
                  <c:v>85</c:v>
                </c:pt>
                <c:pt idx="36">
                  <c:v>85</c:v>
                </c:pt>
                <c:pt idx="37">
                  <c:v>85</c:v>
                </c:pt>
                <c:pt idx="38">
                  <c:v>85</c:v>
                </c:pt>
                <c:pt idx="39">
                  <c:v>85</c:v>
                </c:pt>
                <c:pt idx="40">
                  <c:v>85</c:v>
                </c:pt>
                <c:pt idx="41">
                  <c:v>85</c:v>
                </c:pt>
                <c:pt idx="42">
                  <c:v>85</c:v>
                </c:pt>
                <c:pt idx="43">
                  <c:v>85</c:v>
                </c:pt>
                <c:pt idx="44">
                  <c:v>85</c:v>
                </c:pt>
                <c:pt idx="45">
                  <c:v>85</c:v>
                </c:pt>
                <c:pt idx="46">
                  <c:v>85</c:v>
                </c:pt>
                <c:pt idx="47">
                  <c:v>85</c:v>
                </c:pt>
                <c:pt idx="48">
                  <c:v>85</c:v>
                </c:pt>
                <c:pt idx="49">
                  <c:v>85</c:v>
                </c:pt>
                <c:pt idx="50">
                  <c:v>85</c:v>
                </c:pt>
                <c:pt idx="51">
                  <c:v>85</c:v>
                </c:pt>
                <c:pt idx="52">
                  <c:v>85</c:v>
                </c:pt>
                <c:pt idx="53">
                  <c:v>85</c:v>
                </c:pt>
                <c:pt idx="54">
                  <c:v>85</c:v>
                </c:pt>
                <c:pt idx="55">
                  <c:v>85</c:v>
                </c:pt>
                <c:pt idx="56">
                  <c:v>85</c:v>
                </c:pt>
                <c:pt idx="57">
                  <c:v>85</c:v>
                </c:pt>
                <c:pt idx="58">
                  <c:v>85</c:v>
                </c:pt>
                <c:pt idx="59">
                  <c:v>75</c:v>
                </c:pt>
                <c:pt idx="60">
                  <c:v>75</c:v>
                </c:pt>
                <c:pt idx="61">
                  <c:v>1075</c:v>
                </c:pt>
                <c:pt idx="62">
                  <c:v>1075</c:v>
                </c:pt>
                <c:pt idx="63">
                  <c:v>1075</c:v>
                </c:pt>
                <c:pt idx="64">
                  <c:v>1075</c:v>
                </c:pt>
                <c:pt idx="65">
                  <c:v>1075</c:v>
                </c:pt>
                <c:pt idx="66">
                  <c:v>1075</c:v>
                </c:pt>
                <c:pt idx="67">
                  <c:v>1075</c:v>
                </c:pt>
                <c:pt idx="68">
                  <c:v>1075</c:v>
                </c:pt>
                <c:pt idx="69">
                  <c:v>1075</c:v>
                </c:pt>
                <c:pt idx="70">
                  <c:v>1075</c:v>
                </c:pt>
                <c:pt idx="71">
                  <c:v>1075</c:v>
                </c:pt>
                <c:pt idx="72">
                  <c:v>1075</c:v>
                </c:pt>
                <c:pt idx="73">
                  <c:v>1075</c:v>
                </c:pt>
                <c:pt idx="74">
                  <c:v>1075</c:v>
                </c:pt>
                <c:pt idx="75">
                  <c:v>1075</c:v>
                </c:pt>
                <c:pt idx="76">
                  <c:v>1075</c:v>
                </c:pt>
                <c:pt idx="77">
                  <c:v>1075</c:v>
                </c:pt>
                <c:pt idx="78">
                  <c:v>1075</c:v>
                </c:pt>
                <c:pt idx="79">
                  <c:v>1075</c:v>
                </c:pt>
                <c:pt idx="80">
                  <c:v>1075</c:v>
                </c:pt>
                <c:pt idx="81">
                  <c:v>1075</c:v>
                </c:pt>
                <c:pt idx="82">
                  <c:v>1075</c:v>
                </c:pt>
                <c:pt idx="83">
                  <c:v>1075</c:v>
                </c:pt>
                <c:pt idx="84">
                  <c:v>1075</c:v>
                </c:pt>
                <c:pt idx="85">
                  <c:v>1075</c:v>
                </c:pt>
                <c:pt idx="86">
                  <c:v>1075</c:v>
                </c:pt>
                <c:pt idx="87">
                  <c:v>1075</c:v>
                </c:pt>
                <c:pt idx="88">
                  <c:v>1075</c:v>
                </c:pt>
                <c:pt idx="89">
                  <c:v>1075</c:v>
                </c:pt>
                <c:pt idx="90">
                  <c:v>1035</c:v>
                </c:pt>
                <c:pt idx="91">
                  <c:v>1035</c:v>
                </c:pt>
                <c:pt idx="92">
                  <c:v>1035</c:v>
                </c:pt>
                <c:pt idx="93">
                  <c:v>1035</c:v>
                </c:pt>
                <c:pt idx="94">
                  <c:v>1035</c:v>
                </c:pt>
                <c:pt idx="95">
                  <c:v>1035</c:v>
                </c:pt>
                <c:pt idx="96">
                  <c:v>1035</c:v>
                </c:pt>
                <c:pt idx="97">
                  <c:v>1035</c:v>
                </c:pt>
                <c:pt idx="98">
                  <c:v>1035</c:v>
                </c:pt>
                <c:pt idx="99">
                  <c:v>1035</c:v>
                </c:pt>
                <c:pt idx="100">
                  <c:v>1035</c:v>
                </c:pt>
                <c:pt idx="101">
                  <c:v>1035</c:v>
                </c:pt>
                <c:pt idx="102">
                  <c:v>1035</c:v>
                </c:pt>
                <c:pt idx="103">
                  <c:v>1035</c:v>
                </c:pt>
                <c:pt idx="104">
                  <c:v>1035</c:v>
                </c:pt>
                <c:pt idx="105">
                  <c:v>1035</c:v>
                </c:pt>
                <c:pt idx="106">
                  <c:v>1035</c:v>
                </c:pt>
                <c:pt idx="107">
                  <c:v>1035</c:v>
                </c:pt>
                <c:pt idx="108">
                  <c:v>1035</c:v>
                </c:pt>
                <c:pt idx="109">
                  <c:v>1035</c:v>
                </c:pt>
                <c:pt idx="110">
                  <c:v>1035</c:v>
                </c:pt>
                <c:pt idx="111">
                  <c:v>1035</c:v>
                </c:pt>
                <c:pt idx="112">
                  <c:v>1035</c:v>
                </c:pt>
                <c:pt idx="113">
                  <c:v>1035</c:v>
                </c:pt>
                <c:pt idx="114">
                  <c:v>1035</c:v>
                </c:pt>
                <c:pt idx="115">
                  <c:v>1035</c:v>
                </c:pt>
                <c:pt idx="116">
                  <c:v>1035</c:v>
                </c:pt>
                <c:pt idx="117">
                  <c:v>1035</c:v>
                </c:pt>
                <c:pt idx="118">
                  <c:v>1035</c:v>
                </c:pt>
                <c:pt idx="119">
                  <c:v>1035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DC-4E3F-902A-8982DF0111EE}"/>
            </c:ext>
          </c:extLst>
        </c:ser>
        <c:ser>
          <c:idx val="1"/>
          <c:order val="1"/>
          <c:tx>
            <c:strRef>
              <c:f>'Cashflow Reports'!$CO$8</c:f>
              <c:strCache>
                <c:ptCount val="1"/>
                <c:pt idx="0">
                  <c:v>Negative Balance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'Cashflow Reports'!$CM$9:$CM$128</c:f>
              <c:numCache>
                <c:formatCode>m/d/yyyy</c:formatCode>
                <c:ptCount val="120"/>
                <c:pt idx="0">
                  <c:v>44197</c:v>
                </c:pt>
                <c:pt idx="1">
                  <c:v>44198</c:v>
                </c:pt>
                <c:pt idx="2">
                  <c:v>44199</c:v>
                </c:pt>
                <c:pt idx="3">
                  <c:v>44200</c:v>
                </c:pt>
                <c:pt idx="4">
                  <c:v>44201</c:v>
                </c:pt>
                <c:pt idx="5">
                  <c:v>44202</c:v>
                </c:pt>
                <c:pt idx="6">
                  <c:v>44203</c:v>
                </c:pt>
                <c:pt idx="7">
                  <c:v>44204</c:v>
                </c:pt>
                <c:pt idx="8">
                  <c:v>44205</c:v>
                </c:pt>
                <c:pt idx="9">
                  <c:v>44206</c:v>
                </c:pt>
                <c:pt idx="10">
                  <c:v>44207</c:v>
                </c:pt>
                <c:pt idx="11">
                  <c:v>44208</c:v>
                </c:pt>
                <c:pt idx="12">
                  <c:v>44209</c:v>
                </c:pt>
                <c:pt idx="13">
                  <c:v>44210</c:v>
                </c:pt>
                <c:pt idx="14">
                  <c:v>44211</c:v>
                </c:pt>
                <c:pt idx="15">
                  <c:v>44212</c:v>
                </c:pt>
                <c:pt idx="16">
                  <c:v>44213</c:v>
                </c:pt>
                <c:pt idx="17">
                  <c:v>44214</c:v>
                </c:pt>
                <c:pt idx="18">
                  <c:v>44215</c:v>
                </c:pt>
                <c:pt idx="19">
                  <c:v>44216</c:v>
                </c:pt>
                <c:pt idx="20">
                  <c:v>44217</c:v>
                </c:pt>
                <c:pt idx="21">
                  <c:v>44218</c:v>
                </c:pt>
                <c:pt idx="22">
                  <c:v>44219</c:v>
                </c:pt>
                <c:pt idx="23">
                  <c:v>44220</c:v>
                </c:pt>
                <c:pt idx="24">
                  <c:v>44221</c:v>
                </c:pt>
                <c:pt idx="25">
                  <c:v>44222</c:v>
                </c:pt>
                <c:pt idx="26">
                  <c:v>44223</c:v>
                </c:pt>
                <c:pt idx="27">
                  <c:v>44224</c:v>
                </c:pt>
                <c:pt idx="28">
                  <c:v>44225</c:v>
                </c:pt>
                <c:pt idx="29">
                  <c:v>44226</c:v>
                </c:pt>
                <c:pt idx="30">
                  <c:v>44227</c:v>
                </c:pt>
                <c:pt idx="31">
                  <c:v>44228</c:v>
                </c:pt>
                <c:pt idx="32">
                  <c:v>44229</c:v>
                </c:pt>
                <c:pt idx="33">
                  <c:v>44230</c:v>
                </c:pt>
                <c:pt idx="34">
                  <c:v>44231</c:v>
                </c:pt>
                <c:pt idx="35">
                  <c:v>44232</c:v>
                </c:pt>
                <c:pt idx="36">
                  <c:v>44233</c:v>
                </c:pt>
                <c:pt idx="37">
                  <c:v>44234</c:v>
                </c:pt>
                <c:pt idx="38">
                  <c:v>44235</c:v>
                </c:pt>
                <c:pt idx="39">
                  <c:v>44236</c:v>
                </c:pt>
                <c:pt idx="40">
                  <c:v>44237</c:v>
                </c:pt>
                <c:pt idx="41">
                  <c:v>44238</c:v>
                </c:pt>
                <c:pt idx="42">
                  <c:v>44239</c:v>
                </c:pt>
                <c:pt idx="43">
                  <c:v>44240</c:v>
                </c:pt>
                <c:pt idx="44">
                  <c:v>44241</c:v>
                </c:pt>
                <c:pt idx="45">
                  <c:v>44242</c:v>
                </c:pt>
                <c:pt idx="46">
                  <c:v>44243</c:v>
                </c:pt>
                <c:pt idx="47">
                  <c:v>44244</c:v>
                </c:pt>
                <c:pt idx="48">
                  <c:v>44245</c:v>
                </c:pt>
                <c:pt idx="49">
                  <c:v>44246</c:v>
                </c:pt>
                <c:pt idx="50">
                  <c:v>44247</c:v>
                </c:pt>
                <c:pt idx="51">
                  <c:v>44248</c:v>
                </c:pt>
                <c:pt idx="52">
                  <c:v>44249</c:v>
                </c:pt>
                <c:pt idx="53">
                  <c:v>44250</c:v>
                </c:pt>
                <c:pt idx="54">
                  <c:v>44251</c:v>
                </c:pt>
                <c:pt idx="55">
                  <c:v>44252</c:v>
                </c:pt>
                <c:pt idx="56">
                  <c:v>44253</c:v>
                </c:pt>
                <c:pt idx="57">
                  <c:v>44254</c:v>
                </c:pt>
                <c:pt idx="58">
                  <c:v>44255</c:v>
                </c:pt>
                <c:pt idx="59">
                  <c:v>44256</c:v>
                </c:pt>
                <c:pt idx="60">
                  <c:v>44257</c:v>
                </c:pt>
                <c:pt idx="61">
                  <c:v>44258</c:v>
                </c:pt>
                <c:pt idx="62">
                  <c:v>44259</c:v>
                </c:pt>
                <c:pt idx="63">
                  <c:v>44260</c:v>
                </c:pt>
                <c:pt idx="64">
                  <c:v>44261</c:v>
                </c:pt>
                <c:pt idx="65">
                  <c:v>44262</c:v>
                </c:pt>
                <c:pt idx="66">
                  <c:v>44263</c:v>
                </c:pt>
                <c:pt idx="67">
                  <c:v>44264</c:v>
                </c:pt>
                <c:pt idx="68">
                  <c:v>44265</c:v>
                </c:pt>
                <c:pt idx="69">
                  <c:v>44266</c:v>
                </c:pt>
                <c:pt idx="70">
                  <c:v>44267</c:v>
                </c:pt>
                <c:pt idx="71">
                  <c:v>44268</c:v>
                </c:pt>
                <c:pt idx="72">
                  <c:v>44269</c:v>
                </c:pt>
                <c:pt idx="73">
                  <c:v>44270</c:v>
                </c:pt>
                <c:pt idx="74">
                  <c:v>44271</c:v>
                </c:pt>
                <c:pt idx="75">
                  <c:v>44272</c:v>
                </c:pt>
                <c:pt idx="76">
                  <c:v>44273</c:v>
                </c:pt>
                <c:pt idx="77">
                  <c:v>44274</c:v>
                </c:pt>
                <c:pt idx="78">
                  <c:v>44275</c:v>
                </c:pt>
                <c:pt idx="79">
                  <c:v>44276</c:v>
                </c:pt>
                <c:pt idx="80">
                  <c:v>44277</c:v>
                </c:pt>
                <c:pt idx="81">
                  <c:v>44278</c:v>
                </c:pt>
                <c:pt idx="82">
                  <c:v>44279</c:v>
                </c:pt>
                <c:pt idx="83">
                  <c:v>44280</c:v>
                </c:pt>
                <c:pt idx="84">
                  <c:v>44281</c:v>
                </c:pt>
                <c:pt idx="85">
                  <c:v>44282</c:v>
                </c:pt>
                <c:pt idx="86">
                  <c:v>44283</c:v>
                </c:pt>
                <c:pt idx="87">
                  <c:v>44284</c:v>
                </c:pt>
                <c:pt idx="88">
                  <c:v>44285</c:v>
                </c:pt>
                <c:pt idx="89">
                  <c:v>44286</c:v>
                </c:pt>
                <c:pt idx="90">
                  <c:v>44287</c:v>
                </c:pt>
                <c:pt idx="91">
                  <c:v>44288</c:v>
                </c:pt>
                <c:pt idx="92">
                  <c:v>44289</c:v>
                </c:pt>
                <c:pt idx="93">
                  <c:v>44290</c:v>
                </c:pt>
                <c:pt idx="94">
                  <c:v>44291</c:v>
                </c:pt>
                <c:pt idx="95">
                  <c:v>44292</c:v>
                </c:pt>
                <c:pt idx="96">
                  <c:v>44293</c:v>
                </c:pt>
                <c:pt idx="97">
                  <c:v>44294</c:v>
                </c:pt>
                <c:pt idx="98">
                  <c:v>44295</c:v>
                </c:pt>
                <c:pt idx="99">
                  <c:v>44296</c:v>
                </c:pt>
                <c:pt idx="100">
                  <c:v>44297</c:v>
                </c:pt>
                <c:pt idx="101">
                  <c:v>44298</c:v>
                </c:pt>
                <c:pt idx="102">
                  <c:v>44299</c:v>
                </c:pt>
                <c:pt idx="103">
                  <c:v>44300</c:v>
                </c:pt>
                <c:pt idx="104">
                  <c:v>44301</c:v>
                </c:pt>
                <c:pt idx="105">
                  <c:v>44302</c:v>
                </c:pt>
                <c:pt idx="106">
                  <c:v>44303</c:v>
                </c:pt>
                <c:pt idx="107">
                  <c:v>44304</c:v>
                </c:pt>
                <c:pt idx="108">
                  <c:v>44305</c:v>
                </c:pt>
                <c:pt idx="109">
                  <c:v>44306</c:v>
                </c:pt>
                <c:pt idx="110">
                  <c:v>44307</c:v>
                </c:pt>
                <c:pt idx="111">
                  <c:v>44308</c:v>
                </c:pt>
                <c:pt idx="112">
                  <c:v>44309</c:v>
                </c:pt>
                <c:pt idx="113">
                  <c:v>44310</c:v>
                </c:pt>
                <c:pt idx="114">
                  <c:v>44311</c:v>
                </c:pt>
                <c:pt idx="115">
                  <c:v>44312</c:v>
                </c:pt>
                <c:pt idx="116">
                  <c:v>44313</c:v>
                </c:pt>
                <c:pt idx="117">
                  <c:v>44314</c:v>
                </c:pt>
                <c:pt idx="118">
                  <c:v>44315</c:v>
                </c:pt>
                <c:pt idx="119">
                  <c:v>44316</c:v>
                </c:pt>
              </c:numCache>
            </c:numRef>
          </c:cat>
          <c:val>
            <c:numRef>
              <c:f>'Cashflow Reports'!$CO$9:$CO$128</c:f>
              <c:numCache>
                <c:formatCode>"£"#,##0.00_);[Red]\("£"#,##0.00\)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DC-4E3F-902A-8982DF0111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885740544"/>
        <c:axId val="1885743456"/>
      </c:barChart>
      <c:dateAx>
        <c:axId val="18857405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743456"/>
        <c:crosses val="autoZero"/>
        <c:auto val="1"/>
        <c:lblOffset val="100"/>
        <c:baseTimeUnit val="days"/>
      </c:dateAx>
      <c:valAx>
        <c:axId val="1885743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£&quot;#,##0.00_);[Red]\(&quot;£&quot;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74054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g"/><Relationship Id="rId3" Type="http://schemas.openxmlformats.org/officeDocument/2006/relationships/hyperlink" Target="https://spreadsheetsolutions.biz/terms-conditions/?10090" TargetMode="External"/><Relationship Id="rId7" Type="http://schemas.openxmlformats.org/officeDocument/2006/relationships/hyperlink" Target="https://spreadsheetsolutions.biz/how-to-not-ruin-your-spreadsheet/?10090" TargetMode="External"/><Relationship Id="rId2" Type="http://schemas.openxmlformats.org/officeDocument/2006/relationships/image" Target="../media/image1.jpeg"/><Relationship Id="rId1" Type="http://schemas.openxmlformats.org/officeDocument/2006/relationships/hyperlink" Target="https://spreadsheetsolutions.biz/?10090" TargetMode="External"/><Relationship Id="rId6" Type="http://schemas.openxmlformats.org/officeDocument/2006/relationships/image" Target="../media/image3.jpeg"/><Relationship Id="rId5" Type="http://schemas.openxmlformats.org/officeDocument/2006/relationships/hyperlink" Target="https://spreadsheetsolutions.biz/basic-spreadsheet-range/?10090" TargetMode="External"/><Relationship Id="rId10" Type="http://schemas.openxmlformats.org/officeDocument/2006/relationships/image" Target="../media/image5.jpeg"/><Relationship Id="rId4" Type="http://schemas.openxmlformats.org/officeDocument/2006/relationships/image" Target="../media/image2.jpg"/><Relationship Id="rId9" Type="http://schemas.openxmlformats.org/officeDocument/2006/relationships/hyperlink" Target="https://spreadsheetsolutions.biz/project/adjustable-budget-cashflow/?10090" TargetMode="Externa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57150</xdr:colOff>
      <xdr:row>35</xdr:row>
      <xdr:rowOff>95251</xdr:rowOff>
    </xdr:from>
    <xdr:to>
      <xdr:col>44</xdr:col>
      <xdr:colOff>167640</xdr:colOff>
      <xdr:row>41</xdr:row>
      <xdr:rowOff>122524</xdr:rowOff>
    </xdr:to>
    <xdr:pic>
      <xdr:nvPicPr>
        <xdr:cNvPr id="7" name="Pictur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1485DE2-17AD-4BF7-BADB-6D56086BD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72050" y="6496051"/>
          <a:ext cx="4225290" cy="1124553"/>
        </a:xfrm>
        <a:prstGeom prst="rect">
          <a:avLst/>
        </a:prstGeom>
      </xdr:spPr>
    </xdr:pic>
    <xdr:clientData/>
  </xdr:twoCellAnchor>
  <xdr:twoCellAnchor editAs="oneCell">
    <xdr:from>
      <xdr:col>24</xdr:col>
      <xdr:colOff>57149</xdr:colOff>
      <xdr:row>43</xdr:row>
      <xdr:rowOff>178948</xdr:rowOff>
    </xdr:from>
    <xdr:to>
      <xdr:col>44</xdr:col>
      <xdr:colOff>186690</xdr:colOff>
      <xdr:row>46</xdr:row>
      <xdr:rowOff>182879</xdr:rowOff>
    </xdr:to>
    <xdr:pic>
      <xdr:nvPicPr>
        <xdr:cNvPr id="8" name="Picture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50D7054-08CE-42A9-99AD-2B6223128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72049" y="8042788"/>
          <a:ext cx="4244341" cy="552571"/>
        </a:xfrm>
        <a:prstGeom prst="rect">
          <a:avLst/>
        </a:prstGeom>
      </xdr:spPr>
    </xdr:pic>
    <xdr:clientData/>
  </xdr:twoCellAnchor>
  <xdr:twoCellAnchor editAs="oneCell">
    <xdr:from>
      <xdr:col>1</xdr:col>
      <xdr:colOff>66675</xdr:colOff>
      <xdr:row>35</xdr:row>
      <xdr:rowOff>76201</xdr:rowOff>
    </xdr:from>
    <xdr:to>
      <xdr:col>21</xdr:col>
      <xdr:colOff>186691</xdr:colOff>
      <xdr:row>41</xdr:row>
      <xdr:rowOff>123825</xdr:rowOff>
    </xdr:to>
    <xdr:pic>
      <xdr:nvPicPr>
        <xdr:cNvPr id="9" name="Picture 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135DA6A-6441-41EE-955B-1EA6693060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9555" y="6477001"/>
          <a:ext cx="4234816" cy="114490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43</xdr:row>
      <xdr:rowOff>142875</xdr:rowOff>
    </xdr:from>
    <xdr:to>
      <xdr:col>22</xdr:col>
      <xdr:colOff>0</xdr:colOff>
      <xdr:row>46</xdr:row>
      <xdr:rowOff>52917</xdr:rowOff>
    </xdr:to>
    <xdr:pic>
      <xdr:nvPicPr>
        <xdr:cNvPr id="10" name="Picture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4825AF0-16B7-417C-8336-0FAEDCAE1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2880" y="8006715"/>
          <a:ext cx="4320540" cy="458682"/>
        </a:xfrm>
        <a:prstGeom prst="rect">
          <a:avLst/>
        </a:prstGeom>
      </xdr:spPr>
    </xdr:pic>
    <xdr:clientData/>
  </xdr:twoCellAnchor>
  <xdr:twoCellAnchor editAs="oneCell">
    <xdr:from>
      <xdr:col>1</xdr:col>
      <xdr:colOff>47626</xdr:colOff>
      <xdr:row>23</xdr:row>
      <xdr:rowOff>47625</xdr:rowOff>
    </xdr:from>
    <xdr:to>
      <xdr:col>16</xdr:col>
      <xdr:colOff>179070</xdr:colOff>
      <xdr:row>27</xdr:row>
      <xdr:rowOff>169545</xdr:rowOff>
    </xdr:to>
    <xdr:pic>
      <xdr:nvPicPr>
        <xdr:cNvPr id="11" name="Picture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ABC1E7EA-EB24-40BE-855B-89946FEA38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506" y="4253865"/>
          <a:ext cx="3217544" cy="8534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16</xdr:row>
      <xdr:rowOff>102870</xdr:rowOff>
    </xdr:from>
    <xdr:ext cx="2731389" cy="342786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24C5E87-C252-4991-B9F5-FD30381F0142}"/>
            </a:ext>
          </a:extLst>
        </xdr:cNvPr>
        <xdr:cNvSpPr txBox="1"/>
      </xdr:nvSpPr>
      <xdr:spPr>
        <a:xfrm>
          <a:off x="259080" y="3028950"/>
          <a:ext cx="2731389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600" b="1"/>
            <a:t>RESERVED</a:t>
          </a:r>
          <a:r>
            <a:rPr lang="en-GB" sz="1600" b="1" baseline="0"/>
            <a:t> FOR PAID VERSION</a:t>
          </a:r>
          <a:endParaRPr lang="en-GB" sz="1600" b="1"/>
        </a:p>
      </xdr:txBody>
    </xdr:sp>
    <xdr:clientData/>
  </xdr:oneCellAnchor>
  <xdr:oneCellAnchor>
    <xdr:from>
      <xdr:col>8</xdr:col>
      <xdr:colOff>83820</xdr:colOff>
      <xdr:row>16</xdr:row>
      <xdr:rowOff>83820</xdr:rowOff>
    </xdr:from>
    <xdr:ext cx="2731389" cy="342786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18043D0-A533-4F92-A811-2DC1BBD2EB02}"/>
            </a:ext>
          </a:extLst>
        </xdr:cNvPr>
        <xdr:cNvSpPr txBox="1"/>
      </xdr:nvSpPr>
      <xdr:spPr>
        <a:xfrm>
          <a:off x="5311140" y="3009900"/>
          <a:ext cx="2731389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600" b="1"/>
            <a:t>RESERVED</a:t>
          </a:r>
          <a:r>
            <a:rPr lang="en-GB" sz="1600" b="1" baseline="0"/>
            <a:t> FOR PAID VERSION</a:t>
          </a:r>
          <a:endParaRPr lang="en-GB" sz="1600" b="1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</xdr:colOff>
      <xdr:row>9</xdr:row>
      <xdr:rowOff>3810</xdr:rowOff>
    </xdr:from>
    <xdr:to>
      <xdr:col>43</xdr:col>
      <xdr:colOff>3810</xdr:colOff>
      <xdr:row>30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C697503-F82F-44D8-A4EC-C30DDC1EDD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</xdr:colOff>
      <xdr:row>36</xdr:row>
      <xdr:rowOff>3810</xdr:rowOff>
    </xdr:from>
    <xdr:to>
      <xdr:col>43</xdr:col>
      <xdr:colOff>3810</xdr:colOff>
      <xdr:row>57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807756E-2F44-4A74-8B92-BFE9A63ADF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3810</xdr:colOff>
      <xdr:row>63</xdr:row>
      <xdr:rowOff>3810</xdr:rowOff>
    </xdr:from>
    <xdr:to>
      <xdr:col>43</xdr:col>
      <xdr:colOff>3810</xdr:colOff>
      <xdr:row>84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E916FDB-4DEF-4C8C-A032-8C1C298C25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youtube.com/watch?v=8XH3y4wLs4c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C3FD4-1092-4FCF-AD13-242A2F715593}">
  <sheetPr>
    <tabColor theme="1"/>
  </sheetPr>
  <dimension ref="A1:BD50"/>
  <sheetViews>
    <sheetView tabSelected="1" workbookViewId="0"/>
  </sheetViews>
  <sheetFormatPr defaultColWidth="0" defaultRowHeight="14.4" zeroHeight="1" x14ac:dyDescent="0.55000000000000004"/>
  <cols>
    <col min="1" max="1" width="2.5234375" style="1" customWidth="1"/>
    <col min="2" max="45" width="2.83984375" style="1" customWidth="1"/>
    <col min="46" max="46" width="2.5234375" style="1" customWidth="1"/>
    <col min="47" max="55" width="2.5234375" style="1" hidden="1" customWidth="1"/>
    <col min="56" max="56" width="18.41796875" style="1" hidden="1" customWidth="1"/>
    <col min="57" max="16384" width="2.5234375" style="1" hidden="1"/>
  </cols>
  <sheetData>
    <row r="1" spans="1:56" x14ac:dyDescent="0.5500000000000000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</row>
    <row r="2" spans="1:56" x14ac:dyDescent="0.55000000000000004">
      <c r="A2" s="16"/>
      <c r="B2" s="213" t="s">
        <v>90</v>
      </c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5"/>
      <c r="AT2" s="16"/>
    </row>
    <row r="3" spans="1:56" x14ac:dyDescent="0.55000000000000004">
      <c r="A3" s="16"/>
      <c r="B3" s="216"/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7"/>
      <c r="AO3" s="217"/>
      <c r="AP3" s="217"/>
      <c r="AQ3" s="217"/>
      <c r="AR3" s="217"/>
      <c r="AS3" s="218"/>
      <c r="AT3" s="16"/>
    </row>
    <row r="4" spans="1:56" x14ac:dyDescent="0.5500000000000000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BD4" s="131" t="str">
        <f>IF($H$16="", "", $H$16)</f>
        <v>Your Business</v>
      </c>
    </row>
    <row r="5" spans="1:56" x14ac:dyDescent="0.55000000000000004">
      <c r="A5" s="16"/>
      <c r="B5" s="207" t="s">
        <v>59</v>
      </c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8"/>
      <c r="AC5" s="208"/>
      <c r="AD5" s="208"/>
      <c r="AE5" s="208"/>
      <c r="AF5" s="208"/>
      <c r="AG5" s="208"/>
      <c r="AH5" s="208"/>
      <c r="AI5" s="208"/>
      <c r="AJ5" s="208"/>
      <c r="AK5" s="208"/>
      <c r="AL5" s="208"/>
      <c r="AM5" s="208"/>
      <c r="AN5" s="208"/>
      <c r="AO5" s="208"/>
      <c r="AP5" s="208"/>
      <c r="AQ5" s="208"/>
      <c r="AR5" s="208"/>
      <c r="AS5" s="209"/>
      <c r="AT5" s="16"/>
    </row>
    <row r="6" spans="1:56" x14ac:dyDescent="0.5500000000000000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BD6" s="131" t="str">
        <f>IF($Z$16="", "", $Z$16)</f>
        <v>Project X</v>
      </c>
    </row>
    <row r="7" spans="1:56" x14ac:dyDescent="0.55000000000000004">
      <c r="A7" s="16"/>
      <c r="B7" s="165" t="s">
        <v>60</v>
      </c>
      <c r="C7" s="166"/>
      <c r="D7" s="166"/>
      <c r="E7" s="166"/>
      <c r="F7" s="166"/>
      <c r="G7" s="167"/>
      <c r="H7" s="204" t="s">
        <v>61</v>
      </c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6"/>
      <c r="AT7" s="16"/>
      <c r="BD7" s="132"/>
    </row>
    <row r="8" spans="1:56" x14ac:dyDescent="0.55000000000000004">
      <c r="A8" s="16"/>
      <c r="B8" s="207" t="s">
        <v>62</v>
      </c>
      <c r="C8" s="208"/>
      <c r="D8" s="208"/>
      <c r="E8" s="208"/>
      <c r="F8" s="208"/>
      <c r="G8" s="209"/>
      <c r="H8" s="204" t="s">
        <v>63</v>
      </c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6"/>
      <c r="AT8" s="16"/>
      <c r="BD8" s="133">
        <f>$Z$18</f>
        <v>150</v>
      </c>
    </row>
    <row r="9" spans="1:56" x14ac:dyDescent="0.55000000000000004">
      <c r="A9" s="16"/>
      <c r="B9" s="204" t="s">
        <v>64</v>
      </c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6"/>
      <c r="AT9" s="16"/>
    </row>
    <row r="10" spans="1:56" x14ac:dyDescent="0.55000000000000004">
      <c r="A10" s="16"/>
      <c r="B10" s="204" t="s">
        <v>65</v>
      </c>
      <c r="C10" s="205"/>
      <c r="D10" s="205"/>
      <c r="E10" s="205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6"/>
      <c r="AT10" s="16"/>
    </row>
    <row r="11" spans="1:56" x14ac:dyDescent="0.55000000000000004">
      <c r="A11" s="16"/>
      <c r="B11" s="204" t="s">
        <v>66</v>
      </c>
      <c r="C11" s="205"/>
      <c r="D11" s="205"/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05"/>
      <c r="P11" s="205"/>
      <c r="Q11" s="205"/>
      <c r="R11" s="205"/>
      <c r="S11" s="205"/>
      <c r="T11" s="205"/>
      <c r="U11" s="205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6"/>
      <c r="AT11" s="16"/>
    </row>
    <row r="12" spans="1:56" x14ac:dyDescent="0.55000000000000004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</row>
    <row r="13" spans="1:56" x14ac:dyDescent="0.55000000000000004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</row>
    <row r="14" spans="1:56" x14ac:dyDescent="0.55000000000000004">
      <c r="A14" s="16"/>
      <c r="B14" s="207" t="s">
        <v>67</v>
      </c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9"/>
      <c r="AT14" s="16"/>
    </row>
    <row r="15" spans="1:56" x14ac:dyDescent="0.55000000000000004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</row>
    <row r="16" spans="1:56" ht="14.4" customHeight="1" x14ac:dyDescent="0.55000000000000004">
      <c r="A16" s="16"/>
      <c r="B16" s="183" t="s">
        <v>68</v>
      </c>
      <c r="C16" s="184"/>
      <c r="D16" s="184"/>
      <c r="E16" s="184"/>
      <c r="F16" s="184"/>
      <c r="G16" s="185"/>
      <c r="H16" s="210" t="s">
        <v>57</v>
      </c>
      <c r="I16" s="211"/>
      <c r="J16" s="211"/>
      <c r="K16" s="211"/>
      <c r="L16" s="211"/>
      <c r="M16" s="211"/>
      <c r="N16" s="211"/>
      <c r="O16" s="211"/>
      <c r="P16" s="211"/>
      <c r="Q16" s="212"/>
      <c r="R16" s="16"/>
      <c r="S16" s="16"/>
      <c r="T16" s="165" t="s">
        <v>78</v>
      </c>
      <c r="U16" s="166"/>
      <c r="V16" s="166"/>
      <c r="W16" s="166"/>
      <c r="X16" s="166"/>
      <c r="Y16" s="167"/>
      <c r="Z16" s="168" t="s">
        <v>58</v>
      </c>
      <c r="AA16" s="169"/>
      <c r="AB16" s="169"/>
      <c r="AC16" s="169"/>
      <c r="AD16" s="169"/>
      <c r="AE16" s="169"/>
      <c r="AF16" s="169"/>
      <c r="AG16" s="169"/>
      <c r="AH16" s="169"/>
      <c r="AI16" s="170"/>
      <c r="AJ16" s="16"/>
      <c r="AK16" s="174" t="s">
        <v>79</v>
      </c>
      <c r="AL16" s="175"/>
      <c r="AM16" s="175"/>
      <c r="AN16" s="175"/>
      <c r="AO16" s="175"/>
      <c r="AP16" s="175"/>
      <c r="AQ16" s="175"/>
      <c r="AR16" s="175"/>
      <c r="AS16" s="176"/>
      <c r="AT16" s="16"/>
    </row>
    <row r="17" spans="1:46" x14ac:dyDescent="0.55000000000000004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77"/>
      <c r="AL17" s="178"/>
      <c r="AM17" s="178"/>
      <c r="AN17" s="178"/>
      <c r="AO17" s="178"/>
      <c r="AP17" s="178"/>
      <c r="AQ17" s="178"/>
      <c r="AR17" s="178"/>
      <c r="AS17" s="179"/>
      <c r="AT17" s="16"/>
    </row>
    <row r="18" spans="1:46" x14ac:dyDescent="0.55000000000000004">
      <c r="A18" s="16"/>
      <c r="B18" s="195" t="s">
        <v>69</v>
      </c>
      <c r="C18" s="196"/>
      <c r="D18" s="196"/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6"/>
      <c r="P18" s="196"/>
      <c r="Q18" s="197"/>
      <c r="R18" s="16"/>
      <c r="S18" s="16"/>
      <c r="T18" s="165" t="s">
        <v>77</v>
      </c>
      <c r="U18" s="166"/>
      <c r="V18" s="166"/>
      <c r="W18" s="166"/>
      <c r="X18" s="166"/>
      <c r="Y18" s="167"/>
      <c r="Z18" s="171">
        <v>150</v>
      </c>
      <c r="AA18" s="172"/>
      <c r="AB18" s="172"/>
      <c r="AC18" s="172"/>
      <c r="AD18" s="172"/>
      <c r="AE18" s="172"/>
      <c r="AF18" s="172"/>
      <c r="AG18" s="172"/>
      <c r="AH18" s="172"/>
      <c r="AI18" s="173"/>
      <c r="AJ18" s="16"/>
      <c r="AK18" s="180"/>
      <c r="AL18" s="181"/>
      <c r="AM18" s="181"/>
      <c r="AN18" s="181"/>
      <c r="AO18" s="181"/>
      <c r="AP18" s="181"/>
      <c r="AQ18" s="181"/>
      <c r="AR18" s="181"/>
      <c r="AS18" s="182"/>
      <c r="AT18" s="16"/>
    </row>
    <row r="19" spans="1:46" x14ac:dyDescent="0.55000000000000004">
      <c r="A19" s="16"/>
      <c r="B19" s="198"/>
      <c r="C19" s="199"/>
      <c r="D19" s="199"/>
      <c r="E19" s="199"/>
      <c r="F19" s="199"/>
      <c r="G19" s="199"/>
      <c r="H19" s="199"/>
      <c r="I19" s="199"/>
      <c r="J19" s="199"/>
      <c r="K19" s="199"/>
      <c r="L19" s="199"/>
      <c r="M19" s="199"/>
      <c r="N19" s="199"/>
      <c r="O19" s="199"/>
      <c r="P19" s="199"/>
      <c r="Q19" s="200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</row>
    <row r="20" spans="1:46" x14ac:dyDescent="0.55000000000000004">
      <c r="A20" s="16"/>
      <c r="B20" s="201"/>
      <c r="C20" s="202"/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  <c r="O20" s="202"/>
      <c r="P20" s="202"/>
      <c r="Q20" s="203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</row>
    <row r="21" spans="1:46" ht="14.4" customHeight="1" x14ac:dyDescent="0.5500000000000000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</row>
    <row r="22" spans="1:46" x14ac:dyDescent="0.5500000000000000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</row>
    <row r="23" spans="1:46" x14ac:dyDescent="0.55000000000000004">
      <c r="A23" s="16"/>
      <c r="B23" s="183" t="s">
        <v>70</v>
      </c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5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</row>
    <row r="24" spans="1:46" x14ac:dyDescent="0.55000000000000004">
      <c r="A24" s="16"/>
      <c r="B24" s="186"/>
      <c r="C24" s="187"/>
      <c r="D24" s="187"/>
      <c r="E24" s="187"/>
      <c r="F24" s="187"/>
      <c r="G24" s="187"/>
      <c r="H24" s="187"/>
      <c r="I24" s="187"/>
      <c r="J24" s="187"/>
      <c r="K24" s="187"/>
      <c r="L24" s="187"/>
      <c r="M24" s="187"/>
      <c r="N24" s="187"/>
      <c r="O24" s="187"/>
      <c r="P24" s="187"/>
      <c r="Q24" s="188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</row>
    <row r="25" spans="1:46" ht="14.4" customHeight="1" x14ac:dyDescent="0.55000000000000004">
      <c r="A25" s="16"/>
      <c r="B25" s="189"/>
      <c r="C25" s="190"/>
      <c r="D25" s="190"/>
      <c r="E25" s="190"/>
      <c r="F25" s="190"/>
      <c r="G25" s="190"/>
      <c r="H25" s="190"/>
      <c r="I25" s="190"/>
      <c r="J25" s="190"/>
      <c r="K25" s="190"/>
      <c r="L25" s="190"/>
      <c r="M25" s="190"/>
      <c r="N25" s="190"/>
      <c r="O25" s="190"/>
      <c r="P25" s="190"/>
      <c r="Q25" s="191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</row>
    <row r="26" spans="1:46" x14ac:dyDescent="0.55000000000000004">
      <c r="A26" s="16"/>
      <c r="B26" s="189"/>
      <c r="C26" s="190"/>
      <c r="D26" s="190"/>
      <c r="E26" s="190"/>
      <c r="F26" s="190"/>
      <c r="G26" s="190"/>
      <c r="H26" s="190"/>
      <c r="I26" s="190"/>
      <c r="J26" s="190"/>
      <c r="K26" s="190"/>
      <c r="L26" s="190"/>
      <c r="M26" s="190"/>
      <c r="N26" s="190"/>
      <c r="O26" s="190"/>
      <c r="P26" s="190"/>
      <c r="Q26" s="191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</row>
    <row r="27" spans="1:46" x14ac:dyDescent="0.55000000000000004">
      <c r="A27" s="16"/>
      <c r="B27" s="189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0"/>
      <c r="O27" s="190"/>
      <c r="P27" s="190"/>
      <c r="Q27" s="191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</row>
    <row r="28" spans="1:46" x14ac:dyDescent="0.55000000000000004">
      <c r="A28" s="16"/>
      <c r="B28" s="192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4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</row>
    <row r="29" spans="1:46" x14ac:dyDescent="0.5500000000000000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</row>
    <row r="30" spans="1:46" ht="14.4" customHeight="1" x14ac:dyDescent="0.55000000000000004">
      <c r="A30" s="16"/>
      <c r="B30" s="254" t="s">
        <v>71</v>
      </c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5"/>
      <c r="N30" s="255"/>
      <c r="O30" s="255"/>
      <c r="P30" s="255"/>
      <c r="Q30" s="25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</row>
    <row r="31" spans="1:46" ht="14.4" customHeight="1" x14ac:dyDescent="0.55000000000000004">
      <c r="A31" s="16"/>
      <c r="B31" s="257"/>
      <c r="C31" s="258"/>
      <c r="D31" s="258"/>
      <c r="E31" s="258"/>
      <c r="F31" s="258"/>
      <c r="G31" s="258"/>
      <c r="H31" s="258"/>
      <c r="I31" s="258"/>
      <c r="J31" s="258"/>
      <c r="K31" s="258"/>
      <c r="L31" s="258"/>
      <c r="M31" s="258"/>
      <c r="N31" s="258"/>
      <c r="O31" s="258"/>
      <c r="P31" s="258"/>
      <c r="Q31" s="259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</row>
    <row r="32" spans="1:46" x14ac:dyDescent="0.5500000000000000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</row>
    <row r="33" spans="1:46" x14ac:dyDescent="0.5500000000000000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</row>
    <row r="34" spans="1:46" x14ac:dyDescent="0.5500000000000000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</row>
    <row r="35" spans="1:46" x14ac:dyDescent="0.55000000000000004">
      <c r="A35" s="16"/>
      <c r="B35" s="183" t="s">
        <v>72</v>
      </c>
      <c r="C35" s="184"/>
      <c r="D35" s="184"/>
      <c r="E35" s="184"/>
      <c r="F35" s="184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84"/>
      <c r="U35" s="184"/>
      <c r="V35" s="185"/>
      <c r="W35" s="16"/>
      <c r="X35" s="16"/>
      <c r="Y35" s="183" t="s">
        <v>73</v>
      </c>
      <c r="Z35" s="184"/>
      <c r="AA35" s="184"/>
      <c r="AB35" s="184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5"/>
      <c r="AT35" s="16"/>
    </row>
    <row r="36" spans="1:46" x14ac:dyDescent="0.55000000000000004">
      <c r="A36" s="16"/>
      <c r="B36" s="186"/>
      <c r="C36" s="187"/>
      <c r="D36" s="187"/>
      <c r="E36" s="187"/>
      <c r="F36" s="187"/>
      <c r="G36" s="187"/>
      <c r="H36" s="187"/>
      <c r="I36" s="187"/>
      <c r="J36" s="187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8"/>
      <c r="W36" s="16"/>
      <c r="X36" s="16"/>
      <c r="Y36" s="186"/>
      <c r="Z36" s="187"/>
      <c r="AA36" s="187"/>
      <c r="AB36" s="187"/>
      <c r="AC36" s="187"/>
      <c r="AD36" s="187"/>
      <c r="AE36" s="187"/>
      <c r="AF36" s="187"/>
      <c r="AG36" s="187"/>
      <c r="AH36" s="187"/>
      <c r="AI36" s="187"/>
      <c r="AJ36" s="187"/>
      <c r="AK36" s="187"/>
      <c r="AL36" s="187"/>
      <c r="AM36" s="187"/>
      <c r="AN36" s="187"/>
      <c r="AO36" s="187"/>
      <c r="AP36" s="187"/>
      <c r="AQ36" s="187"/>
      <c r="AR36" s="187"/>
      <c r="AS36" s="188"/>
      <c r="AT36" s="16"/>
    </row>
    <row r="37" spans="1:46" x14ac:dyDescent="0.55000000000000004">
      <c r="A37" s="16"/>
      <c r="B37" s="189"/>
      <c r="C37" s="190"/>
      <c r="D37" s="19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0"/>
      <c r="S37" s="190"/>
      <c r="T37" s="190"/>
      <c r="U37" s="190"/>
      <c r="V37" s="191"/>
      <c r="W37" s="16"/>
      <c r="X37" s="16"/>
      <c r="Y37" s="189"/>
      <c r="Z37" s="190"/>
      <c r="AA37" s="190"/>
      <c r="AB37" s="190"/>
      <c r="AC37" s="190"/>
      <c r="AD37" s="190"/>
      <c r="AE37" s="190"/>
      <c r="AF37" s="190"/>
      <c r="AG37" s="190"/>
      <c r="AH37" s="190"/>
      <c r="AI37" s="190"/>
      <c r="AJ37" s="190"/>
      <c r="AK37" s="190"/>
      <c r="AL37" s="190"/>
      <c r="AM37" s="190"/>
      <c r="AN37" s="190"/>
      <c r="AO37" s="190"/>
      <c r="AP37" s="190"/>
      <c r="AQ37" s="190"/>
      <c r="AR37" s="190"/>
      <c r="AS37" s="191"/>
      <c r="AT37" s="16"/>
    </row>
    <row r="38" spans="1:46" x14ac:dyDescent="0.55000000000000004">
      <c r="A38" s="16"/>
      <c r="B38" s="189"/>
      <c r="C38" s="190"/>
      <c r="D38" s="19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1"/>
      <c r="W38" s="16"/>
      <c r="X38" s="16"/>
      <c r="Y38" s="189"/>
      <c r="Z38" s="190"/>
      <c r="AA38" s="190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  <c r="AL38" s="190"/>
      <c r="AM38" s="190"/>
      <c r="AN38" s="190"/>
      <c r="AO38" s="190"/>
      <c r="AP38" s="190"/>
      <c r="AQ38" s="190"/>
      <c r="AR38" s="190"/>
      <c r="AS38" s="191"/>
      <c r="AT38" s="16"/>
    </row>
    <row r="39" spans="1:46" x14ac:dyDescent="0.55000000000000004">
      <c r="A39" s="16"/>
      <c r="B39" s="189"/>
      <c r="C39" s="190"/>
      <c r="D39" s="190"/>
      <c r="E39" s="190"/>
      <c r="F39" s="190"/>
      <c r="G39" s="190"/>
      <c r="H39" s="190"/>
      <c r="I39" s="190"/>
      <c r="J39" s="190"/>
      <c r="K39" s="190"/>
      <c r="L39" s="190"/>
      <c r="M39" s="190"/>
      <c r="N39" s="190"/>
      <c r="O39" s="190"/>
      <c r="P39" s="190"/>
      <c r="Q39" s="190"/>
      <c r="R39" s="190"/>
      <c r="S39" s="190"/>
      <c r="T39" s="190"/>
      <c r="U39" s="190"/>
      <c r="V39" s="191"/>
      <c r="W39" s="16"/>
      <c r="X39" s="16"/>
      <c r="Y39" s="189"/>
      <c r="Z39" s="190"/>
      <c r="AA39" s="190"/>
      <c r="AB39" s="190"/>
      <c r="AC39" s="190"/>
      <c r="AD39" s="190"/>
      <c r="AE39" s="190"/>
      <c r="AF39" s="190"/>
      <c r="AG39" s="190"/>
      <c r="AH39" s="190"/>
      <c r="AI39" s="190"/>
      <c r="AJ39" s="190"/>
      <c r="AK39" s="190"/>
      <c r="AL39" s="190"/>
      <c r="AM39" s="190"/>
      <c r="AN39" s="190"/>
      <c r="AO39" s="190"/>
      <c r="AP39" s="190"/>
      <c r="AQ39" s="190"/>
      <c r="AR39" s="190"/>
      <c r="AS39" s="191"/>
      <c r="AT39" s="16"/>
    </row>
    <row r="40" spans="1:46" x14ac:dyDescent="0.55000000000000004">
      <c r="A40" s="16"/>
      <c r="B40" s="189"/>
      <c r="C40" s="190"/>
      <c r="D40" s="190"/>
      <c r="E40" s="190"/>
      <c r="F40" s="190"/>
      <c r="G40" s="190"/>
      <c r="H40" s="190"/>
      <c r="I40" s="190"/>
      <c r="J40" s="190"/>
      <c r="K40" s="190"/>
      <c r="L40" s="190"/>
      <c r="M40" s="190"/>
      <c r="N40" s="190"/>
      <c r="O40" s="190"/>
      <c r="P40" s="190"/>
      <c r="Q40" s="190"/>
      <c r="R40" s="190"/>
      <c r="S40" s="190"/>
      <c r="T40" s="190"/>
      <c r="U40" s="190"/>
      <c r="V40" s="191"/>
      <c r="W40" s="16"/>
      <c r="X40" s="16"/>
      <c r="Y40" s="189"/>
      <c r="Z40" s="190"/>
      <c r="AA40" s="190"/>
      <c r="AB40" s="190"/>
      <c r="AC40" s="190"/>
      <c r="AD40" s="190"/>
      <c r="AE40" s="190"/>
      <c r="AF40" s="190"/>
      <c r="AG40" s="190"/>
      <c r="AH40" s="190"/>
      <c r="AI40" s="190"/>
      <c r="AJ40" s="190"/>
      <c r="AK40" s="190"/>
      <c r="AL40" s="190"/>
      <c r="AM40" s="190"/>
      <c r="AN40" s="190"/>
      <c r="AO40" s="190"/>
      <c r="AP40" s="190"/>
      <c r="AQ40" s="190"/>
      <c r="AR40" s="190"/>
      <c r="AS40" s="191"/>
      <c r="AT40" s="16"/>
    </row>
    <row r="41" spans="1:46" x14ac:dyDescent="0.55000000000000004">
      <c r="A41" s="16"/>
      <c r="B41" s="189"/>
      <c r="C41" s="190"/>
      <c r="D41" s="19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1"/>
      <c r="W41" s="16"/>
      <c r="X41" s="16"/>
      <c r="Y41" s="189"/>
      <c r="Z41" s="190"/>
      <c r="AA41" s="190"/>
      <c r="AB41" s="190"/>
      <c r="AC41" s="190"/>
      <c r="AD41" s="190"/>
      <c r="AE41" s="190"/>
      <c r="AF41" s="190"/>
      <c r="AG41" s="190"/>
      <c r="AH41" s="190"/>
      <c r="AI41" s="190"/>
      <c r="AJ41" s="190"/>
      <c r="AK41" s="190"/>
      <c r="AL41" s="190"/>
      <c r="AM41" s="190"/>
      <c r="AN41" s="190"/>
      <c r="AO41" s="190"/>
      <c r="AP41" s="190"/>
      <c r="AQ41" s="190"/>
      <c r="AR41" s="190"/>
      <c r="AS41" s="191"/>
      <c r="AT41" s="16"/>
    </row>
    <row r="42" spans="1:46" x14ac:dyDescent="0.55000000000000004">
      <c r="A42" s="16"/>
      <c r="B42" s="192"/>
      <c r="C42" s="193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O42" s="193"/>
      <c r="P42" s="193"/>
      <c r="Q42" s="193"/>
      <c r="R42" s="193"/>
      <c r="S42" s="193"/>
      <c r="T42" s="193"/>
      <c r="U42" s="193"/>
      <c r="V42" s="194"/>
      <c r="W42" s="16"/>
      <c r="X42" s="16"/>
      <c r="Y42" s="192"/>
      <c r="Z42" s="193"/>
      <c r="AA42" s="193"/>
      <c r="AB42" s="193"/>
      <c r="AC42" s="193"/>
      <c r="AD42" s="193"/>
      <c r="AE42" s="193"/>
      <c r="AF42" s="193"/>
      <c r="AG42" s="193"/>
      <c r="AH42" s="193"/>
      <c r="AI42" s="193"/>
      <c r="AJ42" s="193"/>
      <c r="AK42" s="193"/>
      <c r="AL42" s="193"/>
      <c r="AM42" s="193"/>
      <c r="AN42" s="193"/>
      <c r="AO42" s="193"/>
      <c r="AP42" s="193"/>
      <c r="AQ42" s="193"/>
      <c r="AR42" s="193"/>
      <c r="AS42" s="194"/>
      <c r="AT42" s="16"/>
    </row>
    <row r="43" spans="1:46" x14ac:dyDescent="0.55000000000000004">
      <c r="A43" s="16"/>
      <c r="B43" s="183" t="s">
        <v>74</v>
      </c>
      <c r="C43" s="184"/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5"/>
      <c r="W43" s="16"/>
      <c r="X43" s="16"/>
      <c r="Y43" s="183" t="s">
        <v>80</v>
      </c>
      <c r="Z43" s="184"/>
      <c r="AA43" s="184"/>
      <c r="AB43" s="184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5"/>
      <c r="AT43" s="16"/>
    </row>
    <row r="44" spans="1:46" x14ac:dyDescent="0.5500000000000000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</row>
    <row r="45" spans="1:46" x14ac:dyDescent="0.5500000000000000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</row>
    <row r="46" spans="1:46" x14ac:dyDescent="0.5500000000000000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</row>
    <row r="47" spans="1:46" x14ac:dyDescent="0.5500000000000000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</row>
    <row r="48" spans="1:46" x14ac:dyDescent="0.55000000000000004">
      <c r="A48" s="16"/>
      <c r="B48" s="158" t="s">
        <v>75</v>
      </c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60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</row>
    <row r="49" spans="1:46" x14ac:dyDescent="0.55000000000000004">
      <c r="A49" s="16"/>
      <c r="B49" s="161"/>
      <c r="C49" s="162"/>
      <c r="D49" s="162"/>
      <c r="E49" s="162"/>
      <c r="F49" s="162"/>
      <c r="G49" s="162"/>
      <c r="H49" s="16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63"/>
      <c r="W49" s="16"/>
      <c r="X49" s="16"/>
      <c r="Y49" s="164" t="s">
        <v>76</v>
      </c>
      <c r="Z49" s="164"/>
      <c r="AA49" s="164"/>
      <c r="AB49" s="164"/>
      <c r="AC49" s="164"/>
      <c r="AD49" s="164"/>
      <c r="AE49" s="164"/>
      <c r="AF49" s="164"/>
      <c r="AG49" s="164"/>
      <c r="AH49" s="164"/>
      <c r="AI49" s="164"/>
      <c r="AJ49" s="164"/>
      <c r="AK49" s="164"/>
      <c r="AL49" s="164"/>
      <c r="AM49" s="164"/>
      <c r="AN49" s="164"/>
      <c r="AO49" s="164"/>
      <c r="AP49" s="164"/>
      <c r="AQ49" s="164"/>
      <c r="AR49" s="164"/>
      <c r="AS49" s="164"/>
      <c r="AT49" s="16"/>
    </row>
    <row r="50" spans="1:46" x14ac:dyDescent="0.5500000000000000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</row>
  </sheetData>
  <sheetProtection algorithmName="SHA-512" hashValue="krzg46oQBnU8mUWENMazLA3TRX0xluLPYBLw7SA1wRi9rUAaR8FL2VMHpi7UFGDNPhFLwg+EokYhu9ONUVO1jg==" saltValue="spfzvxOv/OlZYNg+Gdu06w==" spinCount="100000" sheet="1" objects="1" scenarios="1"/>
  <mergeCells count="29">
    <mergeCell ref="B2:AS3"/>
    <mergeCell ref="B5:AS5"/>
    <mergeCell ref="B7:G7"/>
    <mergeCell ref="H7:AS7"/>
    <mergeCell ref="B8:G8"/>
    <mergeCell ref="H8:AS8"/>
    <mergeCell ref="B18:Q20"/>
    <mergeCell ref="B9:AS9"/>
    <mergeCell ref="B10:AS10"/>
    <mergeCell ref="B11:AS11"/>
    <mergeCell ref="B14:AS14"/>
    <mergeCell ref="B16:G16"/>
    <mergeCell ref="H16:Q16"/>
    <mergeCell ref="B48:V49"/>
    <mergeCell ref="Y49:AS49"/>
    <mergeCell ref="T16:Y16"/>
    <mergeCell ref="Z16:AI16"/>
    <mergeCell ref="T18:Y18"/>
    <mergeCell ref="Z18:AI18"/>
    <mergeCell ref="AK16:AS18"/>
    <mergeCell ref="B30:Q31"/>
    <mergeCell ref="B35:V35"/>
    <mergeCell ref="Y35:AS35"/>
    <mergeCell ref="B36:V42"/>
    <mergeCell ref="Y36:AS42"/>
    <mergeCell ref="B43:V43"/>
    <mergeCell ref="Y43:AS43"/>
    <mergeCell ref="B24:Q28"/>
    <mergeCell ref="B23:Q23"/>
  </mergeCells>
  <hyperlinks>
    <hyperlink ref="B30:Q31" r:id="rId1" display="Watch the demo on YouTube" xr:uid="{9BC62921-256B-4469-AE21-CEC0563113AB}"/>
  </hyperlinks>
  <pageMargins left="0.7" right="0.7" top="0.75" bottom="0.75" header="0.3" footer="0.3"/>
  <pageSetup paperSize="9" orientation="landscape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2BA74-A746-4661-B8CC-AD535F659940}">
  <sheetPr>
    <tabColor rgb="FFFFC000"/>
  </sheetPr>
  <dimension ref="A1:AS59"/>
  <sheetViews>
    <sheetView zoomScaleNormal="100" workbookViewId="0">
      <pane ySplit="10" topLeftCell="A11" activePane="bottomLeft" state="frozen"/>
      <selection pane="bottomLeft"/>
    </sheetView>
  </sheetViews>
  <sheetFormatPr defaultColWidth="0" defaultRowHeight="14.4" zeroHeight="1" x14ac:dyDescent="0.55000000000000004"/>
  <cols>
    <col min="1" max="1" width="2.5234375" style="1" customWidth="1"/>
    <col min="2" max="2" width="11.578125" style="1" customWidth="1"/>
    <col min="3" max="3" width="21.05078125" style="1" customWidth="1"/>
    <col min="4" max="4" width="15.7890625" style="1" customWidth="1"/>
    <col min="5" max="5" width="2.5234375" style="1" customWidth="1"/>
    <col min="6" max="6" width="13.68359375" style="1" customWidth="1"/>
    <col min="7" max="8" width="2.5234375" style="1" customWidth="1"/>
    <col min="9" max="9" width="11.578125" style="1" customWidth="1"/>
    <col min="10" max="10" width="47.3671875" style="1" customWidth="1"/>
    <col min="11" max="11" width="13.68359375" style="1" customWidth="1"/>
    <col min="12" max="12" width="2.5234375" style="1" customWidth="1"/>
    <col min="13" max="13" width="8.83984375" style="1" hidden="1" customWidth="1"/>
    <col min="14" max="14" width="2.5234375" style="1" hidden="1" customWidth="1"/>
    <col min="15" max="17" width="8.83984375" style="1" hidden="1" customWidth="1"/>
    <col min="18" max="21" width="2.41796875" style="1" hidden="1" customWidth="1"/>
    <col min="22" max="24" width="8.83984375" style="1" hidden="1" customWidth="1"/>
    <col min="25" max="25" width="2.41796875" style="1" hidden="1" customWidth="1"/>
    <col min="26" max="35" width="8.83984375" style="1" hidden="1" customWidth="1"/>
    <col min="36" max="36" width="2.5234375" style="1" hidden="1" customWidth="1"/>
    <col min="37" max="37" width="8.83984375" style="1" hidden="1" customWidth="1"/>
    <col min="38" max="38" width="2.5234375" style="1" hidden="1" customWidth="1"/>
    <col min="39" max="39" width="8.83984375" style="1" hidden="1" customWidth="1"/>
    <col min="40" max="40" width="2.5234375" style="1" hidden="1" customWidth="1"/>
    <col min="41" max="41" width="26.3125" style="1" hidden="1" customWidth="1"/>
    <col min="42" max="42" width="2.5234375" style="1" hidden="1" customWidth="1"/>
    <col min="43" max="44" width="13.68359375" style="1" hidden="1" customWidth="1"/>
    <col min="45" max="45" width="2.5234375" style="1" hidden="1" customWidth="1"/>
    <col min="46" max="16384" width="8.83984375" style="1" hidden="1"/>
  </cols>
  <sheetData>
    <row r="1" spans="1:44" x14ac:dyDescent="0.5500000000000000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44" x14ac:dyDescent="0.55000000000000004">
      <c r="A2" s="16"/>
      <c r="B2" s="219" t="s">
        <v>7</v>
      </c>
      <c r="C2" s="220"/>
      <c r="D2" s="220"/>
      <c r="E2" s="220"/>
      <c r="F2" s="221"/>
      <c r="G2" s="16"/>
      <c r="H2" s="16"/>
      <c r="I2" s="219" t="s">
        <v>8</v>
      </c>
      <c r="J2" s="220"/>
      <c r="K2" s="221"/>
      <c r="L2" s="16"/>
      <c r="O2" s="58">
        <f>IF(MIN($B$11:$B$40)=0, "", MIN($B$11:$B$40))</f>
        <v>44197</v>
      </c>
      <c r="P2" s="58">
        <f>IF(MIN($I$11:$I$40)=0, "", MIN($I$11:$I$40))</f>
        <v>44258</v>
      </c>
      <c r="W2" s="58">
        <f>MIN($O$2:$P$2)</f>
        <v>44197</v>
      </c>
      <c r="X2" s="113">
        <f>IF($W$2="", "", IFERROR(DATE(YEAR($W$2)+1, MONTH($W$2), DAY($W$2)-1), ""))</f>
        <v>44561</v>
      </c>
    </row>
    <row r="3" spans="1:44" x14ac:dyDescent="0.55000000000000004">
      <c r="A3" s="16"/>
      <c r="B3" s="222"/>
      <c r="C3" s="223"/>
      <c r="D3" s="223"/>
      <c r="E3" s="223"/>
      <c r="F3" s="224"/>
      <c r="G3" s="16"/>
      <c r="H3" s="16"/>
      <c r="I3" s="222"/>
      <c r="J3" s="223"/>
      <c r="K3" s="224"/>
      <c r="L3" s="16"/>
      <c r="O3" s="59">
        <f>IF(MAX($B$11:$B$40)=0, "", MAX($B$11:$B$40))</f>
        <v>44348</v>
      </c>
      <c r="P3" s="59">
        <f>IF(MAX($I$11:$I$40)=0, "", MAX($I$11:$I$40))</f>
        <v>44258</v>
      </c>
      <c r="W3" s="59">
        <f>MAX($O$3:$P$3)</f>
        <v>44348</v>
      </c>
    </row>
    <row r="4" spans="1:44" x14ac:dyDescent="0.55000000000000004">
      <c r="A4" s="16"/>
      <c r="B4" s="225" t="str">
        <f>'Intro &amp; Setup'!$BD$4</f>
        <v>Your Business</v>
      </c>
      <c r="C4" s="225"/>
      <c r="D4" s="225"/>
      <c r="E4" s="225"/>
      <c r="F4" s="225"/>
      <c r="G4" s="16"/>
      <c r="H4" s="16"/>
      <c r="I4" s="225" t="str">
        <f>'Intro &amp; Setup'!$BD$4</f>
        <v>Your Business</v>
      </c>
      <c r="J4" s="225"/>
      <c r="K4" s="225"/>
      <c r="L4" s="16"/>
    </row>
    <row r="5" spans="1:44" x14ac:dyDescent="0.55000000000000004">
      <c r="A5" s="16"/>
      <c r="B5" s="226" t="str">
        <f>'Intro &amp; Setup'!$BD$6</f>
        <v>Project X</v>
      </c>
      <c r="C5" s="227"/>
      <c r="D5" s="227"/>
      <c r="E5" s="227"/>
      <c r="F5" s="228"/>
      <c r="G5" s="16"/>
      <c r="H5" s="16"/>
      <c r="I5" s="226" t="str">
        <f>'Intro &amp; Setup'!$BD$6</f>
        <v>Project X</v>
      </c>
      <c r="J5" s="227"/>
      <c r="K5" s="228"/>
      <c r="L5" s="16"/>
      <c r="W5" s="57" t="str">
        <f>IF($W$3&gt;$X$2, "X", "")</f>
        <v/>
      </c>
    </row>
    <row r="6" spans="1:44" x14ac:dyDescent="0.5500000000000000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</row>
    <row r="7" spans="1:44" x14ac:dyDescent="0.55000000000000004">
      <c r="A7" s="16"/>
      <c r="B7" s="35" t="str">
        <f>IF(O$7=0, "", "Not Date")</f>
        <v/>
      </c>
      <c r="C7" s="35" t="str">
        <f>IF(P$7=0, "", "Duplicate Category")</f>
        <v/>
      </c>
      <c r="D7" s="35" t="str">
        <f>IF(Q$7=0, "", "Missing Supplier")</f>
        <v/>
      </c>
      <c r="E7" s="16"/>
      <c r="F7" s="16"/>
      <c r="G7" s="16"/>
      <c r="H7" s="16"/>
      <c r="I7" s="35" t="str">
        <f>IF(V$7=0, "", "Not Date")</f>
        <v/>
      </c>
      <c r="J7" s="35" t="str">
        <f>IF(W$7=0, "", "Overall Date Range Exceeds 1 Year")</f>
        <v/>
      </c>
      <c r="K7" s="35" t="str">
        <f>IF(X$7=0, "", "Not Value")</f>
        <v/>
      </c>
      <c r="L7" s="16"/>
      <c r="O7" s="57">
        <f>COUNTIF(O$11:O$40, "X")</f>
        <v>0</v>
      </c>
      <c r="P7" s="57">
        <f t="shared" ref="P7:X7" si="0">COUNTIF(P$11:P$40, "X")</f>
        <v>0</v>
      </c>
      <c r="Q7" s="57">
        <f t="shared" si="0"/>
        <v>0</v>
      </c>
      <c r="V7" s="57">
        <f t="shared" si="0"/>
        <v>0</v>
      </c>
      <c r="W7" s="57">
        <f>IF($W$5="", 0, 1)</f>
        <v>0</v>
      </c>
      <c r="X7" s="57">
        <f t="shared" si="0"/>
        <v>0</v>
      </c>
    </row>
    <row r="8" spans="1:44" x14ac:dyDescent="0.55000000000000004">
      <c r="A8" s="16"/>
      <c r="B8" s="18" t="s">
        <v>0</v>
      </c>
      <c r="C8" s="18"/>
      <c r="D8" s="66" t="str">
        <f>IF(AM$8=0, "", "Required")</f>
        <v/>
      </c>
      <c r="E8" s="18"/>
      <c r="F8" s="18"/>
      <c r="G8" s="16"/>
      <c r="H8" s="16"/>
      <c r="I8" s="18" t="s">
        <v>0</v>
      </c>
      <c r="J8" s="18"/>
      <c r="K8" s="18"/>
      <c r="L8" s="16"/>
      <c r="AM8" s="57">
        <f>COUNTIF(AM$11:AM$40, "X")</f>
        <v>0</v>
      </c>
    </row>
    <row r="9" spans="1:44" x14ac:dyDescent="0.55000000000000004">
      <c r="A9" s="16"/>
      <c r="B9" s="9" t="s">
        <v>1</v>
      </c>
      <c r="C9" s="10" t="s">
        <v>2</v>
      </c>
      <c r="D9" s="11" t="s">
        <v>5</v>
      </c>
      <c r="E9" s="17"/>
      <c r="F9" s="12" t="s">
        <v>4</v>
      </c>
      <c r="G9" s="16"/>
      <c r="H9" s="16"/>
      <c r="I9" s="9" t="s">
        <v>1</v>
      </c>
      <c r="J9" s="10" t="s">
        <v>6</v>
      </c>
      <c r="K9" s="11" t="s">
        <v>4</v>
      </c>
      <c r="L9" s="16"/>
    </row>
    <row r="10" spans="1:44" x14ac:dyDescent="0.55000000000000004">
      <c r="A10" s="16"/>
      <c r="B10" s="19"/>
      <c r="C10" s="20"/>
      <c r="D10" s="21"/>
      <c r="E10" s="17"/>
      <c r="F10" s="13"/>
      <c r="G10" s="16"/>
      <c r="H10" s="16"/>
      <c r="I10" s="30"/>
      <c r="J10" s="29"/>
      <c r="K10" s="31"/>
      <c r="L10" s="16"/>
      <c r="O10" s="55" t="str">
        <f>B$9</f>
        <v>Due Date</v>
      </c>
      <c r="P10" s="55" t="str">
        <f>C$9</f>
        <v>Category</v>
      </c>
      <c r="Q10" s="55" t="str">
        <f>D$9</f>
        <v>Supplier</v>
      </c>
      <c r="R10" s="55"/>
      <c r="S10" s="55"/>
      <c r="T10" s="55"/>
      <c r="U10" s="55"/>
      <c r="V10" s="55" t="str">
        <f>I$9</f>
        <v>Due Date</v>
      </c>
      <c r="W10" s="55"/>
      <c r="X10" s="55" t="str">
        <f>K$9</f>
        <v>Amount</v>
      </c>
      <c r="Z10" s="56">
        <v>1</v>
      </c>
      <c r="AA10" s="56">
        <v>2</v>
      </c>
      <c r="AB10" s="56">
        <v>3</v>
      </c>
      <c r="AC10" s="56">
        <v>4</v>
      </c>
      <c r="AD10" s="56">
        <v>5</v>
      </c>
      <c r="AE10" s="56">
        <v>6</v>
      </c>
      <c r="AF10" s="56">
        <v>7</v>
      </c>
      <c r="AG10" s="56">
        <v>8</v>
      </c>
      <c r="AH10" s="56">
        <v>9</v>
      </c>
      <c r="AI10" s="56">
        <v>10</v>
      </c>
      <c r="AK10" s="55" t="s">
        <v>22</v>
      </c>
      <c r="AM10" s="55" t="s">
        <v>5</v>
      </c>
      <c r="AO10" s="55" t="s">
        <v>24</v>
      </c>
      <c r="AQ10" s="55" t="s">
        <v>25</v>
      </c>
      <c r="AR10" s="55" t="s">
        <v>26</v>
      </c>
    </row>
    <row r="11" spans="1:44" x14ac:dyDescent="0.55000000000000004">
      <c r="A11" s="16"/>
      <c r="B11" s="22">
        <v>44197</v>
      </c>
      <c r="C11" s="23" t="s">
        <v>16</v>
      </c>
      <c r="D11" s="24" t="s">
        <v>32</v>
      </c>
      <c r="E11" s="16"/>
      <c r="F11" s="98">
        <f>IF($AO11="", "", IFERROR(INDEX('Expense Quotes'!$D$11:$D$310, MATCH($AO11, 'Expense Quotes'!$T$11:$T$310, 0)), ""))</f>
        <v>20</v>
      </c>
      <c r="G11" s="16"/>
      <c r="H11" s="16"/>
      <c r="I11" s="22">
        <v>44258</v>
      </c>
      <c r="J11" s="23" t="s">
        <v>53</v>
      </c>
      <c r="K11" s="156">
        <v>1000</v>
      </c>
      <c r="L11" s="16"/>
      <c r="O11" s="2" t="str">
        <f>IF(B11="", "", IF(ISNUMBER(B11)=FALSE, "X", ""))</f>
        <v/>
      </c>
      <c r="P11" s="3" t="str">
        <f>IF(C11="", "", IF(COUNTIF(C$11:C$40, C11)&gt;1, "X", ""))</f>
        <v/>
      </c>
      <c r="Q11" s="4" t="str">
        <f>IF(D11="", "", IF(COUNTIF($Z11:$AI11, D11)=0, "X", ""))</f>
        <v/>
      </c>
      <c r="V11" s="36" t="str">
        <f>IF(I11="", "", IF(ISNUMBER(I11)=FALSE, "X", ""))</f>
        <v/>
      </c>
      <c r="W11" s="37"/>
      <c r="X11" s="38" t="str">
        <f>IF(K11="", "", IF(ISNUMBER(K11)=FALSE, "X", ""))</f>
        <v/>
      </c>
      <c r="Z11" s="101" t="str">
        <f>IFERROR(INDEX('Expense Quotes'!$C$11:$C$310, MATCH(Z$10, 'Expense Quotes'!$CI$11:$CI$310, 0)), "")</f>
        <v>A2</v>
      </c>
      <c r="AA11" s="102" t="str">
        <f>IFERROR(INDEX('Expense Quotes'!$C$11:$C$310, MATCH(AA$10, 'Expense Quotes'!$CI$11:$CI$310, 0)), "")</f>
        <v>A1</v>
      </c>
      <c r="AB11" s="102" t="str">
        <f>IFERROR(INDEX('Expense Quotes'!$C$11:$C$310, MATCH(AB$10, 'Expense Quotes'!$CI$11:$CI$310, 0)), "")</f>
        <v/>
      </c>
      <c r="AC11" s="102" t="str">
        <f>IFERROR(INDEX('Expense Quotes'!$C$11:$C$310, MATCH(AC$10, 'Expense Quotes'!$CI$11:$CI$310, 0)), "")</f>
        <v/>
      </c>
      <c r="AD11" s="102" t="str">
        <f>IFERROR(INDEX('Expense Quotes'!$C$11:$C$310, MATCH(AD$10, 'Expense Quotes'!$CI$11:$CI$310, 0)), "")</f>
        <v/>
      </c>
      <c r="AE11" s="102" t="str">
        <f>IFERROR(INDEX('Expense Quotes'!$C$11:$C$310, MATCH(AE$10, 'Expense Quotes'!$CI$11:$CI$310, 0)), "")</f>
        <v/>
      </c>
      <c r="AF11" s="102" t="str">
        <f>IFERROR(INDEX('Expense Quotes'!$C$11:$C$310, MATCH(AF$10, 'Expense Quotes'!$CI$11:$CI$310, 0)), "")</f>
        <v/>
      </c>
      <c r="AG11" s="102" t="str">
        <f>IFERROR(INDEX('Expense Quotes'!$C$11:$C$310, MATCH(AG$10, 'Expense Quotes'!$CI$11:$CI$310, 0)), "")</f>
        <v/>
      </c>
      <c r="AH11" s="102" t="str">
        <f>IFERROR(INDEX('Expense Quotes'!$C$11:$C$310, MATCH(AH$10, 'Expense Quotes'!$CI$11:$CI$310, 0)), "")</f>
        <v/>
      </c>
      <c r="AI11" s="103" t="str">
        <f>IFERROR(INDEX('Expense Quotes'!$C$11:$C$310, MATCH(AI$10, 'Expense Quotes'!$CI$11:$CI$310, 0)), "")</f>
        <v/>
      </c>
      <c r="AK11" s="60">
        <f>IF($C11="", "", COUNTIF($C$11:$C$40, "&lt;"&amp;$C11)+1)</f>
        <v>1</v>
      </c>
      <c r="AM11" s="60" t="str">
        <f>IF(AND($B11="", $C11=""), "", IF($D11="", "X", ""))</f>
        <v/>
      </c>
      <c r="AO11" s="67" t="str">
        <f>IF(OR($C11="", $D11=""), "", CONCATENATE($C11, " - ", $D11))</f>
        <v>A - A1</v>
      </c>
      <c r="AQ11" s="135" cm="1">
        <f t="array" ref="AQ11">IF($C11="", "", IFERROR(INDEX('Expense Quotes'!$Y$5:$BB$5, 'Expense Quotes'!$X$5, MATCH($C11, 'Expense Quotes'!$Y$10:$BB$10, 0)), ""))</f>
        <v>20</v>
      </c>
      <c r="AR11" s="32" cm="1">
        <f t="array" ref="AR11">IF($C11="", "", IFERROR(INDEX('Expense Quotes'!$Y$4:$BB$4, 'Expense Quotes'!$X$4, MATCH($C11, 'Expense Quotes'!$Y$10:$BB$10, 0)), ""))</f>
        <v>5</v>
      </c>
    </row>
    <row r="12" spans="1:44" x14ac:dyDescent="0.55000000000000004">
      <c r="A12" s="16"/>
      <c r="B12" s="25">
        <v>44228</v>
      </c>
      <c r="C12" s="26" t="s">
        <v>21</v>
      </c>
      <c r="D12" s="27" t="s">
        <v>41</v>
      </c>
      <c r="E12" s="16"/>
      <c r="F12" s="99">
        <f>IF($AO12="", "", IFERROR(INDEX('Expense Quotes'!$D$11:$D$310, MATCH($AO12, 'Expense Quotes'!$T$11:$T$310, 0)), ""))</f>
        <v>60</v>
      </c>
      <c r="G12" s="16"/>
      <c r="H12" s="16"/>
      <c r="I12" s="25"/>
      <c r="J12" s="26"/>
      <c r="K12" s="157"/>
      <c r="L12" s="16"/>
      <c r="O12" s="14" t="str">
        <f t="shared" ref="O12:O40" si="1">IF(B12="", "", IF(ISNUMBER(B12)=FALSE, "X", ""))</f>
        <v/>
      </c>
      <c r="P12" s="8" t="str">
        <f t="shared" ref="P12:P40" si="2">IF(C12="", "", IF(COUNTIF(C$11:C$40, C12)&gt;1, "X", ""))</f>
        <v/>
      </c>
      <c r="Q12" s="15" t="str">
        <f t="shared" ref="Q12:Q40" si="3">IF(D12="", "", IF(COUNTIF($Z12:$AI12, D12)=0, "X", ""))</f>
        <v/>
      </c>
      <c r="V12" s="39" t="str">
        <f t="shared" ref="V12:V40" si="4">IF(I12="", "", IF(ISNUMBER(I12)=FALSE, "X", ""))</f>
        <v/>
      </c>
      <c r="W12" s="40"/>
      <c r="X12" s="41" t="str">
        <f t="shared" ref="X12:X40" si="5">IF(K12="", "", IF(ISNUMBER(K12)=FALSE, "X", ""))</f>
        <v/>
      </c>
      <c r="Z12" s="104" t="str">
        <f>IFERROR(INDEX('Expense Quotes'!$C$11:$C$310, MATCH(Z$10, 'Expense Quotes'!$CJ$11:$CJ$310, 0)), "")</f>
        <v>D2</v>
      </c>
      <c r="AA12" s="105" t="str">
        <f>IFERROR(INDEX('Expense Quotes'!$C$11:$C$310, MATCH(AA$10, 'Expense Quotes'!$CJ$11:$CJ$310, 0)), "")</f>
        <v>D1</v>
      </c>
      <c r="AB12" s="105" t="str">
        <f>IFERROR(INDEX('Expense Quotes'!$C$11:$C$310, MATCH(AB$10, 'Expense Quotes'!$CJ$11:$CJ$310, 0)), "")</f>
        <v/>
      </c>
      <c r="AC12" s="105" t="str">
        <f>IFERROR(INDEX('Expense Quotes'!$C$11:$C$310, MATCH(AC$10, 'Expense Quotes'!$CJ$11:$CJ$310, 0)), "")</f>
        <v/>
      </c>
      <c r="AD12" s="105" t="str">
        <f>IFERROR(INDEX('Expense Quotes'!$C$11:$C$310, MATCH(AD$10, 'Expense Quotes'!$CJ$11:$CJ$310, 0)), "")</f>
        <v/>
      </c>
      <c r="AE12" s="105" t="str">
        <f>IFERROR(INDEX('Expense Quotes'!$C$11:$C$310, MATCH(AE$10, 'Expense Quotes'!$CJ$11:$CJ$310, 0)), "")</f>
        <v/>
      </c>
      <c r="AF12" s="105" t="str">
        <f>IFERROR(INDEX('Expense Quotes'!$C$11:$C$310, MATCH(AF$10, 'Expense Quotes'!$CJ$11:$CJ$310, 0)), "")</f>
        <v/>
      </c>
      <c r="AG12" s="105" t="str">
        <f>IFERROR(INDEX('Expense Quotes'!$C$11:$C$310, MATCH(AG$10, 'Expense Quotes'!$CJ$11:$CJ$310, 0)), "")</f>
        <v/>
      </c>
      <c r="AH12" s="105" t="str">
        <f>IFERROR(INDEX('Expense Quotes'!$C$11:$C$310, MATCH(AH$10, 'Expense Quotes'!$CJ$11:$CJ$310, 0)), "")</f>
        <v/>
      </c>
      <c r="AI12" s="106" t="str">
        <f>IFERROR(INDEX('Expense Quotes'!$C$11:$C$310, MATCH(AI$10, 'Expense Quotes'!$CJ$11:$CJ$310, 0)), "")</f>
        <v/>
      </c>
      <c r="AK12" s="62">
        <f t="shared" ref="AK12:AK40" si="6">IF($C12="", "", COUNTIF($C$11:$C$40, "&lt;"&amp;$C12)+1)</f>
        <v>4</v>
      </c>
      <c r="AM12" s="62" t="str">
        <f t="shared" ref="AM12:AM40" si="7">IF(AND($B12="", $C12=""), "", IF($D12="", "X", ""))</f>
        <v/>
      </c>
      <c r="AO12" s="68" t="str">
        <f t="shared" ref="AO12:AO40" si="8">IF(OR($C12="", $D12=""), "", CONCATENATE($C12, " - ", $D12))</f>
        <v>D - D2</v>
      </c>
      <c r="AQ12" s="136" cm="1">
        <f t="array" ref="AQ12">IF($C12="", "", IFERROR(INDEX('Expense Quotes'!$Y$5:$BB$5, 'Expense Quotes'!$X$5, MATCH($C12, 'Expense Quotes'!$Y$10:$BB$10, 0)), ""))</f>
        <v>250</v>
      </c>
      <c r="AR12" s="33" cm="1">
        <f t="array" ref="AR12">IF($C12="", "", IFERROR(INDEX('Expense Quotes'!$Y$4:$BB$4, 'Expense Quotes'!$X$4, MATCH($C12, 'Expense Quotes'!$Y$10:$BB$10, 0)), ""))</f>
        <v>60</v>
      </c>
    </row>
    <row r="13" spans="1:44" x14ac:dyDescent="0.55000000000000004">
      <c r="A13" s="16"/>
      <c r="B13" s="25">
        <v>44256</v>
      </c>
      <c r="C13" s="26" t="s">
        <v>20</v>
      </c>
      <c r="D13" s="27" t="s">
        <v>36</v>
      </c>
      <c r="E13" s="16"/>
      <c r="F13" s="99">
        <f>IF($AO13="", "", IFERROR(INDEX('Expense Quotes'!$D$11:$D$310, MATCH($AO13, 'Expense Quotes'!$T$11:$T$310, 0)), ""))</f>
        <v>70</v>
      </c>
      <c r="G13" s="16"/>
      <c r="H13" s="16"/>
      <c r="I13" s="25"/>
      <c r="J13" s="26"/>
      <c r="K13" s="157"/>
      <c r="L13" s="16"/>
      <c r="O13" s="14" t="str">
        <f t="shared" si="1"/>
        <v/>
      </c>
      <c r="P13" s="8" t="str">
        <f t="shared" si="2"/>
        <v/>
      </c>
      <c r="Q13" s="15" t="str">
        <f t="shared" si="3"/>
        <v/>
      </c>
      <c r="V13" s="39" t="str">
        <f t="shared" si="4"/>
        <v/>
      </c>
      <c r="W13" s="40"/>
      <c r="X13" s="41" t="str">
        <f t="shared" si="5"/>
        <v/>
      </c>
      <c r="Z13" s="104" t="str">
        <f>IFERROR(INDEX('Expense Quotes'!$C$11:$C$310, MATCH(Z$10, 'Expense Quotes'!$CK$11:$CK$310, 0)), "")</f>
        <v>F3</v>
      </c>
      <c r="AA13" s="105" t="str">
        <f>IFERROR(INDEX('Expense Quotes'!$C$11:$C$310, MATCH(AA$10, 'Expense Quotes'!$CK$11:$CK$310, 0)), "")</f>
        <v>F1</v>
      </c>
      <c r="AB13" s="105" t="str">
        <f>IFERROR(INDEX('Expense Quotes'!$C$11:$C$310, MATCH(AB$10, 'Expense Quotes'!$CK$11:$CK$310, 0)), "")</f>
        <v>F2</v>
      </c>
      <c r="AC13" s="105" t="str">
        <f>IFERROR(INDEX('Expense Quotes'!$C$11:$C$310, MATCH(AC$10, 'Expense Quotes'!$CK$11:$CK$310, 0)), "")</f>
        <v/>
      </c>
      <c r="AD13" s="105" t="str">
        <f>IFERROR(INDEX('Expense Quotes'!$C$11:$C$310, MATCH(AD$10, 'Expense Quotes'!$CK$11:$CK$310, 0)), "")</f>
        <v/>
      </c>
      <c r="AE13" s="105" t="str">
        <f>IFERROR(INDEX('Expense Quotes'!$C$11:$C$310, MATCH(AE$10, 'Expense Quotes'!$CK$11:$CK$310, 0)), "")</f>
        <v/>
      </c>
      <c r="AF13" s="105" t="str">
        <f>IFERROR(INDEX('Expense Quotes'!$C$11:$C$310, MATCH(AF$10, 'Expense Quotes'!$CK$11:$CK$310, 0)), "")</f>
        <v/>
      </c>
      <c r="AG13" s="105" t="str">
        <f>IFERROR(INDEX('Expense Quotes'!$C$11:$C$310, MATCH(AG$10, 'Expense Quotes'!$CK$11:$CK$310, 0)), "")</f>
        <v/>
      </c>
      <c r="AH13" s="105" t="str">
        <f>IFERROR(INDEX('Expense Quotes'!$C$11:$C$310, MATCH(AH$10, 'Expense Quotes'!$CK$11:$CK$310, 0)), "")</f>
        <v/>
      </c>
      <c r="AI13" s="106" t="str">
        <f>IFERROR(INDEX('Expense Quotes'!$C$11:$C$310, MATCH(AI$10, 'Expense Quotes'!$CK$11:$CK$310, 0)), "")</f>
        <v/>
      </c>
      <c r="AK13" s="62">
        <f t="shared" si="6"/>
        <v>6</v>
      </c>
      <c r="AM13" s="62" t="str">
        <f t="shared" si="7"/>
        <v/>
      </c>
      <c r="AO13" s="68" t="str">
        <f t="shared" si="8"/>
        <v>F - F1</v>
      </c>
      <c r="AQ13" s="136" cm="1">
        <f t="array" ref="AQ13">IF($C13="", "", IFERROR(INDEX('Expense Quotes'!$Y$5:$BB$5, 'Expense Quotes'!$X$5, MATCH($C13, 'Expense Quotes'!$Y$10:$BB$10, 0)), ""))</f>
        <v>150</v>
      </c>
      <c r="AR13" s="33" cm="1">
        <f t="array" ref="AR13">IF($C13="", "", IFERROR(INDEX('Expense Quotes'!$Y$4:$BB$4, 'Expense Quotes'!$X$4, MATCH($C13, 'Expense Quotes'!$Y$10:$BB$10, 0)), ""))</f>
        <v>10</v>
      </c>
    </row>
    <row r="14" spans="1:44" x14ac:dyDescent="0.55000000000000004">
      <c r="A14" s="16"/>
      <c r="B14" s="25">
        <v>44287</v>
      </c>
      <c r="C14" s="26" t="s">
        <v>17</v>
      </c>
      <c r="D14" s="27" t="s">
        <v>39</v>
      </c>
      <c r="E14" s="16"/>
      <c r="F14" s="99">
        <f>IF($AO14="", "", IFERROR(INDEX('Expense Quotes'!$D$11:$D$310, MATCH($AO14, 'Expense Quotes'!$T$11:$T$310, 0)), ""))</f>
        <v>40</v>
      </c>
      <c r="G14" s="16"/>
      <c r="H14" s="16"/>
      <c r="I14" s="25"/>
      <c r="J14" s="26"/>
      <c r="K14" s="157"/>
      <c r="L14" s="16"/>
      <c r="O14" s="14" t="str">
        <f t="shared" si="1"/>
        <v/>
      </c>
      <c r="P14" s="8" t="str">
        <f t="shared" si="2"/>
        <v/>
      </c>
      <c r="Q14" s="15" t="str">
        <f t="shared" si="3"/>
        <v/>
      </c>
      <c r="V14" s="39" t="str">
        <f t="shared" si="4"/>
        <v/>
      </c>
      <c r="W14" s="40"/>
      <c r="X14" s="41" t="str">
        <f t="shared" si="5"/>
        <v/>
      </c>
      <c r="Z14" s="104" t="str">
        <f>IFERROR(INDEX('Expense Quotes'!$C$11:$C$310, MATCH(Z$10, 'Expense Quotes'!$CL$11:$CL$310, 0)), "")</f>
        <v>B2</v>
      </c>
      <c r="AA14" s="105" t="str">
        <f>IFERROR(INDEX('Expense Quotes'!$C$11:$C$310, MATCH(AA$10, 'Expense Quotes'!$CL$11:$CL$310, 0)), "")</f>
        <v>B1</v>
      </c>
      <c r="AB14" s="105" t="str">
        <f>IFERROR(INDEX('Expense Quotes'!$C$11:$C$310, MATCH(AB$10, 'Expense Quotes'!$CL$11:$CL$310, 0)), "")</f>
        <v/>
      </c>
      <c r="AC14" s="105" t="str">
        <f>IFERROR(INDEX('Expense Quotes'!$C$11:$C$310, MATCH(AC$10, 'Expense Quotes'!$CL$11:$CL$310, 0)), "")</f>
        <v/>
      </c>
      <c r="AD14" s="105" t="str">
        <f>IFERROR(INDEX('Expense Quotes'!$C$11:$C$310, MATCH(AD$10, 'Expense Quotes'!$CL$11:$CL$310, 0)), "")</f>
        <v/>
      </c>
      <c r="AE14" s="105" t="str">
        <f>IFERROR(INDEX('Expense Quotes'!$C$11:$C$310, MATCH(AE$10, 'Expense Quotes'!$CL$11:$CL$310, 0)), "")</f>
        <v/>
      </c>
      <c r="AF14" s="105" t="str">
        <f>IFERROR(INDEX('Expense Quotes'!$C$11:$C$310, MATCH(AF$10, 'Expense Quotes'!$CL$11:$CL$310, 0)), "")</f>
        <v/>
      </c>
      <c r="AG14" s="105" t="str">
        <f>IFERROR(INDEX('Expense Quotes'!$C$11:$C$310, MATCH(AG$10, 'Expense Quotes'!$CL$11:$CL$310, 0)), "")</f>
        <v/>
      </c>
      <c r="AH14" s="105" t="str">
        <f>IFERROR(INDEX('Expense Quotes'!$C$11:$C$310, MATCH(AH$10, 'Expense Quotes'!$CL$11:$CL$310, 0)), "")</f>
        <v/>
      </c>
      <c r="AI14" s="106" t="str">
        <f>IFERROR(INDEX('Expense Quotes'!$C$11:$C$310, MATCH(AI$10, 'Expense Quotes'!$CL$11:$CL$310, 0)), "")</f>
        <v/>
      </c>
      <c r="AK14" s="62">
        <f t="shared" si="6"/>
        <v>2</v>
      </c>
      <c r="AM14" s="62" t="str">
        <f t="shared" si="7"/>
        <v/>
      </c>
      <c r="AO14" s="68" t="str">
        <f t="shared" si="8"/>
        <v>B - B2</v>
      </c>
      <c r="AQ14" s="136" cm="1">
        <f t="array" ref="AQ14">IF($C14="", "", IFERROR(INDEX('Expense Quotes'!$Y$5:$BB$5, 'Expense Quotes'!$X$5, MATCH($C14, 'Expense Quotes'!$Y$10:$BB$10, 0)), ""))</f>
        <v>100</v>
      </c>
      <c r="AR14" s="33" cm="1">
        <f t="array" ref="AR14">IF($C14="", "", IFERROR(INDEX('Expense Quotes'!$Y$4:$BB$4, 'Expense Quotes'!$X$4, MATCH($C14, 'Expense Quotes'!$Y$10:$BB$10, 0)), ""))</f>
        <v>40</v>
      </c>
    </row>
    <row r="15" spans="1:44" x14ac:dyDescent="0.55000000000000004">
      <c r="A15" s="16"/>
      <c r="B15" s="25">
        <v>44317</v>
      </c>
      <c r="C15" s="26" t="s">
        <v>19</v>
      </c>
      <c r="D15" s="27" t="s">
        <v>35</v>
      </c>
      <c r="E15" s="16"/>
      <c r="F15" s="99">
        <f>IF($AO15="", "", IFERROR(INDEX('Expense Quotes'!$D$11:$D$310, MATCH($AO15, 'Expense Quotes'!$T$11:$T$310, 0)), ""))</f>
        <v>60</v>
      </c>
      <c r="G15" s="16"/>
      <c r="H15" s="16"/>
      <c r="I15" s="25"/>
      <c r="J15" s="26"/>
      <c r="K15" s="157"/>
      <c r="L15" s="16"/>
      <c r="O15" s="14" t="str">
        <f t="shared" si="1"/>
        <v/>
      </c>
      <c r="P15" s="8" t="str">
        <f t="shared" si="2"/>
        <v/>
      </c>
      <c r="Q15" s="15" t="str">
        <f t="shared" si="3"/>
        <v/>
      </c>
      <c r="V15" s="39" t="str">
        <f t="shared" si="4"/>
        <v/>
      </c>
      <c r="W15" s="40"/>
      <c r="X15" s="41" t="str">
        <f t="shared" si="5"/>
        <v/>
      </c>
      <c r="Z15" s="104" t="str">
        <f>IFERROR(INDEX('Expense Quotes'!$C$11:$C$310, MATCH(Z$10, 'Expense Quotes'!$CM$11:$CM$310, 0)), "")</f>
        <v>E3</v>
      </c>
      <c r="AA15" s="105" t="str">
        <f>IFERROR(INDEX('Expense Quotes'!$C$11:$C$310, MATCH(AA$10, 'Expense Quotes'!$CM$11:$CM$310, 0)), "")</f>
        <v>E1</v>
      </c>
      <c r="AB15" s="105" t="str">
        <f>IFERROR(INDEX('Expense Quotes'!$C$11:$C$310, MATCH(AB$10, 'Expense Quotes'!$CM$11:$CM$310, 0)), "")</f>
        <v>E2</v>
      </c>
      <c r="AC15" s="105" t="str">
        <f>IFERROR(INDEX('Expense Quotes'!$C$11:$C$310, MATCH(AC$10, 'Expense Quotes'!$CM$11:$CM$310, 0)), "")</f>
        <v/>
      </c>
      <c r="AD15" s="105" t="str">
        <f>IFERROR(INDEX('Expense Quotes'!$C$11:$C$310, MATCH(AD$10, 'Expense Quotes'!$CM$11:$CM$310, 0)), "")</f>
        <v/>
      </c>
      <c r="AE15" s="105" t="str">
        <f>IFERROR(INDEX('Expense Quotes'!$C$11:$C$310, MATCH(AE$10, 'Expense Quotes'!$CM$11:$CM$310, 0)), "")</f>
        <v/>
      </c>
      <c r="AF15" s="105" t="str">
        <f>IFERROR(INDEX('Expense Quotes'!$C$11:$C$310, MATCH(AF$10, 'Expense Quotes'!$CM$11:$CM$310, 0)), "")</f>
        <v/>
      </c>
      <c r="AG15" s="105" t="str">
        <f>IFERROR(INDEX('Expense Quotes'!$C$11:$C$310, MATCH(AG$10, 'Expense Quotes'!$CM$11:$CM$310, 0)), "")</f>
        <v/>
      </c>
      <c r="AH15" s="105" t="str">
        <f>IFERROR(INDEX('Expense Quotes'!$C$11:$C$310, MATCH(AH$10, 'Expense Quotes'!$CM$11:$CM$310, 0)), "")</f>
        <v/>
      </c>
      <c r="AI15" s="106" t="str">
        <f>IFERROR(INDEX('Expense Quotes'!$C$11:$C$310, MATCH(AI$10, 'Expense Quotes'!$CM$11:$CM$310, 0)), "")</f>
        <v/>
      </c>
      <c r="AK15" s="62">
        <f t="shared" si="6"/>
        <v>5</v>
      </c>
      <c r="AM15" s="62" t="str">
        <f t="shared" si="7"/>
        <v/>
      </c>
      <c r="AO15" s="68" t="str">
        <f t="shared" si="8"/>
        <v>E - E1</v>
      </c>
      <c r="AQ15" s="136" cm="1">
        <f t="array" ref="AQ15">IF($C15="", "", IFERROR(INDEX('Expense Quotes'!$Y$5:$BB$5, 'Expense Quotes'!$X$5, MATCH($C15, 'Expense Quotes'!$Y$10:$BB$10, 0)), ""))</f>
        <v>300</v>
      </c>
      <c r="AR15" s="33" cm="1">
        <f t="array" ref="AR15">IF($C15="", "", IFERROR(INDEX('Expense Quotes'!$Y$4:$BB$4, 'Expense Quotes'!$X$4, MATCH($C15, 'Expense Quotes'!$Y$10:$BB$10, 0)), ""))</f>
        <v>5</v>
      </c>
    </row>
    <row r="16" spans="1:44" x14ac:dyDescent="0.55000000000000004">
      <c r="A16" s="16"/>
      <c r="B16" s="25">
        <v>44348</v>
      </c>
      <c r="C16" s="26" t="s">
        <v>18</v>
      </c>
      <c r="D16" s="27" t="s">
        <v>40</v>
      </c>
      <c r="E16" s="16"/>
      <c r="F16" s="99">
        <f>IF($AO16="", "", IFERROR(INDEX('Expense Quotes'!$D$11:$D$310, MATCH($AO16, 'Expense Quotes'!$T$11:$T$310, 0)), ""))</f>
        <v>50</v>
      </c>
      <c r="G16" s="16"/>
      <c r="H16" s="16"/>
      <c r="I16" s="25"/>
      <c r="J16" s="26"/>
      <c r="K16" s="157"/>
      <c r="L16" s="16"/>
      <c r="O16" s="14" t="str">
        <f t="shared" si="1"/>
        <v/>
      </c>
      <c r="P16" s="8" t="str">
        <f t="shared" si="2"/>
        <v/>
      </c>
      <c r="Q16" s="15" t="str">
        <f t="shared" si="3"/>
        <v/>
      </c>
      <c r="V16" s="39" t="str">
        <f t="shared" si="4"/>
        <v/>
      </c>
      <c r="W16" s="40"/>
      <c r="X16" s="41" t="str">
        <f t="shared" si="5"/>
        <v/>
      </c>
      <c r="Z16" s="104" t="str">
        <f>IFERROR(INDEX('Expense Quotes'!$C$11:$C$310, MATCH(Z$10, 'Expense Quotes'!$CN$11:$CN$310, 0)), "")</f>
        <v>C1</v>
      </c>
      <c r="AA16" s="105" t="str">
        <f>IFERROR(INDEX('Expense Quotes'!$C$11:$C$310, MATCH(AA$10, 'Expense Quotes'!$CN$11:$CN$310, 0)), "")</f>
        <v>C2</v>
      </c>
      <c r="AB16" s="105" t="str">
        <f>IFERROR(INDEX('Expense Quotes'!$C$11:$C$310, MATCH(AB$10, 'Expense Quotes'!$CN$11:$CN$310, 0)), "")</f>
        <v/>
      </c>
      <c r="AC16" s="105" t="str">
        <f>IFERROR(INDEX('Expense Quotes'!$C$11:$C$310, MATCH(AC$10, 'Expense Quotes'!$CN$11:$CN$310, 0)), "")</f>
        <v/>
      </c>
      <c r="AD16" s="105" t="str">
        <f>IFERROR(INDEX('Expense Quotes'!$C$11:$C$310, MATCH(AD$10, 'Expense Quotes'!$CN$11:$CN$310, 0)), "")</f>
        <v/>
      </c>
      <c r="AE16" s="105" t="str">
        <f>IFERROR(INDEX('Expense Quotes'!$C$11:$C$310, MATCH(AE$10, 'Expense Quotes'!$CN$11:$CN$310, 0)), "")</f>
        <v/>
      </c>
      <c r="AF16" s="105" t="str">
        <f>IFERROR(INDEX('Expense Quotes'!$C$11:$C$310, MATCH(AF$10, 'Expense Quotes'!$CN$11:$CN$310, 0)), "")</f>
        <v/>
      </c>
      <c r="AG16" s="105" t="str">
        <f>IFERROR(INDEX('Expense Quotes'!$C$11:$C$310, MATCH(AG$10, 'Expense Quotes'!$CN$11:$CN$310, 0)), "")</f>
        <v/>
      </c>
      <c r="AH16" s="105" t="str">
        <f>IFERROR(INDEX('Expense Quotes'!$C$11:$C$310, MATCH(AH$10, 'Expense Quotes'!$CN$11:$CN$310, 0)), "")</f>
        <v/>
      </c>
      <c r="AI16" s="106" t="str">
        <f>IFERROR(INDEX('Expense Quotes'!$C$11:$C$310, MATCH(AI$10, 'Expense Quotes'!$CN$11:$CN$310, 0)), "")</f>
        <v/>
      </c>
      <c r="AK16" s="62">
        <f t="shared" si="6"/>
        <v>3</v>
      </c>
      <c r="AM16" s="62" t="str">
        <f t="shared" si="7"/>
        <v/>
      </c>
      <c r="AO16" s="68" t="str">
        <f t="shared" si="8"/>
        <v>C - C2</v>
      </c>
      <c r="AQ16" s="136" cm="1">
        <f t="array" ref="AQ16">IF($C16="", "", IFERROR(INDEX('Expense Quotes'!$Y$5:$BB$5, 'Expense Quotes'!$X$5, MATCH($C16, 'Expense Quotes'!$Y$10:$BB$10, 0)), ""))</f>
        <v>50</v>
      </c>
      <c r="AR16" s="33" cm="1">
        <f t="array" ref="AR16">IF($C16="", "", IFERROR(INDEX('Expense Quotes'!$Y$4:$BB$4, 'Expense Quotes'!$X$4, MATCH($C16, 'Expense Quotes'!$Y$10:$BB$10, 0)), ""))</f>
        <v>5</v>
      </c>
    </row>
    <row r="17" spans="1:44" x14ac:dyDescent="0.55000000000000004">
      <c r="A17" s="16"/>
      <c r="B17" s="138"/>
      <c r="C17" s="139"/>
      <c r="D17" s="140"/>
      <c r="E17" s="16"/>
      <c r="F17" s="99" t="str">
        <f>IF($AO17="", "", IFERROR(INDEX('Expense Quotes'!$D$11:$D$310, MATCH($AO17, 'Expense Quotes'!$T$11:$T$310, 0)), ""))</f>
        <v/>
      </c>
      <c r="G17" s="16"/>
      <c r="H17" s="16"/>
      <c r="I17" s="150"/>
      <c r="J17" s="151"/>
      <c r="K17" s="149"/>
      <c r="L17" s="16"/>
      <c r="O17" s="14" t="str">
        <f t="shared" si="1"/>
        <v/>
      </c>
      <c r="P17" s="8" t="str">
        <f t="shared" si="2"/>
        <v/>
      </c>
      <c r="Q17" s="15" t="str">
        <f t="shared" si="3"/>
        <v/>
      </c>
      <c r="V17" s="39" t="str">
        <f t="shared" si="4"/>
        <v/>
      </c>
      <c r="W17" s="40"/>
      <c r="X17" s="41" t="str">
        <f t="shared" si="5"/>
        <v/>
      </c>
      <c r="Z17" s="104" t="str">
        <f>IFERROR(INDEX('Expense Quotes'!$C$11:$C$310, MATCH(Z$10, 'Expense Quotes'!$CO$11:$CO$310, 0)), "")</f>
        <v/>
      </c>
      <c r="AA17" s="105" t="str">
        <f>IFERROR(INDEX('Expense Quotes'!$C$11:$C$310, MATCH(AA$10, 'Expense Quotes'!$CO$11:$CO$310, 0)), "")</f>
        <v/>
      </c>
      <c r="AB17" s="105" t="str">
        <f>IFERROR(INDEX('Expense Quotes'!$C$11:$C$310, MATCH(AB$10, 'Expense Quotes'!$CO$11:$CO$310, 0)), "")</f>
        <v/>
      </c>
      <c r="AC17" s="105" t="str">
        <f>IFERROR(INDEX('Expense Quotes'!$C$11:$C$310, MATCH(AC$10, 'Expense Quotes'!$CO$11:$CO$310, 0)), "")</f>
        <v/>
      </c>
      <c r="AD17" s="105" t="str">
        <f>IFERROR(INDEX('Expense Quotes'!$C$11:$C$310, MATCH(AD$10, 'Expense Quotes'!$CO$11:$CO$310, 0)), "")</f>
        <v/>
      </c>
      <c r="AE17" s="105" t="str">
        <f>IFERROR(INDEX('Expense Quotes'!$C$11:$C$310, MATCH(AE$10, 'Expense Quotes'!$CO$11:$CO$310, 0)), "")</f>
        <v/>
      </c>
      <c r="AF17" s="105" t="str">
        <f>IFERROR(INDEX('Expense Quotes'!$C$11:$C$310, MATCH(AF$10, 'Expense Quotes'!$CO$11:$CO$310, 0)), "")</f>
        <v/>
      </c>
      <c r="AG17" s="105" t="str">
        <f>IFERROR(INDEX('Expense Quotes'!$C$11:$C$310, MATCH(AG$10, 'Expense Quotes'!$CO$11:$CO$310, 0)), "")</f>
        <v/>
      </c>
      <c r="AH17" s="105" t="str">
        <f>IFERROR(INDEX('Expense Quotes'!$C$11:$C$310, MATCH(AH$10, 'Expense Quotes'!$CO$11:$CO$310, 0)), "")</f>
        <v/>
      </c>
      <c r="AI17" s="106" t="str">
        <f>IFERROR(INDEX('Expense Quotes'!$C$11:$C$310, MATCH(AI$10, 'Expense Quotes'!$CO$11:$CO$310, 0)), "")</f>
        <v/>
      </c>
      <c r="AK17" s="62" t="str">
        <f t="shared" si="6"/>
        <v/>
      </c>
      <c r="AM17" s="62" t="str">
        <f t="shared" si="7"/>
        <v/>
      </c>
      <c r="AO17" s="68" t="str">
        <f t="shared" si="8"/>
        <v/>
      </c>
      <c r="AQ17" s="136" t="str" cm="1">
        <f t="array" ref="AQ17">IF($C17="", "", IFERROR(INDEX('Expense Quotes'!$Y$5:$BB$5, 'Expense Quotes'!$X$5, MATCH($C17, 'Expense Quotes'!$Y$10:$BB$10, 0)), ""))</f>
        <v/>
      </c>
      <c r="AR17" s="33" t="str" cm="1">
        <f t="array" ref="AR17">IF($C17="", "", IFERROR(INDEX('Expense Quotes'!$Y$4:$BB$4, 'Expense Quotes'!$X$4, MATCH($C17, 'Expense Quotes'!$Y$10:$BB$10, 0)), ""))</f>
        <v/>
      </c>
    </row>
    <row r="18" spans="1:44" x14ac:dyDescent="0.55000000000000004">
      <c r="A18" s="16"/>
      <c r="B18" s="141"/>
      <c r="C18" s="142"/>
      <c r="D18" s="143"/>
      <c r="E18" s="16"/>
      <c r="F18" s="99" t="str">
        <f>IF($AO18="", "", IFERROR(INDEX('Expense Quotes'!$D$11:$D$310, MATCH($AO18, 'Expense Quotes'!$T$11:$T$310, 0)), ""))</f>
        <v/>
      </c>
      <c r="G18" s="16"/>
      <c r="H18" s="16"/>
      <c r="I18" s="152"/>
      <c r="J18" s="153"/>
      <c r="K18" s="147"/>
      <c r="L18" s="16"/>
      <c r="O18" s="14" t="str">
        <f t="shared" si="1"/>
        <v/>
      </c>
      <c r="P18" s="8" t="str">
        <f t="shared" si="2"/>
        <v/>
      </c>
      <c r="Q18" s="15" t="str">
        <f t="shared" si="3"/>
        <v/>
      </c>
      <c r="V18" s="39" t="str">
        <f t="shared" si="4"/>
        <v/>
      </c>
      <c r="W18" s="40"/>
      <c r="X18" s="41" t="str">
        <f t="shared" si="5"/>
        <v/>
      </c>
      <c r="Z18" s="104" t="str">
        <f>IFERROR(INDEX('Expense Quotes'!$C$11:$C$310, MATCH(Z$10, 'Expense Quotes'!$CP$11:$CP$310, 0)), "")</f>
        <v/>
      </c>
      <c r="AA18" s="105" t="str">
        <f>IFERROR(INDEX('Expense Quotes'!$C$11:$C$310, MATCH(AA$10, 'Expense Quotes'!$CP$11:$CP$310, 0)), "")</f>
        <v/>
      </c>
      <c r="AB18" s="105" t="str">
        <f>IFERROR(INDEX('Expense Quotes'!$C$11:$C$310, MATCH(AB$10, 'Expense Quotes'!$CP$11:$CP$310, 0)), "")</f>
        <v/>
      </c>
      <c r="AC18" s="105" t="str">
        <f>IFERROR(INDEX('Expense Quotes'!$C$11:$C$310, MATCH(AC$10, 'Expense Quotes'!$CP$11:$CP$310, 0)), "")</f>
        <v/>
      </c>
      <c r="AD18" s="105" t="str">
        <f>IFERROR(INDEX('Expense Quotes'!$C$11:$C$310, MATCH(AD$10, 'Expense Quotes'!$CP$11:$CP$310, 0)), "")</f>
        <v/>
      </c>
      <c r="AE18" s="105" t="str">
        <f>IFERROR(INDEX('Expense Quotes'!$C$11:$C$310, MATCH(AE$10, 'Expense Quotes'!$CP$11:$CP$310, 0)), "")</f>
        <v/>
      </c>
      <c r="AF18" s="105" t="str">
        <f>IFERROR(INDEX('Expense Quotes'!$C$11:$C$310, MATCH(AF$10, 'Expense Quotes'!$CP$11:$CP$310, 0)), "")</f>
        <v/>
      </c>
      <c r="AG18" s="105" t="str">
        <f>IFERROR(INDEX('Expense Quotes'!$C$11:$C$310, MATCH(AG$10, 'Expense Quotes'!$CP$11:$CP$310, 0)), "")</f>
        <v/>
      </c>
      <c r="AH18" s="105" t="str">
        <f>IFERROR(INDEX('Expense Quotes'!$C$11:$C$310, MATCH(AH$10, 'Expense Quotes'!$CP$11:$CP$310, 0)), "")</f>
        <v/>
      </c>
      <c r="AI18" s="106" t="str">
        <f>IFERROR(INDEX('Expense Quotes'!$C$11:$C$310, MATCH(AI$10, 'Expense Quotes'!$CP$11:$CP$310, 0)), "")</f>
        <v/>
      </c>
      <c r="AK18" s="62" t="str">
        <f t="shared" si="6"/>
        <v/>
      </c>
      <c r="AM18" s="62" t="str">
        <f t="shared" si="7"/>
        <v/>
      </c>
      <c r="AO18" s="68" t="str">
        <f t="shared" si="8"/>
        <v/>
      </c>
      <c r="AQ18" s="136" t="str" cm="1">
        <f t="array" ref="AQ18">IF($C18="", "", IFERROR(INDEX('Expense Quotes'!$Y$5:$BB$5, 'Expense Quotes'!$X$5, MATCH($C18, 'Expense Quotes'!$Y$10:$BB$10, 0)), ""))</f>
        <v/>
      </c>
      <c r="AR18" s="33" t="str" cm="1">
        <f t="array" ref="AR18">IF($C18="", "", IFERROR(INDEX('Expense Quotes'!$Y$4:$BB$4, 'Expense Quotes'!$X$4, MATCH($C18, 'Expense Quotes'!$Y$10:$BB$10, 0)), ""))</f>
        <v/>
      </c>
    </row>
    <row r="19" spans="1:44" x14ac:dyDescent="0.55000000000000004">
      <c r="A19" s="16"/>
      <c r="B19" s="141"/>
      <c r="C19" s="142"/>
      <c r="D19" s="143"/>
      <c r="E19" s="16"/>
      <c r="F19" s="99" t="str">
        <f>IF($AO19="", "", IFERROR(INDEX('Expense Quotes'!$D$11:$D$310, MATCH($AO19, 'Expense Quotes'!$T$11:$T$310, 0)), ""))</f>
        <v/>
      </c>
      <c r="G19" s="16"/>
      <c r="H19" s="16"/>
      <c r="I19" s="152"/>
      <c r="J19" s="153"/>
      <c r="K19" s="147"/>
      <c r="L19" s="16"/>
      <c r="O19" s="14" t="str">
        <f t="shared" si="1"/>
        <v/>
      </c>
      <c r="P19" s="8" t="str">
        <f t="shared" si="2"/>
        <v/>
      </c>
      <c r="Q19" s="15" t="str">
        <f t="shared" si="3"/>
        <v/>
      </c>
      <c r="V19" s="39" t="str">
        <f t="shared" si="4"/>
        <v/>
      </c>
      <c r="W19" s="40"/>
      <c r="X19" s="41" t="str">
        <f t="shared" si="5"/>
        <v/>
      </c>
      <c r="Z19" s="104" t="str">
        <f>IFERROR(INDEX('Expense Quotes'!$C$11:$C$310, MATCH(Z$10, 'Expense Quotes'!$CQ$11:$CQ$310, 0)), "")</f>
        <v/>
      </c>
      <c r="AA19" s="105" t="str">
        <f>IFERROR(INDEX('Expense Quotes'!$C$11:$C$310, MATCH(AA$10, 'Expense Quotes'!$CQ$11:$CQ$310, 0)), "")</f>
        <v/>
      </c>
      <c r="AB19" s="105" t="str">
        <f>IFERROR(INDEX('Expense Quotes'!$C$11:$C$310, MATCH(AB$10, 'Expense Quotes'!$CQ$11:$CQ$310, 0)), "")</f>
        <v/>
      </c>
      <c r="AC19" s="105" t="str">
        <f>IFERROR(INDEX('Expense Quotes'!$C$11:$C$310, MATCH(AC$10, 'Expense Quotes'!$CQ$11:$CQ$310, 0)), "")</f>
        <v/>
      </c>
      <c r="AD19" s="105" t="str">
        <f>IFERROR(INDEX('Expense Quotes'!$C$11:$C$310, MATCH(AD$10, 'Expense Quotes'!$CQ$11:$CQ$310, 0)), "")</f>
        <v/>
      </c>
      <c r="AE19" s="105" t="str">
        <f>IFERROR(INDEX('Expense Quotes'!$C$11:$C$310, MATCH(AE$10, 'Expense Quotes'!$CQ$11:$CQ$310, 0)), "")</f>
        <v/>
      </c>
      <c r="AF19" s="105" t="str">
        <f>IFERROR(INDEX('Expense Quotes'!$C$11:$C$310, MATCH(AF$10, 'Expense Quotes'!$CQ$11:$CQ$310, 0)), "")</f>
        <v/>
      </c>
      <c r="AG19" s="105" t="str">
        <f>IFERROR(INDEX('Expense Quotes'!$C$11:$C$310, MATCH(AG$10, 'Expense Quotes'!$CQ$11:$CQ$310, 0)), "")</f>
        <v/>
      </c>
      <c r="AH19" s="105" t="str">
        <f>IFERROR(INDEX('Expense Quotes'!$C$11:$C$310, MATCH(AH$10, 'Expense Quotes'!$CQ$11:$CQ$310, 0)), "")</f>
        <v/>
      </c>
      <c r="AI19" s="106" t="str">
        <f>IFERROR(INDEX('Expense Quotes'!$C$11:$C$310, MATCH(AI$10, 'Expense Quotes'!$CQ$11:$CQ$310, 0)), "")</f>
        <v/>
      </c>
      <c r="AK19" s="62" t="str">
        <f t="shared" si="6"/>
        <v/>
      </c>
      <c r="AM19" s="62" t="str">
        <f t="shared" si="7"/>
        <v/>
      </c>
      <c r="AO19" s="68" t="str">
        <f t="shared" si="8"/>
        <v/>
      </c>
      <c r="AQ19" s="136" t="str" cm="1">
        <f t="array" ref="AQ19">IF($C19="", "", IFERROR(INDEX('Expense Quotes'!$Y$5:$BB$5, 'Expense Quotes'!$X$5, MATCH($C19, 'Expense Quotes'!$Y$10:$BB$10, 0)), ""))</f>
        <v/>
      </c>
      <c r="AR19" s="33" t="str" cm="1">
        <f t="array" ref="AR19">IF($C19="", "", IFERROR(INDEX('Expense Quotes'!$Y$4:$BB$4, 'Expense Quotes'!$X$4, MATCH($C19, 'Expense Quotes'!$Y$10:$BB$10, 0)), ""))</f>
        <v/>
      </c>
    </row>
    <row r="20" spans="1:44" x14ac:dyDescent="0.55000000000000004">
      <c r="A20" s="16"/>
      <c r="B20" s="141"/>
      <c r="C20" s="142"/>
      <c r="D20" s="143"/>
      <c r="E20" s="16"/>
      <c r="F20" s="99" t="str">
        <f>IF($AO20="", "", IFERROR(INDEX('Expense Quotes'!$D$11:$D$310, MATCH($AO20, 'Expense Quotes'!$T$11:$T$310, 0)), ""))</f>
        <v/>
      </c>
      <c r="G20" s="16"/>
      <c r="H20" s="16"/>
      <c r="I20" s="152"/>
      <c r="J20" s="153"/>
      <c r="K20" s="147"/>
      <c r="L20" s="16"/>
      <c r="O20" s="14" t="str">
        <f t="shared" si="1"/>
        <v/>
      </c>
      <c r="P20" s="8" t="str">
        <f t="shared" si="2"/>
        <v/>
      </c>
      <c r="Q20" s="15" t="str">
        <f t="shared" si="3"/>
        <v/>
      </c>
      <c r="V20" s="39" t="str">
        <f t="shared" si="4"/>
        <v/>
      </c>
      <c r="W20" s="40"/>
      <c r="X20" s="41" t="str">
        <f t="shared" si="5"/>
        <v/>
      </c>
      <c r="Z20" s="104" t="str">
        <f>IFERROR(INDEX('Expense Quotes'!$C$11:$C$310, MATCH(Z$10, 'Expense Quotes'!$CR$11:$CR$310, 0)), "")</f>
        <v/>
      </c>
      <c r="AA20" s="105" t="str">
        <f>IFERROR(INDEX('Expense Quotes'!$C$11:$C$310, MATCH(AA$10, 'Expense Quotes'!$CR$11:$CR$310, 0)), "")</f>
        <v/>
      </c>
      <c r="AB20" s="105" t="str">
        <f>IFERROR(INDEX('Expense Quotes'!$C$11:$C$310, MATCH(AB$10, 'Expense Quotes'!$CR$11:$CR$310, 0)), "")</f>
        <v/>
      </c>
      <c r="AC20" s="105" t="str">
        <f>IFERROR(INDEX('Expense Quotes'!$C$11:$C$310, MATCH(AC$10, 'Expense Quotes'!$CR$11:$CR$310, 0)), "")</f>
        <v/>
      </c>
      <c r="AD20" s="105" t="str">
        <f>IFERROR(INDEX('Expense Quotes'!$C$11:$C$310, MATCH(AD$10, 'Expense Quotes'!$CR$11:$CR$310, 0)), "")</f>
        <v/>
      </c>
      <c r="AE20" s="105" t="str">
        <f>IFERROR(INDEX('Expense Quotes'!$C$11:$C$310, MATCH(AE$10, 'Expense Quotes'!$CR$11:$CR$310, 0)), "")</f>
        <v/>
      </c>
      <c r="AF20" s="105" t="str">
        <f>IFERROR(INDEX('Expense Quotes'!$C$11:$C$310, MATCH(AF$10, 'Expense Quotes'!$CR$11:$CR$310, 0)), "")</f>
        <v/>
      </c>
      <c r="AG20" s="105" t="str">
        <f>IFERROR(INDEX('Expense Quotes'!$C$11:$C$310, MATCH(AG$10, 'Expense Quotes'!$CR$11:$CR$310, 0)), "")</f>
        <v/>
      </c>
      <c r="AH20" s="105" t="str">
        <f>IFERROR(INDEX('Expense Quotes'!$C$11:$C$310, MATCH(AH$10, 'Expense Quotes'!$CR$11:$CR$310, 0)), "")</f>
        <v/>
      </c>
      <c r="AI20" s="106" t="str">
        <f>IFERROR(INDEX('Expense Quotes'!$C$11:$C$310, MATCH(AI$10, 'Expense Quotes'!$CR$11:$CR$310, 0)), "")</f>
        <v/>
      </c>
      <c r="AK20" s="62" t="str">
        <f t="shared" si="6"/>
        <v/>
      </c>
      <c r="AM20" s="62" t="str">
        <f t="shared" si="7"/>
        <v/>
      </c>
      <c r="AO20" s="68" t="str">
        <f t="shared" si="8"/>
        <v/>
      </c>
      <c r="AQ20" s="136" t="str" cm="1">
        <f t="array" ref="AQ20">IF($C20="", "", IFERROR(INDEX('Expense Quotes'!$Y$5:$BB$5, 'Expense Quotes'!$X$5, MATCH($C20, 'Expense Quotes'!$Y$10:$BB$10, 0)), ""))</f>
        <v/>
      </c>
      <c r="AR20" s="33" t="str" cm="1">
        <f t="array" ref="AR20">IF($C20="", "", IFERROR(INDEX('Expense Quotes'!$Y$4:$BB$4, 'Expense Quotes'!$X$4, MATCH($C20, 'Expense Quotes'!$Y$10:$BB$10, 0)), ""))</f>
        <v/>
      </c>
    </row>
    <row r="21" spans="1:44" x14ac:dyDescent="0.55000000000000004">
      <c r="A21" s="16"/>
      <c r="B21" s="141"/>
      <c r="C21" s="142"/>
      <c r="D21" s="143"/>
      <c r="E21" s="16"/>
      <c r="F21" s="99" t="str">
        <f>IF($AO21="", "", IFERROR(INDEX('Expense Quotes'!$D$11:$D$310, MATCH($AO21, 'Expense Quotes'!$T$11:$T$310, 0)), ""))</f>
        <v/>
      </c>
      <c r="G21" s="16"/>
      <c r="H21" s="16"/>
      <c r="I21" s="152"/>
      <c r="J21" s="153"/>
      <c r="K21" s="147"/>
      <c r="L21" s="16"/>
      <c r="O21" s="14" t="str">
        <f t="shared" si="1"/>
        <v/>
      </c>
      <c r="P21" s="8" t="str">
        <f t="shared" si="2"/>
        <v/>
      </c>
      <c r="Q21" s="15" t="str">
        <f t="shared" si="3"/>
        <v/>
      </c>
      <c r="V21" s="39" t="str">
        <f t="shared" si="4"/>
        <v/>
      </c>
      <c r="W21" s="40"/>
      <c r="X21" s="41" t="str">
        <f t="shared" si="5"/>
        <v/>
      </c>
      <c r="Z21" s="104" t="str">
        <f>IFERROR(INDEX('Expense Quotes'!$C$11:$C$310, MATCH(Z$10, 'Expense Quotes'!$CS$11:$CS$310, 0)), "")</f>
        <v/>
      </c>
      <c r="AA21" s="105" t="str">
        <f>IFERROR(INDEX('Expense Quotes'!$C$11:$C$310, MATCH(AA$10, 'Expense Quotes'!$CS$11:$CS$310, 0)), "")</f>
        <v/>
      </c>
      <c r="AB21" s="105" t="str">
        <f>IFERROR(INDEX('Expense Quotes'!$C$11:$C$310, MATCH(AB$10, 'Expense Quotes'!$CS$11:$CS$310, 0)), "")</f>
        <v/>
      </c>
      <c r="AC21" s="105" t="str">
        <f>IFERROR(INDEX('Expense Quotes'!$C$11:$C$310, MATCH(AC$10, 'Expense Quotes'!$CS$11:$CS$310, 0)), "")</f>
        <v/>
      </c>
      <c r="AD21" s="105" t="str">
        <f>IFERROR(INDEX('Expense Quotes'!$C$11:$C$310, MATCH(AD$10, 'Expense Quotes'!$CS$11:$CS$310, 0)), "")</f>
        <v/>
      </c>
      <c r="AE21" s="105" t="str">
        <f>IFERROR(INDEX('Expense Quotes'!$C$11:$C$310, MATCH(AE$10, 'Expense Quotes'!$CS$11:$CS$310, 0)), "")</f>
        <v/>
      </c>
      <c r="AF21" s="105" t="str">
        <f>IFERROR(INDEX('Expense Quotes'!$C$11:$C$310, MATCH(AF$10, 'Expense Quotes'!$CS$11:$CS$310, 0)), "")</f>
        <v/>
      </c>
      <c r="AG21" s="105" t="str">
        <f>IFERROR(INDEX('Expense Quotes'!$C$11:$C$310, MATCH(AG$10, 'Expense Quotes'!$CS$11:$CS$310, 0)), "")</f>
        <v/>
      </c>
      <c r="AH21" s="105" t="str">
        <f>IFERROR(INDEX('Expense Quotes'!$C$11:$C$310, MATCH(AH$10, 'Expense Quotes'!$CS$11:$CS$310, 0)), "")</f>
        <v/>
      </c>
      <c r="AI21" s="106" t="str">
        <f>IFERROR(INDEX('Expense Quotes'!$C$11:$C$310, MATCH(AI$10, 'Expense Quotes'!$CS$11:$CS$310, 0)), "")</f>
        <v/>
      </c>
      <c r="AK21" s="62" t="str">
        <f t="shared" si="6"/>
        <v/>
      </c>
      <c r="AM21" s="62" t="str">
        <f t="shared" si="7"/>
        <v/>
      </c>
      <c r="AO21" s="68" t="str">
        <f t="shared" si="8"/>
        <v/>
      </c>
      <c r="AQ21" s="136" t="str" cm="1">
        <f t="array" ref="AQ21">IF($C21="", "", IFERROR(INDEX('Expense Quotes'!$Y$5:$BB$5, 'Expense Quotes'!$X$5, MATCH($C21, 'Expense Quotes'!$Y$10:$BB$10, 0)), ""))</f>
        <v/>
      </c>
      <c r="AR21" s="33" t="str" cm="1">
        <f t="array" ref="AR21">IF($C21="", "", IFERROR(INDEX('Expense Quotes'!$Y$4:$BB$4, 'Expense Quotes'!$X$4, MATCH($C21, 'Expense Quotes'!$Y$10:$BB$10, 0)), ""))</f>
        <v/>
      </c>
    </row>
    <row r="22" spans="1:44" x14ac:dyDescent="0.55000000000000004">
      <c r="A22" s="16"/>
      <c r="B22" s="141"/>
      <c r="C22" s="142"/>
      <c r="D22" s="143"/>
      <c r="E22" s="16"/>
      <c r="F22" s="99" t="str">
        <f>IF($AO22="", "", IFERROR(INDEX('Expense Quotes'!$D$11:$D$310, MATCH($AO22, 'Expense Quotes'!$T$11:$T$310, 0)), ""))</f>
        <v/>
      </c>
      <c r="G22" s="16"/>
      <c r="H22" s="16"/>
      <c r="I22" s="152"/>
      <c r="J22" s="153"/>
      <c r="K22" s="147"/>
      <c r="L22" s="16"/>
      <c r="O22" s="14" t="str">
        <f t="shared" si="1"/>
        <v/>
      </c>
      <c r="P22" s="8" t="str">
        <f t="shared" si="2"/>
        <v/>
      </c>
      <c r="Q22" s="15" t="str">
        <f t="shared" si="3"/>
        <v/>
      </c>
      <c r="V22" s="39" t="str">
        <f t="shared" si="4"/>
        <v/>
      </c>
      <c r="W22" s="40"/>
      <c r="X22" s="41" t="str">
        <f t="shared" si="5"/>
        <v/>
      </c>
      <c r="Z22" s="104" t="str">
        <f>IFERROR(INDEX('Expense Quotes'!$C$11:$C$310, MATCH(Z$10, 'Expense Quotes'!$CT$11:$CT$310, 0)), "")</f>
        <v/>
      </c>
      <c r="AA22" s="105" t="str">
        <f>IFERROR(INDEX('Expense Quotes'!$C$11:$C$310, MATCH(AA$10, 'Expense Quotes'!$CT$11:$CT$310, 0)), "")</f>
        <v/>
      </c>
      <c r="AB22" s="105" t="str">
        <f>IFERROR(INDEX('Expense Quotes'!$C$11:$C$310, MATCH(AB$10, 'Expense Quotes'!$CT$11:$CT$310, 0)), "")</f>
        <v/>
      </c>
      <c r="AC22" s="105" t="str">
        <f>IFERROR(INDEX('Expense Quotes'!$C$11:$C$310, MATCH(AC$10, 'Expense Quotes'!$CT$11:$CT$310, 0)), "")</f>
        <v/>
      </c>
      <c r="AD22" s="105" t="str">
        <f>IFERROR(INDEX('Expense Quotes'!$C$11:$C$310, MATCH(AD$10, 'Expense Quotes'!$CT$11:$CT$310, 0)), "")</f>
        <v/>
      </c>
      <c r="AE22" s="105" t="str">
        <f>IFERROR(INDEX('Expense Quotes'!$C$11:$C$310, MATCH(AE$10, 'Expense Quotes'!$CT$11:$CT$310, 0)), "")</f>
        <v/>
      </c>
      <c r="AF22" s="105" t="str">
        <f>IFERROR(INDEX('Expense Quotes'!$C$11:$C$310, MATCH(AF$10, 'Expense Quotes'!$CT$11:$CT$310, 0)), "")</f>
        <v/>
      </c>
      <c r="AG22" s="105" t="str">
        <f>IFERROR(INDEX('Expense Quotes'!$C$11:$C$310, MATCH(AG$10, 'Expense Quotes'!$CT$11:$CT$310, 0)), "")</f>
        <v/>
      </c>
      <c r="AH22" s="105" t="str">
        <f>IFERROR(INDEX('Expense Quotes'!$C$11:$C$310, MATCH(AH$10, 'Expense Quotes'!$CT$11:$CT$310, 0)), "")</f>
        <v/>
      </c>
      <c r="AI22" s="106" t="str">
        <f>IFERROR(INDEX('Expense Quotes'!$C$11:$C$310, MATCH(AI$10, 'Expense Quotes'!$CT$11:$CT$310, 0)), "")</f>
        <v/>
      </c>
      <c r="AK22" s="62" t="str">
        <f t="shared" si="6"/>
        <v/>
      </c>
      <c r="AM22" s="62" t="str">
        <f t="shared" si="7"/>
        <v/>
      </c>
      <c r="AO22" s="68" t="str">
        <f t="shared" si="8"/>
        <v/>
      </c>
      <c r="AQ22" s="136" t="str" cm="1">
        <f t="array" ref="AQ22">IF($C22="", "", IFERROR(INDEX('Expense Quotes'!$Y$5:$BB$5, 'Expense Quotes'!$X$5, MATCH($C22, 'Expense Quotes'!$Y$10:$BB$10, 0)), ""))</f>
        <v/>
      </c>
      <c r="AR22" s="33" t="str" cm="1">
        <f t="array" ref="AR22">IF($C22="", "", IFERROR(INDEX('Expense Quotes'!$Y$4:$BB$4, 'Expense Quotes'!$X$4, MATCH($C22, 'Expense Quotes'!$Y$10:$BB$10, 0)), ""))</f>
        <v/>
      </c>
    </row>
    <row r="23" spans="1:44" x14ac:dyDescent="0.55000000000000004">
      <c r="A23" s="16"/>
      <c r="B23" s="141"/>
      <c r="C23" s="142"/>
      <c r="D23" s="143"/>
      <c r="E23" s="16"/>
      <c r="F23" s="99" t="str">
        <f>IF($AO23="", "", IFERROR(INDEX('Expense Quotes'!$D$11:$D$310, MATCH($AO23, 'Expense Quotes'!$T$11:$T$310, 0)), ""))</f>
        <v/>
      </c>
      <c r="G23" s="16"/>
      <c r="H23" s="16"/>
      <c r="I23" s="152"/>
      <c r="J23" s="153"/>
      <c r="K23" s="147"/>
      <c r="L23" s="16"/>
      <c r="O23" s="14" t="str">
        <f t="shared" si="1"/>
        <v/>
      </c>
      <c r="P23" s="8" t="str">
        <f t="shared" si="2"/>
        <v/>
      </c>
      <c r="Q23" s="15" t="str">
        <f t="shared" si="3"/>
        <v/>
      </c>
      <c r="V23" s="39" t="str">
        <f t="shared" si="4"/>
        <v/>
      </c>
      <c r="W23" s="40"/>
      <c r="X23" s="41" t="str">
        <f t="shared" si="5"/>
        <v/>
      </c>
      <c r="Z23" s="104" t="str">
        <f>IFERROR(INDEX('Expense Quotes'!$C$11:$C$310, MATCH(Z$10, 'Expense Quotes'!$CU$11:$CU$310, 0)), "")</f>
        <v/>
      </c>
      <c r="AA23" s="105" t="str">
        <f>IFERROR(INDEX('Expense Quotes'!$C$11:$C$310, MATCH(AA$10, 'Expense Quotes'!$CU$11:$CU$310, 0)), "")</f>
        <v/>
      </c>
      <c r="AB23" s="105" t="str">
        <f>IFERROR(INDEX('Expense Quotes'!$C$11:$C$310, MATCH(AB$10, 'Expense Quotes'!$CU$11:$CU$310, 0)), "")</f>
        <v/>
      </c>
      <c r="AC23" s="105" t="str">
        <f>IFERROR(INDEX('Expense Quotes'!$C$11:$C$310, MATCH(AC$10, 'Expense Quotes'!$CU$11:$CU$310, 0)), "")</f>
        <v/>
      </c>
      <c r="AD23" s="105" t="str">
        <f>IFERROR(INDEX('Expense Quotes'!$C$11:$C$310, MATCH(AD$10, 'Expense Quotes'!$CU$11:$CU$310, 0)), "")</f>
        <v/>
      </c>
      <c r="AE23" s="105" t="str">
        <f>IFERROR(INDEX('Expense Quotes'!$C$11:$C$310, MATCH(AE$10, 'Expense Quotes'!$CU$11:$CU$310, 0)), "")</f>
        <v/>
      </c>
      <c r="AF23" s="105" t="str">
        <f>IFERROR(INDEX('Expense Quotes'!$C$11:$C$310, MATCH(AF$10, 'Expense Quotes'!$CU$11:$CU$310, 0)), "")</f>
        <v/>
      </c>
      <c r="AG23" s="105" t="str">
        <f>IFERROR(INDEX('Expense Quotes'!$C$11:$C$310, MATCH(AG$10, 'Expense Quotes'!$CU$11:$CU$310, 0)), "")</f>
        <v/>
      </c>
      <c r="AH23" s="105" t="str">
        <f>IFERROR(INDEX('Expense Quotes'!$C$11:$C$310, MATCH(AH$10, 'Expense Quotes'!$CU$11:$CU$310, 0)), "")</f>
        <v/>
      </c>
      <c r="AI23" s="106" t="str">
        <f>IFERROR(INDEX('Expense Quotes'!$C$11:$C$310, MATCH(AI$10, 'Expense Quotes'!$CU$11:$CU$310, 0)), "")</f>
        <v/>
      </c>
      <c r="AK23" s="62" t="str">
        <f t="shared" si="6"/>
        <v/>
      </c>
      <c r="AM23" s="62" t="str">
        <f t="shared" si="7"/>
        <v/>
      </c>
      <c r="AO23" s="68" t="str">
        <f t="shared" si="8"/>
        <v/>
      </c>
      <c r="AQ23" s="136" t="str" cm="1">
        <f t="array" ref="AQ23">IF($C23="", "", IFERROR(INDEX('Expense Quotes'!$Y$5:$BB$5, 'Expense Quotes'!$X$5, MATCH($C23, 'Expense Quotes'!$Y$10:$BB$10, 0)), ""))</f>
        <v/>
      </c>
      <c r="AR23" s="33" t="str" cm="1">
        <f t="array" ref="AR23">IF($C23="", "", IFERROR(INDEX('Expense Quotes'!$Y$4:$BB$4, 'Expense Quotes'!$X$4, MATCH($C23, 'Expense Quotes'!$Y$10:$BB$10, 0)), ""))</f>
        <v/>
      </c>
    </row>
    <row r="24" spans="1:44" x14ac:dyDescent="0.55000000000000004">
      <c r="A24" s="16"/>
      <c r="B24" s="141"/>
      <c r="C24" s="142"/>
      <c r="D24" s="143"/>
      <c r="E24" s="16"/>
      <c r="F24" s="99" t="str">
        <f>IF($AO24="", "", IFERROR(INDEX('Expense Quotes'!$D$11:$D$310, MATCH($AO24, 'Expense Quotes'!$T$11:$T$310, 0)), ""))</f>
        <v/>
      </c>
      <c r="G24" s="16"/>
      <c r="H24" s="16"/>
      <c r="I24" s="152"/>
      <c r="J24" s="153"/>
      <c r="K24" s="147"/>
      <c r="L24" s="16"/>
      <c r="O24" s="14" t="str">
        <f t="shared" si="1"/>
        <v/>
      </c>
      <c r="P24" s="8" t="str">
        <f t="shared" si="2"/>
        <v/>
      </c>
      <c r="Q24" s="15" t="str">
        <f t="shared" si="3"/>
        <v/>
      </c>
      <c r="V24" s="39" t="str">
        <f t="shared" si="4"/>
        <v/>
      </c>
      <c r="W24" s="40"/>
      <c r="X24" s="41" t="str">
        <f t="shared" si="5"/>
        <v/>
      </c>
      <c r="Z24" s="104" t="str">
        <f>IFERROR(INDEX('Expense Quotes'!$C$11:$C$310, MATCH(Z$10, 'Expense Quotes'!$CV$11:$CV$310, 0)), "")</f>
        <v/>
      </c>
      <c r="AA24" s="105" t="str">
        <f>IFERROR(INDEX('Expense Quotes'!$C$11:$C$310, MATCH(AA$10, 'Expense Quotes'!$CV$11:$CV$310, 0)), "")</f>
        <v/>
      </c>
      <c r="AB24" s="105" t="str">
        <f>IFERROR(INDEX('Expense Quotes'!$C$11:$C$310, MATCH(AB$10, 'Expense Quotes'!$CV$11:$CV$310, 0)), "")</f>
        <v/>
      </c>
      <c r="AC24" s="105" t="str">
        <f>IFERROR(INDEX('Expense Quotes'!$C$11:$C$310, MATCH(AC$10, 'Expense Quotes'!$CV$11:$CV$310, 0)), "")</f>
        <v/>
      </c>
      <c r="AD24" s="105" t="str">
        <f>IFERROR(INDEX('Expense Quotes'!$C$11:$C$310, MATCH(AD$10, 'Expense Quotes'!$CV$11:$CV$310, 0)), "")</f>
        <v/>
      </c>
      <c r="AE24" s="105" t="str">
        <f>IFERROR(INDEX('Expense Quotes'!$C$11:$C$310, MATCH(AE$10, 'Expense Quotes'!$CV$11:$CV$310, 0)), "")</f>
        <v/>
      </c>
      <c r="AF24" s="105" t="str">
        <f>IFERROR(INDEX('Expense Quotes'!$C$11:$C$310, MATCH(AF$10, 'Expense Quotes'!$CV$11:$CV$310, 0)), "")</f>
        <v/>
      </c>
      <c r="AG24" s="105" t="str">
        <f>IFERROR(INDEX('Expense Quotes'!$C$11:$C$310, MATCH(AG$10, 'Expense Quotes'!$CV$11:$CV$310, 0)), "")</f>
        <v/>
      </c>
      <c r="AH24" s="105" t="str">
        <f>IFERROR(INDEX('Expense Quotes'!$C$11:$C$310, MATCH(AH$10, 'Expense Quotes'!$CV$11:$CV$310, 0)), "")</f>
        <v/>
      </c>
      <c r="AI24" s="106" t="str">
        <f>IFERROR(INDEX('Expense Quotes'!$C$11:$C$310, MATCH(AI$10, 'Expense Quotes'!$CV$11:$CV$310, 0)), "")</f>
        <v/>
      </c>
      <c r="AK24" s="62" t="str">
        <f t="shared" si="6"/>
        <v/>
      </c>
      <c r="AM24" s="62" t="str">
        <f t="shared" si="7"/>
        <v/>
      </c>
      <c r="AO24" s="68" t="str">
        <f t="shared" si="8"/>
        <v/>
      </c>
      <c r="AQ24" s="136" t="str" cm="1">
        <f t="array" ref="AQ24">IF($C24="", "", IFERROR(INDEX('Expense Quotes'!$Y$5:$BB$5, 'Expense Quotes'!$X$5, MATCH($C24, 'Expense Quotes'!$Y$10:$BB$10, 0)), ""))</f>
        <v/>
      </c>
      <c r="AR24" s="33" t="str" cm="1">
        <f t="array" ref="AR24">IF($C24="", "", IFERROR(INDEX('Expense Quotes'!$Y$4:$BB$4, 'Expense Quotes'!$X$4, MATCH($C24, 'Expense Quotes'!$Y$10:$BB$10, 0)), ""))</f>
        <v/>
      </c>
    </row>
    <row r="25" spans="1:44" x14ac:dyDescent="0.55000000000000004">
      <c r="A25" s="16"/>
      <c r="B25" s="141"/>
      <c r="C25" s="142"/>
      <c r="D25" s="143"/>
      <c r="E25" s="16"/>
      <c r="F25" s="99" t="str">
        <f>IF($AO25="", "", IFERROR(INDEX('Expense Quotes'!$D$11:$D$310, MATCH($AO25, 'Expense Quotes'!$T$11:$T$310, 0)), ""))</f>
        <v/>
      </c>
      <c r="G25" s="16"/>
      <c r="H25" s="16"/>
      <c r="I25" s="152"/>
      <c r="J25" s="153"/>
      <c r="K25" s="147"/>
      <c r="L25" s="16"/>
      <c r="O25" s="14" t="str">
        <f t="shared" si="1"/>
        <v/>
      </c>
      <c r="P25" s="8" t="str">
        <f t="shared" si="2"/>
        <v/>
      </c>
      <c r="Q25" s="15" t="str">
        <f t="shared" si="3"/>
        <v/>
      </c>
      <c r="V25" s="39" t="str">
        <f t="shared" si="4"/>
        <v/>
      </c>
      <c r="W25" s="40"/>
      <c r="X25" s="41" t="str">
        <f t="shared" si="5"/>
        <v/>
      </c>
      <c r="Z25" s="104" t="str">
        <f>IFERROR(INDEX('Expense Quotes'!$C$11:$C$310, MATCH(Z$10, 'Expense Quotes'!$CW$11:$CW$310, 0)), "")</f>
        <v/>
      </c>
      <c r="AA25" s="105" t="str">
        <f>IFERROR(INDEX('Expense Quotes'!$C$11:$C$310, MATCH(AA$10, 'Expense Quotes'!$CW$11:$CW$310, 0)), "")</f>
        <v/>
      </c>
      <c r="AB25" s="105" t="str">
        <f>IFERROR(INDEX('Expense Quotes'!$C$11:$C$310, MATCH(AB$10, 'Expense Quotes'!$CW$11:$CW$310, 0)), "")</f>
        <v/>
      </c>
      <c r="AC25" s="105" t="str">
        <f>IFERROR(INDEX('Expense Quotes'!$C$11:$C$310, MATCH(AC$10, 'Expense Quotes'!$CW$11:$CW$310, 0)), "")</f>
        <v/>
      </c>
      <c r="AD25" s="105" t="str">
        <f>IFERROR(INDEX('Expense Quotes'!$C$11:$C$310, MATCH(AD$10, 'Expense Quotes'!$CW$11:$CW$310, 0)), "")</f>
        <v/>
      </c>
      <c r="AE25" s="105" t="str">
        <f>IFERROR(INDEX('Expense Quotes'!$C$11:$C$310, MATCH(AE$10, 'Expense Quotes'!$CW$11:$CW$310, 0)), "")</f>
        <v/>
      </c>
      <c r="AF25" s="105" t="str">
        <f>IFERROR(INDEX('Expense Quotes'!$C$11:$C$310, MATCH(AF$10, 'Expense Quotes'!$CW$11:$CW$310, 0)), "")</f>
        <v/>
      </c>
      <c r="AG25" s="105" t="str">
        <f>IFERROR(INDEX('Expense Quotes'!$C$11:$C$310, MATCH(AG$10, 'Expense Quotes'!$CW$11:$CW$310, 0)), "")</f>
        <v/>
      </c>
      <c r="AH25" s="105" t="str">
        <f>IFERROR(INDEX('Expense Quotes'!$C$11:$C$310, MATCH(AH$10, 'Expense Quotes'!$CW$11:$CW$310, 0)), "")</f>
        <v/>
      </c>
      <c r="AI25" s="106" t="str">
        <f>IFERROR(INDEX('Expense Quotes'!$C$11:$C$310, MATCH(AI$10, 'Expense Quotes'!$CW$11:$CW$310, 0)), "")</f>
        <v/>
      </c>
      <c r="AK25" s="62" t="str">
        <f t="shared" si="6"/>
        <v/>
      </c>
      <c r="AM25" s="62" t="str">
        <f t="shared" si="7"/>
        <v/>
      </c>
      <c r="AO25" s="68" t="str">
        <f t="shared" si="8"/>
        <v/>
      </c>
      <c r="AQ25" s="136" t="str" cm="1">
        <f t="array" ref="AQ25">IF($C25="", "", IFERROR(INDEX('Expense Quotes'!$Y$5:$BB$5, 'Expense Quotes'!$X$5, MATCH($C25, 'Expense Quotes'!$Y$10:$BB$10, 0)), ""))</f>
        <v/>
      </c>
      <c r="AR25" s="33" t="str" cm="1">
        <f t="array" ref="AR25">IF($C25="", "", IFERROR(INDEX('Expense Quotes'!$Y$4:$BB$4, 'Expense Quotes'!$X$4, MATCH($C25, 'Expense Quotes'!$Y$10:$BB$10, 0)), ""))</f>
        <v/>
      </c>
    </row>
    <row r="26" spans="1:44" x14ac:dyDescent="0.55000000000000004">
      <c r="A26" s="16"/>
      <c r="B26" s="141"/>
      <c r="C26" s="142"/>
      <c r="D26" s="143"/>
      <c r="E26" s="16"/>
      <c r="F26" s="99" t="str">
        <f>IF($AO26="", "", IFERROR(INDEX('Expense Quotes'!$D$11:$D$310, MATCH($AO26, 'Expense Quotes'!$T$11:$T$310, 0)), ""))</f>
        <v/>
      </c>
      <c r="G26" s="16"/>
      <c r="H26" s="16"/>
      <c r="I26" s="152"/>
      <c r="J26" s="153"/>
      <c r="K26" s="147"/>
      <c r="L26" s="16"/>
      <c r="O26" s="14" t="str">
        <f t="shared" si="1"/>
        <v/>
      </c>
      <c r="P26" s="8" t="str">
        <f t="shared" si="2"/>
        <v/>
      </c>
      <c r="Q26" s="15" t="str">
        <f t="shared" si="3"/>
        <v/>
      </c>
      <c r="V26" s="39" t="str">
        <f t="shared" si="4"/>
        <v/>
      </c>
      <c r="W26" s="40"/>
      <c r="X26" s="41" t="str">
        <f t="shared" si="5"/>
        <v/>
      </c>
      <c r="Z26" s="104" t="str">
        <f>IFERROR(INDEX('Expense Quotes'!$C$11:$C$310, MATCH(Z$10, 'Expense Quotes'!$CX$11:$CX$310, 0)), "")</f>
        <v/>
      </c>
      <c r="AA26" s="105" t="str">
        <f>IFERROR(INDEX('Expense Quotes'!$C$11:$C$310, MATCH(AA$10, 'Expense Quotes'!$CX$11:$CX$310, 0)), "")</f>
        <v/>
      </c>
      <c r="AB26" s="105" t="str">
        <f>IFERROR(INDEX('Expense Quotes'!$C$11:$C$310, MATCH(AB$10, 'Expense Quotes'!$CX$11:$CX$310, 0)), "")</f>
        <v/>
      </c>
      <c r="AC26" s="105" t="str">
        <f>IFERROR(INDEX('Expense Quotes'!$C$11:$C$310, MATCH(AC$10, 'Expense Quotes'!$CX$11:$CX$310, 0)), "")</f>
        <v/>
      </c>
      <c r="AD26" s="105" t="str">
        <f>IFERROR(INDEX('Expense Quotes'!$C$11:$C$310, MATCH(AD$10, 'Expense Quotes'!$CX$11:$CX$310, 0)), "")</f>
        <v/>
      </c>
      <c r="AE26" s="105" t="str">
        <f>IFERROR(INDEX('Expense Quotes'!$C$11:$C$310, MATCH(AE$10, 'Expense Quotes'!$CX$11:$CX$310, 0)), "")</f>
        <v/>
      </c>
      <c r="AF26" s="105" t="str">
        <f>IFERROR(INDEX('Expense Quotes'!$C$11:$C$310, MATCH(AF$10, 'Expense Quotes'!$CX$11:$CX$310, 0)), "")</f>
        <v/>
      </c>
      <c r="AG26" s="105" t="str">
        <f>IFERROR(INDEX('Expense Quotes'!$C$11:$C$310, MATCH(AG$10, 'Expense Quotes'!$CX$11:$CX$310, 0)), "")</f>
        <v/>
      </c>
      <c r="AH26" s="105" t="str">
        <f>IFERROR(INDEX('Expense Quotes'!$C$11:$C$310, MATCH(AH$10, 'Expense Quotes'!$CX$11:$CX$310, 0)), "")</f>
        <v/>
      </c>
      <c r="AI26" s="106" t="str">
        <f>IFERROR(INDEX('Expense Quotes'!$C$11:$C$310, MATCH(AI$10, 'Expense Quotes'!$CX$11:$CX$310, 0)), "")</f>
        <v/>
      </c>
      <c r="AK26" s="62" t="str">
        <f t="shared" si="6"/>
        <v/>
      </c>
      <c r="AM26" s="62" t="str">
        <f t="shared" si="7"/>
        <v/>
      </c>
      <c r="AO26" s="68" t="str">
        <f t="shared" si="8"/>
        <v/>
      </c>
      <c r="AQ26" s="136" t="str" cm="1">
        <f t="array" ref="AQ26">IF($C26="", "", IFERROR(INDEX('Expense Quotes'!$Y$5:$BB$5, 'Expense Quotes'!$X$5, MATCH($C26, 'Expense Quotes'!$Y$10:$BB$10, 0)), ""))</f>
        <v/>
      </c>
      <c r="AR26" s="33" t="str" cm="1">
        <f t="array" ref="AR26">IF($C26="", "", IFERROR(INDEX('Expense Quotes'!$Y$4:$BB$4, 'Expense Quotes'!$X$4, MATCH($C26, 'Expense Quotes'!$Y$10:$BB$10, 0)), ""))</f>
        <v/>
      </c>
    </row>
    <row r="27" spans="1:44" x14ac:dyDescent="0.55000000000000004">
      <c r="A27" s="16"/>
      <c r="B27" s="141"/>
      <c r="C27" s="142"/>
      <c r="D27" s="143"/>
      <c r="E27" s="16"/>
      <c r="F27" s="99" t="str">
        <f>IF($AO27="", "", IFERROR(INDEX('Expense Quotes'!$D$11:$D$310, MATCH($AO27, 'Expense Quotes'!$T$11:$T$310, 0)), ""))</f>
        <v/>
      </c>
      <c r="G27" s="16"/>
      <c r="H27" s="16"/>
      <c r="I27" s="152"/>
      <c r="J27" s="153"/>
      <c r="K27" s="147"/>
      <c r="L27" s="16"/>
      <c r="O27" s="14" t="str">
        <f t="shared" si="1"/>
        <v/>
      </c>
      <c r="P27" s="8" t="str">
        <f t="shared" si="2"/>
        <v/>
      </c>
      <c r="Q27" s="15" t="str">
        <f t="shared" si="3"/>
        <v/>
      </c>
      <c r="V27" s="39" t="str">
        <f t="shared" si="4"/>
        <v/>
      </c>
      <c r="W27" s="40"/>
      <c r="X27" s="41" t="str">
        <f t="shared" si="5"/>
        <v/>
      </c>
      <c r="Z27" s="104" t="str">
        <f>IFERROR(INDEX('Expense Quotes'!$C$11:$C$310, MATCH(Z$10, 'Expense Quotes'!$CY$11:$CY$310, 0)), "")</f>
        <v/>
      </c>
      <c r="AA27" s="105" t="str">
        <f>IFERROR(INDEX('Expense Quotes'!$C$11:$C$310, MATCH(AA$10, 'Expense Quotes'!$CY$11:$CY$310, 0)), "")</f>
        <v/>
      </c>
      <c r="AB27" s="105" t="str">
        <f>IFERROR(INDEX('Expense Quotes'!$C$11:$C$310, MATCH(AB$10, 'Expense Quotes'!$CY$11:$CY$310, 0)), "")</f>
        <v/>
      </c>
      <c r="AC27" s="105" t="str">
        <f>IFERROR(INDEX('Expense Quotes'!$C$11:$C$310, MATCH(AC$10, 'Expense Quotes'!$CY$11:$CY$310, 0)), "")</f>
        <v/>
      </c>
      <c r="AD27" s="105" t="str">
        <f>IFERROR(INDEX('Expense Quotes'!$C$11:$C$310, MATCH(AD$10, 'Expense Quotes'!$CY$11:$CY$310, 0)), "")</f>
        <v/>
      </c>
      <c r="AE27" s="105" t="str">
        <f>IFERROR(INDEX('Expense Quotes'!$C$11:$C$310, MATCH(AE$10, 'Expense Quotes'!$CY$11:$CY$310, 0)), "")</f>
        <v/>
      </c>
      <c r="AF27" s="105" t="str">
        <f>IFERROR(INDEX('Expense Quotes'!$C$11:$C$310, MATCH(AF$10, 'Expense Quotes'!$CY$11:$CY$310, 0)), "")</f>
        <v/>
      </c>
      <c r="AG27" s="105" t="str">
        <f>IFERROR(INDEX('Expense Quotes'!$C$11:$C$310, MATCH(AG$10, 'Expense Quotes'!$CY$11:$CY$310, 0)), "")</f>
        <v/>
      </c>
      <c r="AH27" s="105" t="str">
        <f>IFERROR(INDEX('Expense Quotes'!$C$11:$C$310, MATCH(AH$10, 'Expense Quotes'!$CY$11:$CY$310, 0)), "")</f>
        <v/>
      </c>
      <c r="AI27" s="106" t="str">
        <f>IFERROR(INDEX('Expense Quotes'!$C$11:$C$310, MATCH(AI$10, 'Expense Quotes'!$CY$11:$CY$310, 0)), "")</f>
        <v/>
      </c>
      <c r="AK27" s="62" t="str">
        <f t="shared" si="6"/>
        <v/>
      </c>
      <c r="AM27" s="62" t="str">
        <f t="shared" si="7"/>
        <v/>
      </c>
      <c r="AO27" s="68" t="str">
        <f t="shared" si="8"/>
        <v/>
      </c>
      <c r="AQ27" s="136" t="str" cm="1">
        <f t="array" ref="AQ27">IF($C27="", "", IFERROR(INDEX('Expense Quotes'!$Y$5:$BB$5, 'Expense Quotes'!$X$5, MATCH($C27, 'Expense Quotes'!$Y$10:$BB$10, 0)), ""))</f>
        <v/>
      </c>
      <c r="AR27" s="33" t="str" cm="1">
        <f t="array" ref="AR27">IF($C27="", "", IFERROR(INDEX('Expense Quotes'!$Y$4:$BB$4, 'Expense Quotes'!$X$4, MATCH($C27, 'Expense Quotes'!$Y$10:$BB$10, 0)), ""))</f>
        <v/>
      </c>
    </row>
    <row r="28" spans="1:44" x14ac:dyDescent="0.55000000000000004">
      <c r="A28" s="16"/>
      <c r="B28" s="141"/>
      <c r="C28" s="142"/>
      <c r="D28" s="143"/>
      <c r="E28" s="16"/>
      <c r="F28" s="99" t="str">
        <f>IF($AO28="", "", IFERROR(INDEX('Expense Quotes'!$D$11:$D$310, MATCH($AO28, 'Expense Quotes'!$T$11:$T$310, 0)), ""))</f>
        <v/>
      </c>
      <c r="G28" s="16"/>
      <c r="H28" s="16"/>
      <c r="I28" s="152"/>
      <c r="J28" s="153"/>
      <c r="K28" s="147"/>
      <c r="L28" s="16"/>
      <c r="O28" s="14" t="str">
        <f t="shared" si="1"/>
        <v/>
      </c>
      <c r="P28" s="8" t="str">
        <f t="shared" si="2"/>
        <v/>
      </c>
      <c r="Q28" s="15" t="str">
        <f t="shared" si="3"/>
        <v/>
      </c>
      <c r="V28" s="39" t="str">
        <f t="shared" si="4"/>
        <v/>
      </c>
      <c r="W28" s="40"/>
      <c r="X28" s="41" t="str">
        <f t="shared" si="5"/>
        <v/>
      </c>
      <c r="Z28" s="104" t="str">
        <f>IFERROR(INDEX('Expense Quotes'!$C$11:$C$310, MATCH(Z$10, 'Expense Quotes'!$CZ$11:$CZ$310, 0)), "")</f>
        <v/>
      </c>
      <c r="AA28" s="105" t="str">
        <f>IFERROR(INDEX('Expense Quotes'!$C$11:$C$310, MATCH(AA$10, 'Expense Quotes'!$CZ$11:$CZ$310, 0)), "")</f>
        <v/>
      </c>
      <c r="AB28" s="105" t="str">
        <f>IFERROR(INDEX('Expense Quotes'!$C$11:$C$310, MATCH(AB$10, 'Expense Quotes'!$CZ$11:$CZ$310, 0)), "")</f>
        <v/>
      </c>
      <c r="AC28" s="105" t="str">
        <f>IFERROR(INDEX('Expense Quotes'!$C$11:$C$310, MATCH(AC$10, 'Expense Quotes'!$CZ$11:$CZ$310, 0)), "")</f>
        <v/>
      </c>
      <c r="AD28" s="105" t="str">
        <f>IFERROR(INDEX('Expense Quotes'!$C$11:$C$310, MATCH(AD$10, 'Expense Quotes'!$CZ$11:$CZ$310, 0)), "")</f>
        <v/>
      </c>
      <c r="AE28" s="105" t="str">
        <f>IFERROR(INDEX('Expense Quotes'!$C$11:$C$310, MATCH(AE$10, 'Expense Quotes'!$CZ$11:$CZ$310, 0)), "")</f>
        <v/>
      </c>
      <c r="AF28" s="105" t="str">
        <f>IFERROR(INDEX('Expense Quotes'!$C$11:$C$310, MATCH(AF$10, 'Expense Quotes'!$CZ$11:$CZ$310, 0)), "")</f>
        <v/>
      </c>
      <c r="AG28" s="105" t="str">
        <f>IFERROR(INDEX('Expense Quotes'!$C$11:$C$310, MATCH(AG$10, 'Expense Quotes'!$CZ$11:$CZ$310, 0)), "")</f>
        <v/>
      </c>
      <c r="AH28" s="105" t="str">
        <f>IFERROR(INDEX('Expense Quotes'!$C$11:$C$310, MATCH(AH$10, 'Expense Quotes'!$CZ$11:$CZ$310, 0)), "")</f>
        <v/>
      </c>
      <c r="AI28" s="106" t="str">
        <f>IFERROR(INDEX('Expense Quotes'!$C$11:$C$310, MATCH(AI$10, 'Expense Quotes'!$CZ$11:$CZ$310, 0)), "")</f>
        <v/>
      </c>
      <c r="AK28" s="62" t="str">
        <f t="shared" si="6"/>
        <v/>
      </c>
      <c r="AM28" s="62" t="str">
        <f t="shared" si="7"/>
        <v/>
      </c>
      <c r="AO28" s="68" t="str">
        <f t="shared" si="8"/>
        <v/>
      </c>
      <c r="AQ28" s="136" t="str" cm="1">
        <f t="array" ref="AQ28">IF($C28="", "", IFERROR(INDEX('Expense Quotes'!$Y$5:$BB$5, 'Expense Quotes'!$X$5, MATCH($C28, 'Expense Quotes'!$Y$10:$BB$10, 0)), ""))</f>
        <v/>
      </c>
      <c r="AR28" s="33" t="str" cm="1">
        <f t="array" ref="AR28">IF($C28="", "", IFERROR(INDEX('Expense Quotes'!$Y$4:$BB$4, 'Expense Quotes'!$X$4, MATCH($C28, 'Expense Quotes'!$Y$10:$BB$10, 0)), ""))</f>
        <v/>
      </c>
    </row>
    <row r="29" spans="1:44" x14ac:dyDescent="0.55000000000000004">
      <c r="A29" s="16"/>
      <c r="B29" s="141"/>
      <c r="C29" s="142"/>
      <c r="D29" s="143"/>
      <c r="E29" s="16"/>
      <c r="F29" s="99" t="str">
        <f>IF($AO29="", "", IFERROR(INDEX('Expense Quotes'!$D$11:$D$310, MATCH($AO29, 'Expense Quotes'!$T$11:$T$310, 0)), ""))</f>
        <v/>
      </c>
      <c r="G29" s="16"/>
      <c r="H29" s="16"/>
      <c r="I29" s="152"/>
      <c r="J29" s="153"/>
      <c r="K29" s="147"/>
      <c r="L29" s="16"/>
      <c r="O29" s="14" t="str">
        <f t="shared" si="1"/>
        <v/>
      </c>
      <c r="P29" s="8" t="str">
        <f t="shared" si="2"/>
        <v/>
      </c>
      <c r="Q29" s="15" t="str">
        <f t="shared" si="3"/>
        <v/>
      </c>
      <c r="V29" s="39" t="str">
        <f t="shared" si="4"/>
        <v/>
      </c>
      <c r="W29" s="40"/>
      <c r="X29" s="41" t="str">
        <f t="shared" si="5"/>
        <v/>
      </c>
      <c r="Z29" s="104" t="str">
        <f>IFERROR(INDEX('Expense Quotes'!$C$11:$C$310, MATCH(Z$10, 'Expense Quotes'!$DA$11:$DA$310, 0)), "")</f>
        <v/>
      </c>
      <c r="AA29" s="105" t="str">
        <f>IFERROR(INDEX('Expense Quotes'!$C$11:$C$310, MATCH(AA$10, 'Expense Quotes'!$DA$11:$DA$310, 0)), "")</f>
        <v/>
      </c>
      <c r="AB29" s="105" t="str">
        <f>IFERROR(INDEX('Expense Quotes'!$C$11:$C$310, MATCH(AB$10, 'Expense Quotes'!$DA$11:$DA$310, 0)), "")</f>
        <v/>
      </c>
      <c r="AC29" s="105" t="str">
        <f>IFERROR(INDEX('Expense Quotes'!$C$11:$C$310, MATCH(AC$10, 'Expense Quotes'!$DA$11:$DA$310, 0)), "")</f>
        <v/>
      </c>
      <c r="AD29" s="105" t="str">
        <f>IFERROR(INDEX('Expense Quotes'!$C$11:$C$310, MATCH(AD$10, 'Expense Quotes'!$DA$11:$DA$310, 0)), "")</f>
        <v/>
      </c>
      <c r="AE29" s="105" t="str">
        <f>IFERROR(INDEX('Expense Quotes'!$C$11:$C$310, MATCH(AE$10, 'Expense Quotes'!$DA$11:$DA$310, 0)), "")</f>
        <v/>
      </c>
      <c r="AF29" s="105" t="str">
        <f>IFERROR(INDEX('Expense Quotes'!$C$11:$C$310, MATCH(AF$10, 'Expense Quotes'!$DA$11:$DA$310, 0)), "")</f>
        <v/>
      </c>
      <c r="AG29" s="105" t="str">
        <f>IFERROR(INDEX('Expense Quotes'!$C$11:$C$310, MATCH(AG$10, 'Expense Quotes'!$DA$11:$DA$310, 0)), "")</f>
        <v/>
      </c>
      <c r="AH29" s="105" t="str">
        <f>IFERROR(INDEX('Expense Quotes'!$C$11:$C$310, MATCH(AH$10, 'Expense Quotes'!$DA$11:$DA$310, 0)), "")</f>
        <v/>
      </c>
      <c r="AI29" s="106" t="str">
        <f>IFERROR(INDEX('Expense Quotes'!$C$11:$C$310, MATCH(AI$10, 'Expense Quotes'!$DA$11:$DA$310, 0)), "")</f>
        <v/>
      </c>
      <c r="AK29" s="62" t="str">
        <f t="shared" si="6"/>
        <v/>
      </c>
      <c r="AM29" s="62" t="str">
        <f t="shared" si="7"/>
        <v/>
      </c>
      <c r="AO29" s="68" t="str">
        <f t="shared" si="8"/>
        <v/>
      </c>
      <c r="AQ29" s="136" t="str" cm="1">
        <f t="array" ref="AQ29">IF($C29="", "", IFERROR(INDEX('Expense Quotes'!$Y$5:$BB$5, 'Expense Quotes'!$X$5, MATCH($C29, 'Expense Quotes'!$Y$10:$BB$10, 0)), ""))</f>
        <v/>
      </c>
      <c r="AR29" s="33" t="str" cm="1">
        <f t="array" ref="AR29">IF($C29="", "", IFERROR(INDEX('Expense Quotes'!$Y$4:$BB$4, 'Expense Quotes'!$X$4, MATCH($C29, 'Expense Quotes'!$Y$10:$BB$10, 0)), ""))</f>
        <v/>
      </c>
    </row>
    <row r="30" spans="1:44" x14ac:dyDescent="0.55000000000000004">
      <c r="A30" s="16"/>
      <c r="B30" s="141"/>
      <c r="C30" s="142"/>
      <c r="D30" s="143"/>
      <c r="E30" s="16"/>
      <c r="F30" s="99" t="str">
        <f>IF($AO30="", "", IFERROR(INDEX('Expense Quotes'!$D$11:$D$310, MATCH($AO30, 'Expense Quotes'!$T$11:$T$310, 0)), ""))</f>
        <v/>
      </c>
      <c r="G30" s="16"/>
      <c r="H30" s="16"/>
      <c r="I30" s="152"/>
      <c r="J30" s="153"/>
      <c r="K30" s="147"/>
      <c r="L30" s="16"/>
      <c r="O30" s="14" t="str">
        <f t="shared" si="1"/>
        <v/>
      </c>
      <c r="P30" s="8" t="str">
        <f t="shared" si="2"/>
        <v/>
      </c>
      <c r="Q30" s="15" t="str">
        <f t="shared" si="3"/>
        <v/>
      </c>
      <c r="V30" s="39" t="str">
        <f t="shared" si="4"/>
        <v/>
      </c>
      <c r="W30" s="40"/>
      <c r="X30" s="41" t="str">
        <f t="shared" si="5"/>
        <v/>
      </c>
      <c r="Z30" s="104" t="str">
        <f>IFERROR(INDEX('Expense Quotes'!$C$11:$C$310, MATCH(Z$10, 'Expense Quotes'!$DB$11:$DB$310, 0)), "")</f>
        <v/>
      </c>
      <c r="AA30" s="105" t="str">
        <f>IFERROR(INDEX('Expense Quotes'!$C$11:$C$310, MATCH(AA$10, 'Expense Quotes'!$DB$11:$DB$310, 0)), "")</f>
        <v/>
      </c>
      <c r="AB30" s="105" t="str">
        <f>IFERROR(INDEX('Expense Quotes'!$C$11:$C$310, MATCH(AB$10, 'Expense Quotes'!$DB$11:$DB$310, 0)), "")</f>
        <v/>
      </c>
      <c r="AC30" s="105" t="str">
        <f>IFERROR(INDEX('Expense Quotes'!$C$11:$C$310, MATCH(AC$10, 'Expense Quotes'!$DB$11:$DB$310, 0)), "")</f>
        <v/>
      </c>
      <c r="AD30" s="105" t="str">
        <f>IFERROR(INDEX('Expense Quotes'!$C$11:$C$310, MATCH(AD$10, 'Expense Quotes'!$DB$11:$DB$310, 0)), "")</f>
        <v/>
      </c>
      <c r="AE30" s="105" t="str">
        <f>IFERROR(INDEX('Expense Quotes'!$C$11:$C$310, MATCH(AE$10, 'Expense Quotes'!$DB$11:$DB$310, 0)), "")</f>
        <v/>
      </c>
      <c r="AF30" s="105" t="str">
        <f>IFERROR(INDEX('Expense Quotes'!$C$11:$C$310, MATCH(AF$10, 'Expense Quotes'!$DB$11:$DB$310, 0)), "")</f>
        <v/>
      </c>
      <c r="AG30" s="105" t="str">
        <f>IFERROR(INDEX('Expense Quotes'!$C$11:$C$310, MATCH(AG$10, 'Expense Quotes'!$DB$11:$DB$310, 0)), "")</f>
        <v/>
      </c>
      <c r="AH30" s="105" t="str">
        <f>IFERROR(INDEX('Expense Quotes'!$C$11:$C$310, MATCH(AH$10, 'Expense Quotes'!$DB$11:$DB$310, 0)), "")</f>
        <v/>
      </c>
      <c r="AI30" s="106" t="str">
        <f>IFERROR(INDEX('Expense Quotes'!$C$11:$C$310, MATCH(AI$10, 'Expense Quotes'!$DB$11:$DB$310, 0)), "")</f>
        <v/>
      </c>
      <c r="AK30" s="62" t="str">
        <f t="shared" si="6"/>
        <v/>
      </c>
      <c r="AM30" s="62" t="str">
        <f t="shared" si="7"/>
        <v/>
      </c>
      <c r="AO30" s="68" t="str">
        <f t="shared" si="8"/>
        <v/>
      </c>
      <c r="AQ30" s="136" t="str" cm="1">
        <f t="array" ref="AQ30">IF($C30="", "", IFERROR(INDEX('Expense Quotes'!$Y$5:$BB$5, 'Expense Quotes'!$X$5, MATCH($C30, 'Expense Quotes'!$Y$10:$BB$10, 0)), ""))</f>
        <v/>
      </c>
      <c r="AR30" s="33" t="str" cm="1">
        <f t="array" ref="AR30">IF($C30="", "", IFERROR(INDEX('Expense Quotes'!$Y$4:$BB$4, 'Expense Quotes'!$X$4, MATCH($C30, 'Expense Quotes'!$Y$10:$BB$10, 0)), ""))</f>
        <v/>
      </c>
    </row>
    <row r="31" spans="1:44" x14ac:dyDescent="0.55000000000000004">
      <c r="A31" s="16"/>
      <c r="B31" s="141"/>
      <c r="C31" s="142"/>
      <c r="D31" s="143"/>
      <c r="E31" s="16"/>
      <c r="F31" s="99" t="str">
        <f>IF($AO31="", "", IFERROR(INDEX('Expense Quotes'!$D$11:$D$310, MATCH($AO31, 'Expense Quotes'!$T$11:$T$310, 0)), ""))</f>
        <v/>
      </c>
      <c r="G31" s="16"/>
      <c r="H31" s="16"/>
      <c r="I31" s="152"/>
      <c r="J31" s="153"/>
      <c r="K31" s="147"/>
      <c r="L31" s="16"/>
      <c r="O31" s="14" t="str">
        <f t="shared" si="1"/>
        <v/>
      </c>
      <c r="P31" s="8" t="str">
        <f t="shared" si="2"/>
        <v/>
      </c>
      <c r="Q31" s="15" t="str">
        <f t="shared" si="3"/>
        <v/>
      </c>
      <c r="V31" s="39" t="str">
        <f t="shared" si="4"/>
        <v/>
      </c>
      <c r="W31" s="40"/>
      <c r="X31" s="41" t="str">
        <f t="shared" si="5"/>
        <v/>
      </c>
      <c r="Z31" s="104" t="str">
        <f>IFERROR(INDEX('Expense Quotes'!$C$11:$C$310, MATCH(Z$10, 'Expense Quotes'!$DC$11:$DC$310, 0)), "")</f>
        <v/>
      </c>
      <c r="AA31" s="105" t="str">
        <f>IFERROR(INDEX('Expense Quotes'!$C$11:$C$310, MATCH(AA$10, 'Expense Quotes'!$DC$11:$DC$310, 0)), "")</f>
        <v/>
      </c>
      <c r="AB31" s="105" t="str">
        <f>IFERROR(INDEX('Expense Quotes'!$C$11:$C$310, MATCH(AB$10, 'Expense Quotes'!$DC$11:$DC$310, 0)), "")</f>
        <v/>
      </c>
      <c r="AC31" s="105" t="str">
        <f>IFERROR(INDEX('Expense Quotes'!$C$11:$C$310, MATCH(AC$10, 'Expense Quotes'!$DC$11:$DC$310, 0)), "")</f>
        <v/>
      </c>
      <c r="AD31" s="105" t="str">
        <f>IFERROR(INDEX('Expense Quotes'!$C$11:$C$310, MATCH(AD$10, 'Expense Quotes'!$DC$11:$DC$310, 0)), "")</f>
        <v/>
      </c>
      <c r="AE31" s="105" t="str">
        <f>IFERROR(INDEX('Expense Quotes'!$C$11:$C$310, MATCH(AE$10, 'Expense Quotes'!$DC$11:$DC$310, 0)), "")</f>
        <v/>
      </c>
      <c r="AF31" s="105" t="str">
        <f>IFERROR(INDEX('Expense Quotes'!$C$11:$C$310, MATCH(AF$10, 'Expense Quotes'!$DC$11:$DC$310, 0)), "")</f>
        <v/>
      </c>
      <c r="AG31" s="105" t="str">
        <f>IFERROR(INDEX('Expense Quotes'!$C$11:$C$310, MATCH(AG$10, 'Expense Quotes'!$DC$11:$DC$310, 0)), "")</f>
        <v/>
      </c>
      <c r="AH31" s="105" t="str">
        <f>IFERROR(INDEX('Expense Quotes'!$C$11:$C$310, MATCH(AH$10, 'Expense Quotes'!$DC$11:$DC$310, 0)), "")</f>
        <v/>
      </c>
      <c r="AI31" s="106" t="str">
        <f>IFERROR(INDEX('Expense Quotes'!$C$11:$C$310, MATCH(AI$10, 'Expense Quotes'!$DC$11:$DC$310, 0)), "")</f>
        <v/>
      </c>
      <c r="AK31" s="62" t="str">
        <f t="shared" si="6"/>
        <v/>
      </c>
      <c r="AM31" s="62" t="str">
        <f t="shared" si="7"/>
        <v/>
      </c>
      <c r="AO31" s="68" t="str">
        <f t="shared" si="8"/>
        <v/>
      </c>
      <c r="AQ31" s="136" t="str" cm="1">
        <f t="array" ref="AQ31">IF($C31="", "", IFERROR(INDEX('Expense Quotes'!$Y$5:$BB$5, 'Expense Quotes'!$X$5, MATCH($C31, 'Expense Quotes'!$Y$10:$BB$10, 0)), ""))</f>
        <v/>
      </c>
      <c r="AR31" s="33" t="str" cm="1">
        <f t="array" ref="AR31">IF($C31="", "", IFERROR(INDEX('Expense Quotes'!$Y$4:$BB$4, 'Expense Quotes'!$X$4, MATCH($C31, 'Expense Quotes'!$Y$10:$BB$10, 0)), ""))</f>
        <v/>
      </c>
    </row>
    <row r="32" spans="1:44" x14ac:dyDescent="0.55000000000000004">
      <c r="A32" s="16"/>
      <c r="B32" s="141"/>
      <c r="C32" s="142"/>
      <c r="D32" s="143"/>
      <c r="E32" s="16"/>
      <c r="F32" s="99" t="str">
        <f>IF($AO32="", "", IFERROR(INDEX('Expense Quotes'!$D$11:$D$310, MATCH($AO32, 'Expense Quotes'!$T$11:$T$310, 0)), ""))</f>
        <v/>
      </c>
      <c r="G32" s="16"/>
      <c r="H32" s="16"/>
      <c r="I32" s="152"/>
      <c r="J32" s="153"/>
      <c r="K32" s="147"/>
      <c r="L32" s="16"/>
      <c r="O32" s="14" t="str">
        <f t="shared" si="1"/>
        <v/>
      </c>
      <c r="P32" s="8" t="str">
        <f t="shared" si="2"/>
        <v/>
      </c>
      <c r="Q32" s="15" t="str">
        <f t="shared" si="3"/>
        <v/>
      </c>
      <c r="V32" s="39" t="str">
        <f t="shared" si="4"/>
        <v/>
      </c>
      <c r="W32" s="40"/>
      <c r="X32" s="41" t="str">
        <f t="shared" si="5"/>
        <v/>
      </c>
      <c r="Z32" s="104" t="str">
        <f>IFERROR(INDEX('Expense Quotes'!$C$11:$C$310, MATCH(Z$10, 'Expense Quotes'!$DD$11:$DD$310, 0)), "")</f>
        <v/>
      </c>
      <c r="AA32" s="105" t="str">
        <f>IFERROR(INDEX('Expense Quotes'!$C$11:$C$310, MATCH(AA$10, 'Expense Quotes'!$DD$11:$DD$310, 0)), "")</f>
        <v/>
      </c>
      <c r="AB32" s="105" t="str">
        <f>IFERROR(INDEX('Expense Quotes'!$C$11:$C$310, MATCH(AB$10, 'Expense Quotes'!$DD$11:$DD$310, 0)), "")</f>
        <v/>
      </c>
      <c r="AC32" s="105" t="str">
        <f>IFERROR(INDEX('Expense Quotes'!$C$11:$C$310, MATCH(AC$10, 'Expense Quotes'!$DD$11:$DD$310, 0)), "")</f>
        <v/>
      </c>
      <c r="AD32" s="105" t="str">
        <f>IFERROR(INDEX('Expense Quotes'!$C$11:$C$310, MATCH(AD$10, 'Expense Quotes'!$DD$11:$DD$310, 0)), "")</f>
        <v/>
      </c>
      <c r="AE32" s="105" t="str">
        <f>IFERROR(INDEX('Expense Quotes'!$C$11:$C$310, MATCH(AE$10, 'Expense Quotes'!$DD$11:$DD$310, 0)), "")</f>
        <v/>
      </c>
      <c r="AF32" s="105" t="str">
        <f>IFERROR(INDEX('Expense Quotes'!$C$11:$C$310, MATCH(AF$10, 'Expense Quotes'!$DD$11:$DD$310, 0)), "")</f>
        <v/>
      </c>
      <c r="AG32" s="105" t="str">
        <f>IFERROR(INDEX('Expense Quotes'!$C$11:$C$310, MATCH(AG$10, 'Expense Quotes'!$DD$11:$DD$310, 0)), "")</f>
        <v/>
      </c>
      <c r="AH32" s="105" t="str">
        <f>IFERROR(INDEX('Expense Quotes'!$C$11:$C$310, MATCH(AH$10, 'Expense Quotes'!$DD$11:$DD$310, 0)), "")</f>
        <v/>
      </c>
      <c r="AI32" s="106" t="str">
        <f>IFERROR(INDEX('Expense Quotes'!$C$11:$C$310, MATCH(AI$10, 'Expense Quotes'!$DD$11:$DD$310, 0)), "")</f>
        <v/>
      </c>
      <c r="AK32" s="62" t="str">
        <f t="shared" si="6"/>
        <v/>
      </c>
      <c r="AM32" s="62" t="str">
        <f t="shared" si="7"/>
        <v/>
      </c>
      <c r="AO32" s="68" t="str">
        <f t="shared" si="8"/>
        <v/>
      </c>
      <c r="AQ32" s="136" t="str" cm="1">
        <f t="array" ref="AQ32">IF($C32="", "", IFERROR(INDEX('Expense Quotes'!$Y$5:$BB$5, 'Expense Quotes'!$X$5, MATCH($C32, 'Expense Quotes'!$Y$10:$BB$10, 0)), ""))</f>
        <v/>
      </c>
      <c r="AR32" s="33" t="str" cm="1">
        <f t="array" ref="AR32">IF($C32="", "", IFERROR(INDEX('Expense Quotes'!$Y$4:$BB$4, 'Expense Quotes'!$X$4, MATCH($C32, 'Expense Quotes'!$Y$10:$BB$10, 0)), ""))</f>
        <v/>
      </c>
    </row>
    <row r="33" spans="1:44" x14ac:dyDescent="0.55000000000000004">
      <c r="A33" s="16"/>
      <c r="B33" s="141"/>
      <c r="C33" s="142"/>
      <c r="D33" s="143"/>
      <c r="E33" s="16"/>
      <c r="F33" s="99" t="str">
        <f>IF($AO33="", "", IFERROR(INDEX('Expense Quotes'!$D$11:$D$310, MATCH($AO33, 'Expense Quotes'!$T$11:$T$310, 0)), ""))</f>
        <v/>
      </c>
      <c r="G33" s="16"/>
      <c r="H33" s="16"/>
      <c r="I33" s="152"/>
      <c r="J33" s="153"/>
      <c r="K33" s="147"/>
      <c r="L33" s="16"/>
      <c r="O33" s="14" t="str">
        <f t="shared" si="1"/>
        <v/>
      </c>
      <c r="P33" s="8" t="str">
        <f t="shared" si="2"/>
        <v/>
      </c>
      <c r="Q33" s="15" t="str">
        <f t="shared" si="3"/>
        <v/>
      </c>
      <c r="V33" s="39" t="str">
        <f t="shared" si="4"/>
        <v/>
      </c>
      <c r="W33" s="40"/>
      <c r="X33" s="41" t="str">
        <f t="shared" si="5"/>
        <v/>
      </c>
      <c r="Z33" s="104" t="str">
        <f>IFERROR(INDEX('Expense Quotes'!$C$11:$C$310, MATCH(Z$10, 'Expense Quotes'!$DE$11:$DE$310, 0)), "")</f>
        <v/>
      </c>
      <c r="AA33" s="105" t="str">
        <f>IFERROR(INDEX('Expense Quotes'!$C$11:$C$310, MATCH(AA$10, 'Expense Quotes'!$DE$11:$DE$310, 0)), "")</f>
        <v/>
      </c>
      <c r="AB33" s="105" t="str">
        <f>IFERROR(INDEX('Expense Quotes'!$C$11:$C$310, MATCH(AB$10, 'Expense Quotes'!$DE$11:$DE$310, 0)), "")</f>
        <v/>
      </c>
      <c r="AC33" s="105" t="str">
        <f>IFERROR(INDEX('Expense Quotes'!$C$11:$C$310, MATCH(AC$10, 'Expense Quotes'!$DE$11:$DE$310, 0)), "")</f>
        <v/>
      </c>
      <c r="AD33" s="105" t="str">
        <f>IFERROR(INDEX('Expense Quotes'!$C$11:$C$310, MATCH(AD$10, 'Expense Quotes'!$DE$11:$DE$310, 0)), "")</f>
        <v/>
      </c>
      <c r="AE33" s="105" t="str">
        <f>IFERROR(INDEX('Expense Quotes'!$C$11:$C$310, MATCH(AE$10, 'Expense Quotes'!$DE$11:$DE$310, 0)), "")</f>
        <v/>
      </c>
      <c r="AF33" s="105" t="str">
        <f>IFERROR(INDEX('Expense Quotes'!$C$11:$C$310, MATCH(AF$10, 'Expense Quotes'!$DE$11:$DE$310, 0)), "")</f>
        <v/>
      </c>
      <c r="AG33" s="105" t="str">
        <f>IFERROR(INDEX('Expense Quotes'!$C$11:$C$310, MATCH(AG$10, 'Expense Quotes'!$DE$11:$DE$310, 0)), "")</f>
        <v/>
      </c>
      <c r="AH33" s="105" t="str">
        <f>IFERROR(INDEX('Expense Quotes'!$C$11:$C$310, MATCH(AH$10, 'Expense Quotes'!$DE$11:$DE$310, 0)), "")</f>
        <v/>
      </c>
      <c r="AI33" s="106" t="str">
        <f>IFERROR(INDEX('Expense Quotes'!$C$11:$C$310, MATCH(AI$10, 'Expense Quotes'!$DE$11:$DE$310, 0)), "")</f>
        <v/>
      </c>
      <c r="AK33" s="62" t="str">
        <f t="shared" si="6"/>
        <v/>
      </c>
      <c r="AM33" s="62" t="str">
        <f t="shared" si="7"/>
        <v/>
      </c>
      <c r="AO33" s="68" t="str">
        <f t="shared" si="8"/>
        <v/>
      </c>
      <c r="AQ33" s="136" t="str" cm="1">
        <f t="array" ref="AQ33">IF($C33="", "", IFERROR(INDEX('Expense Quotes'!$Y$5:$BB$5, 'Expense Quotes'!$X$5, MATCH($C33, 'Expense Quotes'!$Y$10:$BB$10, 0)), ""))</f>
        <v/>
      </c>
      <c r="AR33" s="33" t="str" cm="1">
        <f t="array" ref="AR33">IF($C33="", "", IFERROR(INDEX('Expense Quotes'!$Y$4:$BB$4, 'Expense Quotes'!$X$4, MATCH($C33, 'Expense Quotes'!$Y$10:$BB$10, 0)), ""))</f>
        <v/>
      </c>
    </row>
    <row r="34" spans="1:44" x14ac:dyDescent="0.55000000000000004">
      <c r="A34" s="16"/>
      <c r="B34" s="141"/>
      <c r="C34" s="142"/>
      <c r="D34" s="143"/>
      <c r="E34" s="16"/>
      <c r="F34" s="99" t="str">
        <f>IF($AO34="", "", IFERROR(INDEX('Expense Quotes'!$D$11:$D$310, MATCH($AO34, 'Expense Quotes'!$T$11:$T$310, 0)), ""))</f>
        <v/>
      </c>
      <c r="G34" s="16"/>
      <c r="H34" s="16"/>
      <c r="I34" s="152"/>
      <c r="J34" s="153"/>
      <c r="K34" s="147"/>
      <c r="L34" s="16"/>
      <c r="O34" s="14" t="str">
        <f t="shared" si="1"/>
        <v/>
      </c>
      <c r="P34" s="8" t="str">
        <f t="shared" si="2"/>
        <v/>
      </c>
      <c r="Q34" s="15" t="str">
        <f t="shared" si="3"/>
        <v/>
      </c>
      <c r="V34" s="39" t="str">
        <f t="shared" si="4"/>
        <v/>
      </c>
      <c r="W34" s="40"/>
      <c r="X34" s="41" t="str">
        <f t="shared" si="5"/>
        <v/>
      </c>
      <c r="Z34" s="104" t="str">
        <f>IFERROR(INDEX('Expense Quotes'!$C$11:$C$310, MATCH(Z$10, 'Expense Quotes'!$DF$11:$DF$310, 0)), "")</f>
        <v/>
      </c>
      <c r="AA34" s="105" t="str">
        <f>IFERROR(INDEX('Expense Quotes'!$C$11:$C$310, MATCH(AA$10, 'Expense Quotes'!$DF$11:$DF$310, 0)), "")</f>
        <v/>
      </c>
      <c r="AB34" s="105" t="str">
        <f>IFERROR(INDEX('Expense Quotes'!$C$11:$C$310, MATCH(AB$10, 'Expense Quotes'!$DF$11:$DF$310, 0)), "")</f>
        <v/>
      </c>
      <c r="AC34" s="105" t="str">
        <f>IFERROR(INDEX('Expense Quotes'!$C$11:$C$310, MATCH(AC$10, 'Expense Quotes'!$DF$11:$DF$310, 0)), "")</f>
        <v/>
      </c>
      <c r="AD34" s="105" t="str">
        <f>IFERROR(INDEX('Expense Quotes'!$C$11:$C$310, MATCH(AD$10, 'Expense Quotes'!$DF$11:$DF$310, 0)), "")</f>
        <v/>
      </c>
      <c r="AE34" s="105" t="str">
        <f>IFERROR(INDEX('Expense Quotes'!$C$11:$C$310, MATCH(AE$10, 'Expense Quotes'!$DF$11:$DF$310, 0)), "")</f>
        <v/>
      </c>
      <c r="AF34" s="105" t="str">
        <f>IFERROR(INDEX('Expense Quotes'!$C$11:$C$310, MATCH(AF$10, 'Expense Quotes'!$DF$11:$DF$310, 0)), "")</f>
        <v/>
      </c>
      <c r="AG34" s="105" t="str">
        <f>IFERROR(INDEX('Expense Quotes'!$C$11:$C$310, MATCH(AG$10, 'Expense Quotes'!$DF$11:$DF$310, 0)), "")</f>
        <v/>
      </c>
      <c r="AH34" s="105" t="str">
        <f>IFERROR(INDEX('Expense Quotes'!$C$11:$C$310, MATCH(AH$10, 'Expense Quotes'!$DF$11:$DF$310, 0)), "")</f>
        <v/>
      </c>
      <c r="AI34" s="106" t="str">
        <f>IFERROR(INDEX('Expense Quotes'!$C$11:$C$310, MATCH(AI$10, 'Expense Quotes'!$DF$11:$DF$310, 0)), "")</f>
        <v/>
      </c>
      <c r="AK34" s="62" t="str">
        <f t="shared" si="6"/>
        <v/>
      </c>
      <c r="AM34" s="62" t="str">
        <f t="shared" si="7"/>
        <v/>
      </c>
      <c r="AO34" s="68" t="str">
        <f t="shared" si="8"/>
        <v/>
      </c>
      <c r="AQ34" s="136" t="str" cm="1">
        <f t="array" ref="AQ34">IF($C34="", "", IFERROR(INDEX('Expense Quotes'!$Y$5:$BB$5, 'Expense Quotes'!$X$5, MATCH($C34, 'Expense Quotes'!$Y$10:$BB$10, 0)), ""))</f>
        <v/>
      </c>
      <c r="AR34" s="33" t="str" cm="1">
        <f t="array" ref="AR34">IF($C34="", "", IFERROR(INDEX('Expense Quotes'!$Y$4:$BB$4, 'Expense Quotes'!$X$4, MATCH($C34, 'Expense Quotes'!$Y$10:$BB$10, 0)), ""))</f>
        <v/>
      </c>
    </row>
    <row r="35" spans="1:44" x14ac:dyDescent="0.55000000000000004">
      <c r="A35" s="16"/>
      <c r="B35" s="141"/>
      <c r="C35" s="142"/>
      <c r="D35" s="143"/>
      <c r="E35" s="16"/>
      <c r="F35" s="99" t="str">
        <f>IF($AO35="", "", IFERROR(INDEX('Expense Quotes'!$D$11:$D$310, MATCH($AO35, 'Expense Quotes'!$T$11:$T$310, 0)), ""))</f>
        <v/>
      </c>
      <c r="G35" s="16"/>
      <c r="H35" s="16"/>
      <c r="I35" s="152"/>
      <c r="J35" s="153"/>
      <c r="K35" s="147"/>
      <c r="L35" s="16"/>
      <c r="O35" s="14" t="str">
        <f t="shared" si="1"/>
        <v/>
      </c>
      <c r="P35" s="8" t="str">
        <f t="shared" si="2"/>
        <v/>
      </c>
      <c r="Q35" s="15" t="str">
        <f t="shared" si="3"/>
        <v/>
      </c>
      <c r="V35" s="39" t="str">
        <f t="shared" si="4"/>
        <v/>
      </c>
      <c r="W35" s="40"/>
      <c r="X35" s="41" t="str">
        <f t="shared" si="5"/>
        <v/>
      </c>
      <c r="Z35" s="104" t="str">
        <f>IFERROR(INDEX('Expense Quotes'!$C$11:$C$310, MATCH(Z$10, 'Expense Quotes'!$DG$11:$DG$310, 0)), "")</f>
        <v/>
      </c>
      <c r="AA35" s="105" t="str">
        <f>IFERROR(INDEX('Expense Quotes'!$C$11:$C$310, MATCH(AA$10, 'Expense Quotes'!$DG$11:$DG$310, 0)), "")</f>
        <v/>
      </c>
      <c r="AB35" s="105" t="str">
        <f>IFERROR(INDEX('Expense Quotes'!$C$11:$C$310, MATCH(AB$10, 'Expense Quotes'!$DG$11:$DG$310, 0)), "")</f>
        <v/>
      </c>
      <c r="AC35" s="105" t="str">
        <f>IFERROR(INDEX('Expense Quotes'!$C$11:$C$310, MATCH(AC$10, 'Expense Quotes'!$DG$11:$DG$310, 0)), "")</f>
        <v/>
      </c>
      <c r="AD35" s="105" t="str">
        <f>IFERROR(INDEX('Expense Quotes'!$C$11:$C$310, MATCH(AD$10, 'Expense Quotes'!$DG$11:$DG$310, 0)), "")</f>
        <v/>
      </c>
      <c r="AE35" s="105" t="str">
        <f>IFERROR(INDEX('Expense Quotes'!$C$11:$C$310, MATCH(AE$10, 'Expense Quotes'!$DG$11:$DG$310, 0)), "")</f>
        <v/>
      </c>
      <c r="AF35" s="105" t="str">
        <f>IFERROR(INDEX('Expense Quotes'!$C$11:$C$310, MATCH(AF$10, 'Expense Quotes'!$DG$11:$DG$310, 0)), "")</f>
        <v/>
      </c>
      <c r="AG35" s="105" t="str">
        <f>IFERROR(INDEX('Expense Quotes'!$C$11:$C$310, MATCH(AG$10, 'Expense Quotes'!$DG$11:$DG$310, 0)), "")</f>
        <v/>
      </c>
      <c r="AH35" s="105" t="str">
        <f>IFERROR(INDEX('Expense Quotes'!$C$11:$C$310, MATCH(AH$10, 'Expense Quotes'!$DG$11:$DG$310, 0)), "")</f>
        <v/>
      </c>
      <c r="AI35" s="106" t="str">
        <f>IFERROR(INDEX('Expense Quotes'!$C$11:$C$310, MATCH(AI$10, 'Expense Quotes'!$DG$11:$DG$310, 0)), "")</f>
        <v/>
      </c>
      <c r="AK35" s="62" t="str">
        <f t="shared" si="6"/>
        <v/>
      </c>
      <c r="AM35" s="62" t="str">
        <f t="shared" si="7"/>
        <v/>
      </c>
      <c r="AO35" s="68" t="str">
        <f t="shared" si="8"/>
        <v/>
      </c>
      <c r="AQ35" s="136" t="str" cm="1">
        <f t="array" ref="AQ35">IF($C35="", "", IFERROR(INDEX('Expense Quotes'!$Y$5:$BB$5, 'Expense Quotes'!$X$5, MATCH($C35, 'Expense Quotes'!$Y$10:$BB$10, 0)), ""))</f>
        <v/>
      </c>
      <c r="AR35" s="33" t="str" cm="1">
        <f t="array" ref="AR35">IF($C35="", "", IFERROR(INDEX('Expense Quotes'!$Y$4:$BB$4, 'Expense Quotes'!$X$4, MATCH($C35, 'Expense Quotes'!$Y$10:$BB$10, 0)), ""))</f>
        <v/>
      </c>
    </row>
    <row r="36" spans="1:44" x14ac:dyDescent="0.55000000000000004">
      <c r="A36" s="16"/>
      <c r="B36" s="141"/>
      <c r="C36" s="142"/>
      <c r="D36" s="143"/>
      <c r="E36" s="16"/>
      <c r="F36" s="99" t="str">
        <f>IF($AO36="", "", IFERROR(INDEX('Expense Quotes'!$D$11:$D$310, MATCH($AO36, 'Expense Quotes'!$T$11:$T$310, 0)), ""))</f>
        <v/>
      </c>
      <c r="G36" s="16"/>
      <c r="H36" s="16"/>
      <c r="I36" s="152"/>
      <c r="J36" s="153"/>
      <c r="K36" s="147"/>
      <c r="L36" s="16"/>
      <c r="O36" s="14" t="str">
        <f t="shared" si="1"/>
        <v/>
      </c>
      <c r="P36" s="8" t="str">
        <f t="shared" si="2"/>
        <v/>
      </c>
      <c r="Q36" s="15" t="str">
        <f t="shared" si="3"/>
        <v/>
      </c>
      <c r="V36" s="39" t="str">
        <f t="shared" si="4"/>
        <v/>
      </c>
      <c r="W36" s="40"/>
      <c r="X36" s="41" t="str">
        <f t="shared" si="5"/>
        <v/>
      </c>
      <c r="Z36" s="104" t="str">
        <f>IFERROR(INDEX('Expense Quotes'!$C$11:$C$310, MATCH(Z$10, 'Expense Quotes'!$DH$11:$DH$310, 0)), "")</f>
        <v/>
      </c>
      <c r="AA36" s="105" t="str">
        <f>IFERROR(INDEX('Expense Quotes'!$C$11:$C$310, MATCH(AA$10, 'Expense Quotes'!$DH$11:$DH$310, 0)), "")</f>
        <v/>
      </c>
      <c r="AB36" s="105" t="str">
        <f>IFERROR(INDEX('Expense Quotes'!$C$11:$C$310, MATCH(AB$10, 'Expense Quotes'!$DH$11:$DH$310, 0)), "")</f>
        <v/>
      </c>
      <c r="AC36" s="105" t="str">
        <f>IFERROR(INDEX('Expense Quotes'!$C$11:$C$310, MATCH(AC$10, 'Expense Quotes'!$DH$11:$DH$310, 0)), "")</f>
        <v/>
      </c>
      <c r="AD36" s="105" t="str">
        <f>IFERROR(INDEX('Expense Quotes'!$C$11:$C$310, MATCH(AD$10, 'Expense Quotes'!$DH$11:$DH$310, 0)), "")</f>
        <v/>
      </c>
      <c r="AE36" s="105" t="str">
        <f>IFERROR(INDEX('Expense Quotes'!$C$11:$C$310, MATCH(AE$10, 'Expense Quotes'!$DH$11:$DH$310, 0)), "")</f>
        <v/>
      </c>
      <c r="AF36" s="105" t="str">
        <f>IFERROR(INDEX('Expense Quotes'!$C$11:$C$310, MATCH(AF$10, 'Expense Quotes'!$DH$11:$DH$310, 0)), "")</f>
        <v/>
      </c>
      <c r="AG36" s="105" t="str">
        <f>IFERROR(INDEX('Expense Quotes'!$C$11:$C$310, MATCH(AG$10, 'Expense Quotes'!$DH$11:$DH$310, 0)), "")</f>
        <v/>
      </c>
      <c r="AH36" s="105" t="str">
        <f>IFERROR(INDEX('Expense Quotes'!$C$11:$C$310, MATCH(AH$10, 'Expense Quotes'!$DH$11:$DH$310, 0)), "")</f>
        <v/>
      </c>
      <c r="AI36" s="106" t="str">
        <f>IFERROR(INDEX('Expense Quotes'!$C$11:$C$310, MATCH(AI$10, 'Expense Quotes'!$DH$11:$DH$310, 0)), "")</f>
        <v/>
      </c>
      <c r="AK36" s="62" t="str">
        <f t="shared" si="6"/>
        <v/>
      </c>
      <c r="AM36" s="62" t="str">
        <f t="shared" si="7"/>
        <v/>
      </c>
      <c r="AO36" s="68" t="str">
        <f t="shared" si="8"/>
        <v/>
      </c>
      <c r="AQ36" s="136" t="str" cm="1">
        <f t="array" ref="AQ36">IF($C36="", "", IFERROR(INDEX('Expense Quotes'!$Y$5:$BB$5, 'Expense Quotes'!$X$5, MATCH($C36, 'Expense Quotes'!$Y$10:$BB$10, 0)), ""))</f>
        <v/>
      </c>
      <c r="AR36" s="33" t="str" cm="1">
        <f t="array" ref="AR36">IF($C36="", "", IFERROR(INDEX('Expense Quotes'!$Y$4:$BB$4, 'Expense Quotes'!$X$4, MATCH($C36, 'Expense Quotes'!$Y$10:$BB$10, 0)), ""))</f>
        <v/>
      </c>
    </row>
    <row r="37" spans="1:44" x14ac:dyDescent="0.55000000000000004">
      <c r="A37" s="16"/>
      <c r="B37" s="141"/>
      <c r="C37" s="142"/>
      <c r="D37" s="143"/>
      <c r="E37" s="16"/>
      <c r="F37" s="99" t="str">
        <f>IF($AO37="", "", IFERROR(INDEX('Expense Quotes'!$D$11:$D$310, MATCH($AO37, 'Expense Quotes'!$T$11:$T$310, 0)), ""))</f>
        <v/>
      </c>
      <c r="G37" s="16"/>
      <c r="H37" s="16"/>
      <c r="I37" s="152"/>
      <c r="J37" s="153"/>
      <c r="K37" s="147"/>
      <c r="L37" s="16"/>
      <c r="O37" s="14" t="str">
        <f t="shared" si="1"/>
        <v/>
      </c>
      <c r="P37" s="8" t="str">
        <f t="shared" si="2"/>
        <v/>
      </c>
      <c r="Q37" s="15" t="str">
        <f t="shared" si="3"/>
        <v/>
      </c>
      <c r="V37" s="39" t="str">
        <f t="shared" si="4"/>
        <v/>
      </c>
      <c r="W37" s="40"/>
      <c r="X37" s="41" t="str">
        <f t="shared" si="5"/>
        <v/>
      </c>
      <c r="Z37" s="104" t="str">
        <f>IFERROR(INDEX('Expense Quotes'!$C$11:$C$310, MATCH(Z$10, 'Expense Quotes'!$DI$11:$DI$310, 0)), "")</f>
        <v/>
      </c>
      <c r="AA37" s="105" t="str">
        <f>IFERROR(INDEX('Expense Quotes'!$C$11:$C$310, MATCH(AA$10, 'Expense Quotes'!$DI$11:$DI$310, 0)), "")</f>
        <v/>
      </c>
      <c r="AB37" s="105" t="str">
        <f>IFERROR(INDEX('Expense Quotes'!$C$11:$C$310, MATCH(AB$10, 'Expense Quotes'!$DI$11:$DI$310, 0)), "")</f>
        <v/>
      </c>
      <c r="AC37" s="105" t="str">
        <f>IFERROR(INDEX('Expense Quotes'!$C$11:$C$310, MATCH(AC$10, 'Expense Quotes'!$DI$11:$DI$310, 0)), "")</f>
        <v/>
      </c>
      <c r="AD37" s="105" t="str">
        <f>IFERROR(INDEX('Expense Quotes'!$C$11:$C$310, MATCH(AD$10, 'Expense Quotes'!$DI$11:$DI$310, 0)), "")</f>
        <v/>
      </c>
      <c r="AE37" s="105" t="str">
        <f>IFERROR(INDEX('Expense Quotes'!$C$11:$C$310, MATCH(AE$10, 'Expense Quotes'!$DI$11:$DI$310, 0)), "")</f>
        <v/>
      </c>
      <c r="AF37" s="105" t="str">
        <f>IFERROR(INDEX('Expense Quotes'!$C$11:$C$310, MATCH(AF$10, 'Expense Quotes'!$DI$11:$DI$310, 0)), "")</f>
        <v/>
      </c>
      <c r="AG37" s="105" t="str">
        <f>IFERROR(INDEX('Expense Quotes'!$C$11:$C$310, MATCH(AG$10, 'Expense Quotes'!$DI$11:$DI$310, 0)), "")</f>
        <v/>
      </c>
      <c r="AH37" s="105" t="str">
        <f>IFERROR(INDEX('Expense Quotes'!$C$11:$C$310, MATCH(AH$10, 'Expense Quotes'!$DI$11:$DI$310, 0)), "")</f>
        <v/>
      </c>
      <c r="AI37" s="106" t="str">
        <f>IFERROR(INDEX('Expense Quotes'!$C$11:$C$310, MATCH(AI$10, 'Expense Quotes'!$DI$11:$DI$310, 0)), "")</f>
        <v/>
      </c>
      <c r="AK37" s="62" t="str">
        <f t="shared" si="6"/>
        <v/>
      </c>
      <c r="AM37" s="62" t="str">
        <f t="shared" si="7"/>
        <v/>
      </c>
      <c r="AO37" s="68" t="str">
        <f t="shared" si="8"/>
        <v/>
      </c>
      <c r="AQ37" s="136" t="str" cm="1">
        <f t="array" ref="AQ37">IF($C37="", "", IFERROR(INDEX('Expense Quotes'!$Y$5:$BB$5, 'Expense Quotes'!$X$5, MATCH($C37, 'Expense Quotes'!$Y$10:$BB$10, 0)), ""))</f>
        <v/>
      </c>
      <c r="AR37" s="33" t="str" cm="1">
        <f t="array" ref="AR37">IF($C37="", "", IFERROR(INDEX('Expense Quotes'!$Y$4:$BB$4, 'Expense Quotes'!$X$4, MATCH($C37, 'Expense Quotes'!$Y$10:$BB$10, 0)), ""))</f>
        <v/>
      </c>
    </row>
    <row r="38" spans="1:44" x14ac:dyDescent="0.55000000000000004">
      <c r="A38" s="16"/>
      <c r="B38" s="141"/>
      <c r="C38" s="142"/>
      <c r="D38" s="143"/>
      <c r="E38" s="16"/>
      <c r="F38" s="99" t="str">
        <f>IF($AO38="", "", IFERROR(INDEX('Expense Quotes'!$D$11:$D$310, MATCH($AO38, 'Expense Quotes'!$T$11:$T$310, 0)), ""))</f>
        <v/>
      </c>
      <c r="G38" s="16"/>
      <c r="H38" s="16"/>
      <c r="I38" s="152"/>
      <c r="J38" s="153"/>
      <c r="K38" s="147"/>
      <c r="L38" s="16"/>
      <c r="O38" s="14" t="str">
        <f t="shared" si="1"/>
        <v/>
      </c>
      <c r="P38" s="8" t="str">
        <f t="shared" si="2"/>
        <v/>
      </c>
      <c r="Q38" s="15" t="str">
        <f t="shared" si="3"/>
        <v/>
      </c>
      <c r="V38" s="39" t="str">
        <f t="shared" si="4"/>
        <v/>
      </c>
      <c r="W38" s="40"/>
      <c r="X38" s="41" t="str">
        <f t="shared" si="5"/>
        <v/>
      </c>
      <c r="Z38" s="104" t="str">
        <f>IFERROR(INDEX('Expense Quotes'!$C$11:$C$310, MATCH(Z$10, 'Expense Quotes'!$DJ$11:$DJ$310, 0)), "")</f>
        <v/>
      </c>
      <c r="AA38" s="105" t="str">
        <f>IFERROR(INDEX('Expense Quotes'!$C$11:$C$310, MATCH(AA$10, 'Expense Quotes'!$DJ$11:$DJ$310, 0)), "")</f>
        <v/>
      </c>
      <c r="AB38" s="105" t="str">
        <f>IFERROR(INDEX('Expense Quotes'!$C$11:$C$310, MATCH(AB$10, 'Expense Quotes'!$DJ$11:$DJ$310, 0)), "")</f>
        <v/>
      </c>
      <c r="AC38" s="105" t="str">
        <f>IFERROR(INDEX('Expense Quotes'!$C$11:$C$310, MATCH(AC$10, 'Expense Quotes'!$DJ$11:$DJ$310, 0)), "")</f>
        <v/>
      </c>
      <c r="AD38" s="105" t="str">
        <f>IFERROR(INDEX('Expense Quotes'!$C$11:$C$310, MATCH(AD$10, 'Expense Quotes'!$DJ$11:$DJ$310, 0)), "")</f>
        <v/>
      </c>
      <c r="AE38" s="105" t="str">
        <f>IFERROR(INDEX('Expense Quotes'!$C$11:$C$310, MATCH(AE$10, 'Expense Quotes'!$DJ$11:$DJ$310, 0)), "")</f>
        <v/>
      </c>
      <c r="AF38" s="105" t="str">
        <f>IFERROR(INDEX('Expense Quotes'!$C$11:$C$310, MATCH(AF$10, 'Expense Quotes'!$DJ$11:$DJ$310, 0)), "")</f>
        <v/>
      </c>
      <c r="AG38" s="105" t="str">
        <f>IFERROR(INDEX('Expense Quotes'!$C$11:$C$310, MATCH(AG$10, 'Expense Quotes'!$DJ$11:$DJ$310, 0)), "")</f>
        <v/>
      </c>
      <c r="AH38" s="105" t="str">
        <f>IFERROR(INDEX('Expense Quotes'!$C$11:$C$310, MATCH(AH$10, 'Expense Quotes'!$DJ$11:$DJ$310, 0)), "")</f>
        <v/>
      </c>
      <c r="AI38" s="106" t="str">
        <f>IFERROR(INDEX('Expense Quotes'!$C$11:$C$310, MATCH(AI$10, 'Expense Quotes'!$DJ$11:$DJ$310, 0)), "")</f>
        <v/>
      </c>
      <c r="AK38" s="62" t="str">
        <f t="shared" si="6"/>
        <v/>
      </c>
      <c r="AM38" s="62" t="str">
        <f t="shared" si="7"/>
        <v/>
      </c>
      <c r="AO38" s="68" t="str">
        <f t="shared" si="8"/>
        <v/>
      </c>
      <c r="AQ38" s="136" t="str" cm="1">
        <f t="array" ref="AQ38">IF($C38="", "", IFERROR(INDEX('Expense Quotes'!$Y$5:$BB$5, 'Expense Quotes'!$X$5, MATCH($C38, 'Expense Quotes'!$Y$10:$BB$10, 0)), ""))</f>
        <v/>
      </c>
      <c r="AR38" s="33" t="str" cm="1">
        <f t="array" ref="AR38">IF($C38="", "", IFERROR(INDEX('Expense Quotes'!$Y$4:$BB$4, 'Expense Quotes'!$X$4, MATCH($C38, 'Expense Quotes'!$Y$10:$BB$10, 0)), ""))</f>
        <v/>
      </c>
    </row>
    <row r="39" spans="1:44" x14ac:dyDescent="0.55000000000000004">
      <c r="A39" s="16"/>
      <c r="B39" s="141"/>
      <c r="C39" s="142"/>
      <c r="D39" s="143"/>
      <c r="E39" s="16"/>
      <c r="F39" s="99" t="str">
        <f>IF($AO39="", "", IFERROR(INDEX('Expense Quotes'!$D$11:$D$310, MATCH($AO39, 'Expense Quotes'!$T$11:$T$310, 0)), ""))</f>
        <v/>
      </c>
      <c r="G39" s="16"/>
      <c r="H39" s="16"/>
      <c r="I39" s="152"/>
      <c r="J39" s="153"/>
      <c r="K39" s="147"/>
      <c r="L39" s="16"/>
      <c r="O39" s="14" t="str">
        <f t="shared" si="1"/>
        <v/>
      </c>
      <c r="P39" s="8" t="str">
        <f t="shared" si="2"/>
        <v/>
      </c>
      <c r="Q39" s="15" t="str">
        <f t="shared" si="3"/>
        <v/>
      </c>
      <c r="V39" s="39" t="str">
        <f t="shared" si="4"/>
        <v/>
      </c>
      <c r="W39" s="40"/>
      <c r="X39" s="41" t="str">
        <f t="shared" si="5"/>
        <v/>
      </c>
      <c r="Z39" s="104" t="str">
        <f>IFERROR(INDEX('Expense Quotes'!$C$11:$C$310, MATCH(Z$10, 'Expense Quotes'!$DK$11:$DK$310, 0)), "")</f>
        <v/>
      </c>
      <c r="AA39" s="105" t="str">
        <f>IFERROR(INDEX('Expense Quotes'!$C$11:$C$310, MATCH(AA$10, 'Expense Quotes'!$DK$11:$DK$310, 0)), "")</f>
        <v/>
      </c>
      <c r="AB39" s="105" t="str">
        <f>IFERROR(INDEX('Expense Quotes'!$C$11:$C$310, MATCH(AB$10, 'Expense Quotes'!$DK$11:$DK$310, 0)), "")</f>
        <v/>
      </c>
      <c r="AC39" s="105" t="str">
        <f>IFERROR(INDEX('Expense Quotes'!$C$11:$C$310, MATCH(AC$10, 'Expense Quotes'!$DK$11:$DK$310, 0)), "")</f>
        <v/>
      </c>
      <c r="AD39" s="105" t="str">
        <f>IFERROR(INDEX('Expense Quotes'!$C$11:$C$310, MATCH(AD$10, 'Expense Quotes'!$DK$11:$DK$310, 0)), "")</f>
        <v/>
      </c>
      <c r="AE39" s="105" t="str">
        <f>IFERROR(INDEX('Expense Quotes'!$C$11:$C$310, MATCH(AE$10, 'Expense Quotes'!$DK$11:$DK$310, 0)), "")</f>
        <v/>
      </c>
      <c r="AF39" s="105" t="str">
        <f>IFERROR(INDEX('Expense Quotes'!$C$11:$C$310, MATCH(AF$10, 'Expense Quotes'!$DK$11:$DK$310, 0)), "")</f>
        <v/>
      </c>
      <c r="AG39" s="105" t="str">
        <f>IFERROR(INDEX('Expense Quotes'!$C$11:$C$310, MATCH(AG$10, 'Expense Quotes'!$DK$11:$DK$310, 0)), "")</f>
        <v/>
      </c>
      <c r="AH39" s="105" t="str">
        <f>IFERROR(INDEX('Expense Quotes'!$C$11:$C$310, MATCH(AH$10, 'Expense Quotes'!$DK$11:$DK$310, 0)), "")</f>
        <v/>
      </c>
      <c r="AI39" s="106" t="str">
        <f>IFERROR(INDEX('Expense Quotes'!$C$11:$C$310, MATCH(AI$10, 'Expense Quotes'!$DK$11:$DK$310, 0)), "")</f>
        <v/>
      </c>
      <c r="AK39" s="62" t="str">
        <f t="shared" si="6"/>
        <v/>
      </c>
      <c r="AM39" s="62" t="str">
        <f t="shared" si="7"/>
        <v/>
      </c>
      <c r="AO39" s="68" t="str">
        <f t="shared" si="8"/>
        <v/>
      </c>
      <c r="AQ39" s="136" t="str" cm="1">
        <f t="array" ref="AQ39">IF($C39="", "", IFERROR(INDEX('Expense Quotes'!$Y$5:$BB$5, 'Expense Quotes'!$X$5, MATCH($C39, 'Expense Quotes'!$Y$10:$BB$10, 0)), ""))</f>
        <v/>
      </c>
      <c r="AR39" s="33" t="str" cm="1">
        <f t="array" ref="AR39">IF($C39="", "", IFERROR(INDEX('Expense Quotes'!$Y$4:$BB$4, 'Expense Quotes'!$X$4, MATCH($C39, 'Expense Quotes'!$Y$10:$BB$10, 0)), ""))</f>
        <v/>
      </c>
    </row>
    <row r="40" spans="1:44" x14ac:dyDescent="0.55000000000000004">
      <c r="A40" s="16"/>
      <c r="B40" s="144"/>
      <c r="C40" s="145"/>
      <c r="D40" s="146"/>
      <c r="E40" s="16"/>
      <c r="F40" s="100" t="str">
        <f>IF($AO40="", "", IFERROR(INDEX('Expense Quotes'!$D$11:$D$310, MATCH($AO40, 'Expense Quotes'!$T$11:$T$310, 0)), ""))</f>
        <v/>
      </c>
      <c r="G40" s="16"/>
      <c r="H40" s="16"/>
      <c r="I40" s="154"/>
      <c r="J40" s="155"/>
      <c r="K40" s="148"/>
      <c r="L40" s="16"/>
      <c r="O40" s="5" t="str">
        <f t="shared" si="1"/>
        <v/>
      </c>
      <c r="P40" s="6" t="str">
        <f t="shared" si="2"/>
        <v/>
      </c>
      <c r="Q40" s="7" t="str">
        <f t="shared" si="3"/>
        <v/>
      </c>
      <c r="V40" s="42" t="str">
        <f t="shared" si="4"/>
        <v/>
      </c>
      <c r="W40" s="43"/>
      <c r="X40" s="44" t="str">
        <f t="shared" si="5"/>
        <v/>
      </c>
      <c r="Z40" s="107" t="str">
        <f>IFERROR(INDEX('Expense Quotes'!$C$11:$C$310, MATCH(Z$10, 'Expense Quotes'!$DL$11:$DL$310, 0)), "")</f>
        <v/>
      </c>
      <c r="AA40" s="108" t="str">
        <f>IFERROR(INDEX('Expense Quotes'!$C$11:$C$310, MATCH(AA$10, 'Expense Quotes'!$DL$11:$DL$310, 0)), "")</f>
        <v/>
      </c>
      <c r="AB40" s="108" t="str">
        <f>IFERROR(INDEX('Expense Quotes'!$C$11:$C$310, MATCH(AB$10, 'Expense Quotes'!$DL$11:$DL$310, 0)), "")</f>
        <v/>
      </c>
      <c r="AC40" s="108" t="str">
        <f>IFERROR(INDEX('Expense Quotes'!$C$11:$C$310, MATCH(AC$10, 'Expense Quotes'!$DL$11:$DL$310, 0)), "")</f>
        <v/>
      </c>
      <c r="AD40" s="108" t="str">
        <f>IFERROR(INDEX('Expense Quotes'!$C$11:$C$310, MATCH(AD$10, 'Expense Quotes'!$DL$11:$DL$310, 0)), "")</f>
        <v/>
      </c>
      <c r="AE40" s="108" t="str">
        <f>IFERROR(INDEX('Expense Quotes'!$C$11:$C$310, MATCH(AE$10, 'Expense Quotes'!$DL$11:$DL$310, 0)), "")</f>
        <v/>
      </c>
      <c r="AF40" s="108" t="str">
        <f>IFERROR(INDEX('Expense Quotes'!$C$11:$C$310, MATCH(AF$10, 'Expense Quotes'!$DL$11:$DL$310, 0)), "")</f>
        <v/>
      </c>
      <c r="AG40" s="108" t="str">
        <f>IFERROR(INDEX('Expense Quotes'!$C$11:$C$310, MATCH(AG$10, 'Expense Quotes'!$DL$11:$DL$310, 0)), "")</f>
        <v/>
      </c>
      <c r="AH40" s="108" t="str">
        <f>IFERROR(INDEX('Expense Quotes'!$C$11:$C$310, MATCH(AH$10, 'Expense Quotes'!$DL$11:$DL$310, 0)), "")</f>
        <v/>
      </c>
      <c r="AI40" s="109" t="str">
        <f>IFERROR(INDEX('Expense Quotes'!$C$11:$C$310, MATCH(AI$10, 'Expense Quotes'!$DL$11:$DL$310, 0)), "")</f>
        <v/>
      </c>
      <c r="AK40" s="61" t="str">
        <f t="shared" si="6"/>
        <v/>
      </c>
      <c r="AM40" s="61" t="str">
        <f t="shared" si="7"/>
        <v/>
      </c>
      <c r="AO40" s="69" t="str">
        <f t="shared" si="8"/>
        <v/>
      </c>
      <c r="AQ40" s="137" t="str" cm="1">
        <f t="array" ref="AQ40">IF($C40="", "", IFERROR(INDEX('Expense Quotes'!$Y$5:$BB$5, 'Expense Quotes'!$X$5, MATCH($C40, 'Expense Quotes'!$Y$10:$BB$10, 0)), ""))</f>
        <v/>
      </c>
      <c r="AR40" s="34" t="str" cm="1">
        <f t="array" ref="AR40">IF($C40="", "", IFERROR(INDEX('Expense Quotes'!$Y$4:$BB$4, 'Expense Quotes'!$X$4, MATCH($C40, 'Expense Quotes'!$Y$10:$BB$10, 0)), ""))</f>
        <v/>
      </c>
    </row>
    <row r="41" spans="1:44" x14ac:dyDescent="0.5500000000000000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</row>
    <row r="49" s="1" customFormat="1" hidden="1" x14ac:dyDescent="0.55000000000000004"/>
    <row r="50" s="1" customFormat="1" hidden="1" x14ac:dyDescent="0.55000000000000004"/>
    <row r="51" s="1" customFormat="1" hidden="1" x14ac:dyDescent="0.55000000000000004"/>
    <row r="52" s="1" customFormat="1" hidden="1" x14ac:dyDescent="0.55000000000000004"/>
    <row r="53" s="1" customFormat="1" hidden="1" x14ac:dyDescent="0.55000000000000004"/>
    <row r="54" s="1" customFormat="1" hidden="1" x14ac:dyDescent="0.55000000000000004"/>
    <row r="55" s="1" customFormat="1" hidden="1" x14ac:dyDescent="0.55000000000000004"/>
    <row r="56" s="1" customFormat="1" hidden="1" x14ac:dyDescent="0.55000000000000004"/>
    <row r="57" s="1" customFormat="1" hidden="1" x14ac:dyDescent="0.55000000000000004"/>
    <row r="58" s="1" customFormat="1" hidden="1" x14ac:dyDescent="0.55000000000000004"/>
    <row r="59" s="1" customFormat="1" hidden="1" x14ac:dyDescent="0.55000000000000004"/>
  </sheetData>
  <sheetProtection algorithmName="SHA-512" hashValue="iI4/b0FR/ZransInA+6cAXbyrK/fM/qh3eCb3NHJd4Oilay/kGvWr4KJiSZ7yUuIjCSj+KevciaU2wBilnozHQ==" saltValue="l+vU5Q9V2A4lt28fcDi6VA==" spinCount="100000" sheet="1" objects="1" scenarios="1" sort="0" autoFilter="0"/>
  <autoFilter ref="B10:D16" xr:uid="{11E2BA74-A746-4661-B8CC-AD535F659940}"/>
  <mergeCells count="6">
    <mergeCell ref="B2:F3"/>
    <mergeCell ref="I2:K3"/>
    <mergeCell ref="B4:F4"/>
    <mergeCell ref="B5:F5"/>
    <mergeCell ref="I4:K4"/>
    <mergeCell ref="I5:K5"/>
  </mergeCells>
  <conditionalFormatting sqref="B11:K40">
    <cfRule type="expression" dxfId="15" priority="4">
      <formula>O11="X"</formula>
    </cfRule>
  </conditionalFormatting>
  <conditionalFormatting sqref="B7:K7">
    <cfRule type="expression" dxfId="14" priority="3">
      <formula>NOT(B$7="")</formula>
    </cfRule>
  </conditionalFormatting>
  <conditionalFormatting sqref="D8">
    <cfRule type="expression" dxfId="13" priority="2">
      <formula>NOT(D$8="")</formula>
    </cfRule>
  </conditionalFormatting>
  <conditionalFormatting sqref="D11:D40">
    <cfRule type="expression" dxfId="12" priority="1">
      <formula>$AM11="X"</formula>
    </cfRule>
  </conditionalFormatting>
  <dataValidations count="1">
    <dataValidation type="list" allowBlank="1" showInputMessage="1" showErrorMessage="1" sqref="D11:D40" xr:uid="{F1306809-18C6-47C2-AD7D-4213A2D954BD}">
      <formula1>$Y11:$AI11</formula1>
    </dataValidation>
  </dataValidations>
  <pageMargins left="0.7" right="0.7" top="0.75" bottom="0.75" header="0.3" footer="0.3"/>
  <pageSetup paperSize="9" orientation="portrait" verticalDpi="300" r:id="rId1"/>
  <colBreaks count="1" manualBreakCount="1">
    <brk id="7" max="40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A499A-F77C-4470-9DD9-298800BF0255}">
  <sheetPr>
    <tabColor rgb="FFFFC000"/>
  </sheetPr>
  <dimension ref="A1:DM311"/>
  <sheetViews>
    <sheetView zoomScaleNormal="100" workbookViewId="0">
      <pane ySplit="10" topLeftCell="A11" activePane="bottomLeft" state="frozen"/>
      <selection pane="bottomLeft" activeCell="D28" sqref="D28"/>
    </sheetView>
  </sheetViews>
  <sheetFormatPr defaultColWidth="0" defaultRowHeight="14.4" zeroHeight="1" x14ac:dyDescent="0.55000000000000004"/>
  <cols>
    <col min="1" max="1" width="2.5234375" style="1" customWidth="1"/>
    <col min="2" max="2" width="21.05078125" style="1" customWidth="1"/>
    <col min="3" max="3" width="15.7890625" style="1" customWidth="1"/>
    <col min="4" max="4" width="13.68359375" style="1" customWidth="1"/>
    <col min="5" max="5" width="44.20703125" style="1" customWidth="1"/>
    <col min="6" max="6" width="2.5234375" style="1" customWidth="1"/>
    <col min="7" max="7" width="6.3125" style="1" customWidth="1"/>
    <col min="8" max="8" width="9.47265625" style="1" customWidth="1"/>
    <col min="9" max="9" width="2.5234375" style="1" customWidth="1"/>
    <col min="10" max="10" width="8.83984375" style="1" hidden="1" customWidth="1"/>
    <col min="11" max="11" width="2.5234375" style="1" hidden="1" customWidth="1"/>
    <col min="12" max="12" width="21.05078125" style="1" hidden="1" customWidth="1"/>
    <col min="13" max="13" width="2.5234375" style="1" hidden="1" customWidth="1"/>
    <col min="14" max="16" width="8.83984375" style="1" hidden="1" customWidth="1"/>
    <col min="17" max="17" width="2.5234375" style="1" hidden="1" customWidth="1"/>
    <col min="18" max="18" width="15.7890625" style="1" hidden="1" customWidth="1"/>
    <col min="19" max="19" width="2.5234375" style="1" hidden="1" customWidth="1"/>
    <col min="20" max="20" width="31.578125" style="1" hidden="1" customWidth="1"/>
    <col min="21" max="21" width="2.5234375" style="1" hidden="1" customWidth="1"/>
    <col min="22" max="23" width="9.47265625" style="1" hidden="1" customWidth="1"/>
    <col min="24" max="24" width="2.5234375" style="1" hidden="1" customWidth="1"/>
    <col min="25" max="54" width="8.83984375" style="1" hidden="1" customWidth="1"/>
    <col min="55" max="55" width="2.5234375" style="1" hidden="1" customWidth="1"/>
    <col min="56" max="85" width="8.83984375" style="1" hidden="1" customWidth="1"/>
    <col min="86" max="86" width="2.5234375" style="1" hidden="1" customWidth="1"/>
    <col min="87" max="116" width="8.83984375" style="1" hidden="1" customWidth="1"/>
    <col min="117" max="117" width="2.5234375" style="1" hidden="1" customWidth="1"/>
    <col min="118" max="16384" width="8.83984375" style="1" hidden="1"/>
  </cols>
  <sheetData>
    <row r="1" spans="1:116" x14ac:dyDescent="0.55000000000000004">
      <c r="A1" s="16"/>
      <c r="B1" s="16"/>
      <c r="C1" s="16"/>
      <c r="D1" s="16"/>
      <c r="E1" s="16"/>
      <c r="F1" s="16"/>
      <c r="G1" s="16"/>
      <c r="H1" s="16"/>
      <c r="I1" s="16"/>
    </row>
    <row r="2" spans="1:116" ht="14.4" customHeight="1" x14ac:dyDescent="0.55000000000000004">
      <c r="A2" s="16"/>
      <c r="B2" s="219" t="s">
        <v>12</v>
      </c>
      <c r="C2" s="220"/>
      <c r="D2" s="220"/>
      <c r="E2" s="221"/>
      <c r="F2" s="16"/>
      <c r="G2" s="174" t="s">
        <v>31</v>
      </c>
      <c r="H2" s="176"/>
      <c r="I2" s="16"/>
      <c r="N2" s="57"/>
    </row>
    <row r="3" spans="1:116" ht="14.4" customHeight="1" x14ac:dyDescent="0.55000000000000004">
      <c r="A3" s="16"/>
      <c r="B3" s="222"/>
      <c r="C3" s="223"/>
      <c r="D3" s="223"/>
      <c r="E3" s="224"/>
      <c r="F3" s="16"/>
      <c r="G3" s="177"/>
      <c r="H3" s="179"/>
      <c r="I3" s="16"/>
      <c r="N3" s="60" t="s">
        <v>14</v>
      </c>
      <c r="W3" s="85" t="s">
        <v>27</v>
      </c>
      <c r="Y3" s="73">
        <f>IF(Y$10="", "", 300-COUNTIF(Y$11:Y$310, ""))</f>
        <v>2</v>
      </c>
      <c r="Z3" s="74">
        <f t="shared" ref="Z3:BB3" si="0">IF(Z$10="", "", 300-COUNTIF(Z$11:Z$310, ""))</f>
        <v>2</v>
      </c>
      <c r="AA3" s="74">
        <f t="shared" si="0"/>
        <v>2</v>
      </c>
      <c r="AB3" s="74">
        <f t="shared" si="0"/>
        <v>2</v>
      </c>
      <c r="AC3" s="74">
        <f t="shared" si="0"/>
        <v>3</v>
      </c>
      <c r="AD3" s="74">
        <f t="shared" si="0"/>
        <v>3</v>
      </c>
      <c r="AE3" s="74" t="str">
        <f t="shared" si="0"/>
        <v/>
      </c>
      <c r="AF3" s="74" t="str">
        <f t="shared" si="0"/>
        <v/>
      </c>
      <c r="AG3" s="74" t="str">
        <f t="shared" si="0"/>
        <v/>
      </c>
      <c r="AH3" s="74" t="str">
        <f t="shared" si="0"/>
        <v/>
      </c>
      <c r="AI3" s="74" t="str">
        <f t="shared" si="0"/>
        <v/>
      </c>
      <c r="AJ3" s="74" t="str">
        <f t="shared" si="0"/>
        <v/>
      </c>
      <c r="AK3" s="74" t="str">
        <f t="shared" si="0"/>
        <v/>
      </c>
      <c r="AL3" s="74" t="str">
        <f t="shared" si="0"/>
        <v/>
      </c>
      <c r="AM3" s="74" t="str">
        <f t="shared" si="0"/>
        <v/>
      </c>
      <c r="AN3" s="74" t="str">
        <f t="shared" si="0"/>
        <v/>
      </c>
      <c r="AO3" s="74" t="str">
        <f t="shared" si="0"/>
        <v/>
      </c>
      <c r="AP3" s="74" t="str">
        <f t="shared" si="0"/>
        <v/>
      </c>
      <c r="AQ3" s="74" t="str">
        <f t="shared" si="0"/>
        <v/>
      </c>
      <c r="AR3" s="74" t="str">
        <f t="shared" si="0"/>
        <v/>
      </c>
      <c r="AS3" s="74" t="str">
        <f t="shared" si="0"/>
        <v/>
      </c>
      <c r="AT3" s="74" t="str">
        <f t="shared" si="0"/>
        <v/>
      </c>
      <c r="AU3" s="74" t="str">
        <f t="shared" si="0"/>
        <v/>
      </c>
      <c r="AV3" s="74" t="str">
        <f t="shared" si="0"/>
        <v/>
      </c>
      <c r="AW3" s="74" t="str">
        <f t="shared" si="0"/>
        <v/>
      </c>
      <c r="AX3" s="74" t="str">
        <f t="shared" si="0"/>
        <v/>
      </c>
      <c r="AY3" s="74" t="str">
        <f t="shared" si="0"/>
        <v/>
      </c>
      <c r="AZ3" s="74" t="str">
        <f t="shared" si="0"/>
        <v/>
      </c>
      <c r="BA3" s="74" t="str">
        <f t="shared" si="0"/>
        <v/>
      </c>
      <c r="BB3" s="75" t="str">
        <f t="shared" si="0"/>
        <v/>
      </c>
    </row>
    <row r="4" spans="1:116" x14ac:dyDescent="0.55000000000000004">
      <c r="A4" s="16"/>
      <c r="B4" s="225" t="str">
        <f>'Intro &amp; Setup'!$BD$4</f>
        <v>Your Business</v>
      </c>
      <c r="C4" s="225"/>
      <c r="D4" s="225"/>
      <c r="E4" s="225"/>
      <c r="F4" s="16"/>
      <c r="G4" s="177"/>
      <c r="H4" s="179"/>
      <c r="I4" s="16"/>
      <c r="N4" s="61" t="s">
        <v>15</v>
      </c>
      <c r="W4" s="85" t="s">
        <v>26</v>
      </c>
      <c r="Y4" s="78">
        <f>IF(Y$10="", "", MIN(Y$11:Y$310))</f>
        <v>5</v>
      </c>
      <c r="Z4" s="79">
        <f t="shared" ref="Z4:BB4" si="1">IF(Z$10="", "", MIN(Z$11:Z$310))</f>
        <v>40</v>
      </c>
      <c r="AA4" s="79">
        <f t="shared" si="1"/>
        <v>5</v>
      </c>
      <c r="AB4" s="79">
        <f t="shared" si="1"/>
        <v>60</v>
      </c>
      <c r="AC4" s="79">
        <f t="shared" si="1"/>
        <v>5</v>
      </c>
      <c r="AD4" s="79">
        <f t="shared" si="1"/>
        <v>10</v>
      </c>
      <c r="AE4" s="79" t="str">
        <f t="shared" si="1"/>
        <v/>
      </c>
      <c r="AF4" s="79" t="str">
        <f t="shared" si="1"/>
        <v/>
      </c>
      <c r="AG4" s="79" t="str">
        <f t="shared" si="1"/>
        <v/>
      </c>
      <c r="AH4" s="79" t="str">
        <f t="shared" si="1"/>
        <v/>
      </c>
      <c r="AI4" s="79" t="str">
        <f t="shared" si="1"/>
        <v/>
      </c>
      <c r="AJ4" s="79" t="str">
        <f t="shared" si="1"/>
        <v/>
      </c>
      <c r="AK4" s="79" t="str">
        <f t="shared" si="1"/>
        <v/>
      </c>
      <c r="AL4" s="79" t="str">
        <f t="shared" si="1"/>
        <v/>
      </c>
      <c r="AM4" s="79" t="str">
        <f t="shared" si="1"/>
        <v/>
      </c>
      <c r="AN4" s="79" t="str">
        <f t="shared" si="1"/>
        <v/>
      </c>
      <c r="AO4" s="79" t="str">
        <f t="shared" si="1"/>
        <v/>
      </c>
      <c r="AP4" s="79" t="str">
        <f t="shared" si="1"/>
        <v/>
      </c>
      <c r="AQ4" s="79" t="str">
        <f t="shared" si="1"/>
        <v/>
      </c>
      <c r="AR4" s="79" t="str">
        <f t="shared" si="1"/>
        <v/>
      </c>
      <c r="AS4" s="79" t="str">
        <f t="shared" si="1"/>
        <v/>
      </c>
      <c r="AT4" s="79" t="str">
        <f t="shared" si="1"/>
        <v/>
      </c>
      <c r="AU4" s="79" t="str">
        <f t="shared" si="1"/>
        <v/>
      </c>
      <c r="AV4" s="79" t="str">
        <f t="shared" si="1"/>
        <v/>
      </c>
      <c r="AW4" s="79" t="str">
        <f t="shared" si="1"/>
        <v/>
      </c>
      <c r="AX4" s="79" t="str">
        <f t="shared" si="1"/>
        <v/>
      </c>
      <c r="AY4" s="79" t="str">
        <f t="shared" si="1"/>
        <v/>
      </c>
      <c r="AZ4" s="79" t="str">
        <f t="shared" si="1"/>
        <v/>
      </c>
      <c r="BA4" s="79" t="str">
        <f t="shared" si="1"/>
        <v/>
      </c>
      <c r="BB4" s="33" t="str">
        <f t="shared" si="1"/>
        <v/>
      </c>
    </row>
    <row r="5" spans="1:116" x14ac:dyDescent="0.55000000000000004">
      <c r="A5" s="16"/>
      <c r="B5" s="229" t="str">
        <f>'Intro &amp; Setup'!$BD$6</f>
        <v>Project X</v>
      </c>
      <c r="C5" s="229"/>
      <c r="D5" s="229"/>
      <c r="E5" s="229"/>
      <c r="F5" s="16"/>
      <c r="G5" s="177"/>
      <c r="H5" s="179"/>
      <c r="I5" s="16"/>
      <c r="W5" s="85" t="s">
        <v>25</v>
      </c>
      <c r="Y5" s="80">
        <f>IF(Y$10="", "", MAX(Y$11:Y$310))</f>
        <v>20</v>
      </c>
      <c r="Z5" s="81">
        <f t="shared" ref="Z5:BB5" si="2">IF(Z$10="", "", MAX(Z$11:Z$310))</f>
        <v>100</v>
      </c>
      <c r="AA5" s="81">
        <f t="shared" si="2"/>
        <v>50</v>
      </c>
      <c r="AB5" s="81">
        <f t="shared" si="2"/>
        <v>250</v>
      </c>
      <c r="AC5" s="81">
        <f t="shared" si="2"/>
        <v>300</v>
      </c>
      <c r="AD5" s="81">
        <f t="shared" si="2"/>
        <v>150</v>
      </c>
      <c r="AE5" s="81" t="str">
        <f t="shared" si="2"/>
        <v/>
      </c>
      <c r="AF5" s="81" t="str">
        <f t="shared" si="2"/>
        <v/>
      </c>
      <c r="AG5" s="81" t="str">
        <f t="shared" si="2"/>
        <v/>
      </c>
      <c r="AH5" s="81" t="str">
        <f t="shared" si="2"/>
        <v/>
      </c>
      <c r="AI5" s="81" t="str">
        <f t="shared" si="2"/>
        <v/>
      </c>
      <c r="AJ5" s="81" t="str">
        <f t="shared" si="2"/>
        <v/>
      </c>
      <c r="AK5" s="81" t="str">
        <f t="shared" si="2"/>
        <v/>
      </c>
      <c r="AL5" s="81" t="str">
        <f t="shared" si="2"/>
        <v/>
      </c>
      <c r="AM5" s="81" t="str">
        <f t="shared" si="2"/>
        <v/>
      </c>
      <c r="AN5" s="81" t="str">
        <f t="shared" si="2"/>
        <v/>
      </c>
      <c r="AO5" s="81" t="str">
        <f t="shared" si="2"/>
        <v/>
      </c>
      <c r="AP5" s="81" t="str">
        <f t="shared" si="2"/>
        <v/>
      </c>
      <c r="AQ5" s="81" t="str">
        <f t="shared" si="2"/>
        <v/>
      </c>
      <c r="AR5" s="81" t="str">
        <f t="shared" si="2"/>
        <v/>
      </c>
      <c r="AS5" s="81" t="str">
        <f t="shared" si="2"/>
        <v/>
      </c>
      <c r="AT5" s="81" t="str">
        <f t="shared" si="2"/>
        <v/>
      </c>
      <c r="AU5" s="81" t="str">
        <f t="shared" si="2"/>
        <v/>
      </c>
      <c r="AV5" s="81" t="str">
        <f t="shared" si="2"/>
        <v/>
      </c>
      <c r="AW5" s="81" t="str">
        <f t="shared" si="2"/>
        <v/>
      </c>
      <c r="AX5" s="81" t="str">
        <f t="shared" si="2"/>
        <v/>
      </c>
      <c r="AY5" s="81" t="str">
        <f t="shared" si="2"/>
        <v/>
      </c>
      <c r="AZ5" s="81" t="str">
        <f t="shared" si="2"/>
        <v/>
      </c>
      <c r="BA5" s="81" t="str">
        <f t="shared" si="2"/>
        <v/>
      </c>
      <c r="BB5" s="34" t="str">
        <f t="shared" si="2"/>
        <v/>
      </c>
    </row>
    <row r="6" spans="1:116" x14ac:dyDescent="0.55000000000000004">
      <c r="A6" s="16"/>
      <c r="B6" s="35" t="str">
        <f>IF(W$6=0, "", "Too Many Selections")</f>
        <v/>
      </c>
      <c r="C6" s="16"/>
      <c r="D6" s="16"/>
      <c r="E6" s="16"/>
      <c r="F6" s="16"/>
      <c r="G6" s="177"/>
      <c r="H6" s="179"/>
      <c r="I6" s="16"/>
      <c r="W6" s="57">
        <f>COUNTIF($W$11:$W$310, "X")</f>
        <v>0</v>
      </c>
      <c r="CI6" s="70" t="str">
        <f>IF('Income &amp; Expenses'!$C$11="", "", 'Income &amp; Expenses'!$C$11)</f>
        <v>A</v>
      </c>
      <c r="CJ6" s="71" t="str">
        <f>IF('Income &amp; Expenses'!$C$12="", "", 'Income &amp; Expenses'!$C$12)</f>
        <v>D</v>
      </c>
      <c r="CK6" s="71" t="str">
        <f>IF('Income &amp; Expenses'!$C$13="", "", 'Income &amp; Expenses'!$C$13)</f>
        <v>F</v>
      </c>
      <c r="CL6" s="71" t="str">
        <f>IF('Income &amp; Expenses'!$C$14="", "", 'Income &amp; Expenses'!$C$14)</f>
        <v>B</v>
      </c>
      <c r="CM6" s="71" t="str">
        <f>IF('Income &amp; Expenses'!$C$15="", "", 'Income &amp; Expenses'!$C$15)</f>
        <v>E</v>
      </c>
      <c r="CN6" s="71" t="str">
        <f>IF('Income &amp; Expenses'!$C$16="", "", 'Income &amp; Expenses'!$C$16)</f>
        <v>C</v>
      </c>
      <c r="CO6" s="71" t="str">
        <f>IF('Income &amp; Expenses'!$C$17="", "", 'Income &amp; Expenses'!$C$17)</f>
        <v/>
      </c>
      <c r="CP6" s="71" t="str">
        <f>IF('Income &amp; Expenses'!$C$18="", "", 'Income &amp; Expenses'!$C$18)</f>
        <v/>
      </c>
      <c r="CQ6" s="71" t="str">
        <f>IF('Income &amp; Expenses'!$C$19="", "", 'Income &amp; Expenses'!$C$19)</f>
        <v/>
      </c>
      <c r="CR6" s="71" t="str">
        <f>IF('Income &amp; Expenses'!$C$20="", "", 'Income &amp; Expenses'!$C$20)</f>
        <v/>
      </c>
      <c r="CS6" s="71" t="str">
        <f>IF('Income &amp; Expenses'!$C$21="", "", 'Income &amp; Expenses'!$C$21)</f>
        <v/>
      </c>
      <c r="CT6" s="71" t="str">
        <f>IF('Income &amp; Expenses'!$C$22="", "", 'Income &amp; Expenses'!$C$22)</f>
        <v/>
      </c>
      <c r="CU6" s="71" t="str">
        <f>IF('Income &amp; Expenses'!$C$23="", "", 'Income &amp; Expenses'!$C$23)</f>
        <v/>
      </c>
      <c r="CV6" s="71" t="str">
        <f>IF('Income &amp; Expenses'!$C$24="", "", 'Income &amp; Expenses'!$C$24)</f>
        <v/>
      </c>
      <c r="CW6" s="71" t="str">
        <f>IF('Income &amp; Expenses'!$C$25="", "", 'Income &amp; Expenses'!$C$25)</f>
        <v/>
      </c>
      <c r="CX6" s="71" t="str">
        <f>IF('Income &amp; Expenses'!$C$26="", "", 'Income &amp; Expenses'!$C$26)</f>
        <v/>
      </c>
      <c r="CY6" s="71" t="str">
        <f>IF('Income &amp; Expenses'!$C$27="", "", 'Income &amp; Expenses'!$C$27)</f>
        <v/>
      </c>
      <c r="CZ6" s="71" t="str">
        <f>IF('Income &amp; Expenses'!$C$28="", "", 'Income &amp; Expenses'!$C$28)</f>
        <v/>
      </c>
      <c r="DA6" s="71" t="str">
        <f>IF('Income &amp; Expenses'!$C$29="", "", 'Income &amp; Expenses'!$C$29)</f>
        <v/>
      </c>
      <c r="DB6" s="71" t="str">
        <f>IF('Income &amp; Expenses'!$C$30="", "", 'Income &amp; Expenses'!$C$30)</f>
        <v/>
      </c>
      <c r="DC6" s="71" t="str">
        <f>IF('Income &amp; Expenses'!$C$31="", "", 'Income &amp; Expenses'!$C$31)</f>
        <v/>
      </c>
      <c r="DD6" s="71" t="str">
        <f>IF('Income &amp; Expenses'!$C$32="", "", 'Income &amp; Expenses'!$C$32)</f>
        <v/>
      </c>
      <c r="DE6" s="71" t="str">
        <f>IF('Income &amp; Expenses'!$C$33="", "", 'Income &amp; Expenses'!$C$33)</f>
        <v/>
      </c>
      <c r="DF6" s="71" t="str">
        <f>IF('Income &amp; Expenses'!$C$34="", "", 'Income &amp; Expenses'!$C$34)</f>
        <v/>
      </c>
      <c r="DG6" s="71" t="str">
        <f>IF('Income &amp; Expenses'!$C$35="", "", 'Income &amp; Expenses'!$C$35)</f>
        <v/>
      </c>
      <c r="DH6" s="71" t="str">
        <f>IF('Income &amp; Expenses'!$C$36="", "", 'Income &amp; Expenses'!$C$36)</f>
        <v/>
      </c>
      <c r="DI6" s="71" t="str">
        <f>IF('Income &amp; Expenses'!$C$37="", "", 'Income &amp; Expenses'!$C$37)</f>
        <v/>
      </c>
      <c r="DJ6" s="71" t="str">
        <f>IF('Income &amp; Expenses'!$C$38="", "", 'Income &amp; Expenses'!$C$38)</f>
        <v/>
      </c>
      <c r="DK6" s="71" t="str">
        <f>IF('Income &amp; Expenses'!$C$39="", "", 'Income &amp; Expenses'!$C$39)</f>
        <v/>
      </c>
      <c r="DL6" s="72" t="str">
        <f>IF('Income &amp; Expenses'!$C$40="", "", 'Income &amp; Expenses'!$C$40)</f>
        <v/>
      </c>
    </row>
    <row r="7" spans="1:116" x14ac:dyDescent="0.55000000000000004">
      <c r="A7" s="16"/>
      <c r="B7" s="35" t="str">
        <f>IF(N$7=0, "", "Missing Category")</f>
        <v>Missing Category</v>
      </c>
      <c r="C7" s="35" t="str">
        <f>IF(O$7=0, "", "Duplicates")</f>
        <v/>
      </c>
      <c r="D7" s="35" t="str">
        <f>IF(P$7=0, "", "Not Value")</f>
        <v/>
      </c>
      <c r="E7" s="16"/>
      <c r="F7" s="16"/>
      <c r="G7" s="180"/>
      <c r="H7" s="182"/>
      <c r="I7" s="16"/>
      <c r="N7" s="57">
        <f>COUNTIF(N$11:N$310, "X")</f>
        <v>3</v>
      </c>
      <c r="O7" s="57">
        <f>COUNTIF(O$11:O$310, "X")</f>
        <v>0</v>
      </c>
      <c r="P7" s="57">
        <f>COUNTIF(P$11:P$310, "X")</f>
        <v>0</v>
      </c>
    </row>
    <row r="8" spans="1:116" x14ac:dyDescent="0.55000000000000004">
      <c r="A8" s="16"/>
      <c r="B8" s="18" t="s">
        <v>9</v>
      </c>
      <c r="C8" s="16"/>
      <c r="D8" s="16"/>
      <c r="E8" s="16"/>
      <c r="F8" s="16"/>
      <c r="G8" s="16"/>
      <c r="H8" s="16"/>
      <c r="I8" s="16"/>
      <c r="V8" s="57">
        <v>10</v>
      </c>
      <c r="W8" s="8"/>
      <c r="BD8" s="82" t="str">
        <f>$L$11</f>
        <v>A</v>
      </c>
      <c r="BE8" s="83" t="str">
        <f>$L$12</f>
        <v>B</v>
      </c>
      <c r="BF8" s="83" t="str">
        <f>$L$13</f>
        <v>C</v>
      </c>
      <c r="BG8" s="83" t="str">
        <f>$L$14</f>
        <v>D</v>
      </c>
      <c r="BH8" s="83" t="str">
        <f>$L$15</f>
        <v>E</v>
      </c>
      <c r="BI8" s="83" t="str">
        <f>$L$16</f>
        <v>F</v>
      </c>
      <c r="BJ8" s="83" t="str">
        <f>$L$17</f>
        <v/>
      </c>
      <c r="BK8" s="83" t="str">
        <f>$L$18</f>
        <v/>
      </c>
      <c r="BL8" s="83" t="str">
        <f>$L$19</f>
        <v/>
      </c>
      <c r="BM8" s="83" t="str">
        <f>$L$20</f>
        <v/>
      </c>
      <c r="BN8" s="83" t="str">
        <f>$L$21</f>
        <v/>
      </c>
      <c r="BO8" s="83" t="str">
        <f>$L$22</f>
        <v/>
      </c>
      <c r="BP8" s="83" t="str">
        <f>$L$23</f>
        <v/>
      </c>
      <c r="BQ8" s="83" t="str">
        <f>$L$24</f>
        <v/>
      </c>
      <c r="BR8" s="83" t="str">
        <f>$L$25</f>
        <v/>
      </c>
      <c r="BS8" s="83" t="str">
        <f>$L$26</f>
        <v/>
      </c>
      <c r="BT8" s="83" t="str">
        <f>$L$27</f>
        <v/>
      </c>
      <c r="BU8" s="83" t="str">
        <f>$L$28</f>
        <v/>
      </c>
      <c r="BV8" s="83" t="str">
        <f>$L$29</f>
        <v/>
      </c>
      <c r="BW8" s="83" t="str">
        <f>$L$30</f>
        <v/>
      </c>
      <c r="BX8" s="83" t="str">
        <f>$L$31</f>
        <v/>
      </c>
      <c r="BY8" s="83" t="str">
        <f>$L$32</f>
        <v/>
      </c>
      <c r="BZ8" s="83" t="str">
        <f>$L$33</f>
        <v/>
      </c>
      <c r="CA8" s="83" t="str">
        <f>$L$34</f>
        <v/>
      </c>
      <c r="CB8" s="83" t="str">
        <f>$L$35</f>
        <v/>
      </c>
      <c r="CC8" s="83" t="str">
        <f>$L$36</f>
        <v/>
      </c>
      <c r="CD8" s="83" t="str">
        <f>$L$37</f>
        <v/>
      </c>
      <c r="CE8" s="83" t="str">
        <f>$L$38</f>
        <v/>
      </c>
      <c r="CF8" s="83" t="str">
        <f>$L$39</f>
        <v/>
      </c>
      <c r="CG8" s="84" t="str">
        <f>$L$40</f>
        <v/>
      </c>
      <c r="CI8" s="82" t="str">
        <f>$L$11</f>
        <v>A</v>
      </c>
      <c r="CJ8" s="83" t="str">
        <f>$L$12</f>
        <v>B</v>
      </c>
      <c r="CK8" s="83" t="str">
        <f>$L$13</f>
        <v>C</v>
      </c>
      <c r="CL8" s="83" t="str">
        <f>$L$14</f>
        <v>D</v>
      </c>
      <c r="CM8" s="83" t="str">
        <f>$L$15</f>
        <v>E</v>
      </c>
      <c r="CN8" s="83" t="str">
        <f>$L$16</f>
        <v>F</v>
      </c>
      <c r="CO8" s="83" t="str">
        <f>$L$17</f>
        <v/>
      </c>
      <c r="CP8" s="83" t="str">
        <f>$L$18</f>
        <v/>
      </c>
      <c r="CQ8" s="83" t="str">
        <f>$L$19</f>
        <v/>
      </c>
      <c r="CR8" s="83" t="str">
        <f>$L$20</f>
        <v/>
      </c>
      <c r="CS8" s="83" t="str">
        <f>$L$21</f>
        <v/>
      </c>
      <c r="CT8" s="83" t="str">
        <f>$L$22</f>
        <v/>
      </c>
      <c r="CU8" s="83" t="str">
        <f>$L$23</f>
        <v/>
      </c>
      <c r="CV8" s="83" t="str">
        <f>$L$24</f>
        <v/>
      </c>
      <c r="CW8" s="83" t="str">
        <f>$L$25</f>
        <v/>
      </c>
      <c r="CX8" s="83" t="str">
        <f>$L$26</f>
        <v/>
      </c>
      <c r="CY8" s="83" t="str">
        <f>$L$27</f>
        <v/>
      </c>
      <c r="CZ8" s="83" t="str">
        <f>$L$28</f>
        <v/>
      </c>
      <c r="DA8" s="83" t="str">
        <f>$L$29</f>
        <v/>
      </c>
      <c r="DB8" s="83" t="str">
        <f>$L$30</f>
        <v/>
      </c>
      <c r="DC8" s="83" t="str">
        <f>$L$31</f>
        <v/>
      </c>
      <c r="DD8" s="83" t="str">
        <f>$L$32</f>
        <v/>
      </c>
      <c r="DE8" s="83" t="str">
        <f>$L$33</f>
        <v/>
      </c>
      <c r="DF8" s="83" t="str">
        <f>$L$34</f>
        <v/>
      </c>
      <c r="DG8" s="83" t="str">
        <f>$L$35</f>
        <v/>
      </c>
      <c r="DH8" s="83" t="str">
        <f>$L$36</f>
        <v/>
      </c>
      <c r="DI8" s="83" t="str">
        <f>$L$37</f>
        <v/>
      </c>
      <c r="DJ8" s="83" t="str">
        <f>$L$38</f>
        <v/>
      </c>
      <c r="DK8" s="83" t="str">
        <f>$L$39</f>
        <v/>
      </c>
      <c r="DL8" s="84" t="str">
        <f>$L$40</f>
        <v/>
      </c>
    </row>
    <row r="9" spans="1:116" x14ac:dyDescent="0.55000000000000004">
      <c r="A9" s="16"/>
      <c r="B9" s="9" t="s">
        <v>2</v>
      </c>
      <c r="C9" s="10" t="s">
        <v>5</v>
      </c>
      <c r="D9" s="10" t="s">
        <v>10</v>
      </c>
      <c r="E9" s="11" t="s">
        <v>3</v>
      </c>
      <c r="F9" s="16"/>
      <c r="G9" s="12" t="s">
        <v>28</v>
      </c>
      <c r="H9" s="12" t="s">
        <v>11</v>
      </c>
      <c r="I9" s="16"/>
      <c r="L9" s="55" t="s">
        <v>13</v>
      </c>
    </row>
    <row r="10" spans="1:116" x14ac:dyDescent="0.55000000000000004">
      <c r="A10" s="16"/>
      <c r="B10" s="19"/>
      <c r="C10" s="20"/>
      <c r="D10" s="20"/>
      <c r="E10" s="21"/>
      <c r="F10" s="16"/>
      <c r="G10" s="13"/>
      <c r="H10" s="13"/>
      <c r="I10" s="16"/>
      <c r="L10" s="57"/>
      <c r="N10" s="55" t="str">
        <f>B$9</f>
        <v>Category</v>
      </c>
      <c r="O10" s="55" t="s">
        <v>30</v>
      </c>
      <c r="P10" s="55" t="str">
        <f>D$9</f>
        <v>Value</v>
      </c>
      <c r="R10" s="55" t="s">
        <v>23</v>
      </c>
      <c r="T10" s="55" t="s">
        <v>24</v>
      </c>
      <c r="W10" s="55" t="s">
        <v>29</v>
      </c>
      <c r="Y10" s="82" t="str">
        <f>$L$11</f>
        <v>A</v>
      </c>
      <c r="Z10" s="83" t="str">
        <f>$L$12</f>
        <v>B</v>
      </c>
      <c r="AA10" s="83" t="str">
        <f>$L$13</f>
        <v>C</v>
      </c>
      <c r="AB10" s="83" t="str">
        <f>$L$14</f>
        <v>D</v>
      </c>
      <c r="AC10" s="83" t="str">
        <f>$L$15</f>
        <v>E</v>
      </c>
      <c r="AD10" s="83" t="str">
        <f>$L$16</f>
        <v>F</v>
      </c>
      <c r="AE10" s="83" t="str">
        <f>$L$17</f>
        <v/>
      </c>
      <c r="AF10" s="83" t="str">
        <f>$L$18</f>
        <v/>
      </c>
      <c r="AG10" s="83" t="str">
        <f>$L$19</f>
        <v/>
      </c>
      <c r="AH10" s="83" t="str">
        <f>$L$20</f>
        <v/>
      </c>
      <c r="AI10" s="83" t="str">
        <f>$L$21</f>
        <v/>
      </c>
      <c r="AJ10" s="83" t="str">
        <f>$L$22</f>
        <v/>
      </c>
      <c r="AK10" s="83" t="str">
        <f>$L$23</f>
        <v/>
      </c>
      <c r="AL10" s="83" t="str">
        <f>$L$24</f>
        <v/>
      </c>
      <c r="AM10" s="83" t="str">
        <f>$L$25</f>
        <v/>
      </c>
      <c r="AN10" s="83" t="str">
        <f>$L$26</f>
        <v/>
      </c>
      <c r="AO10" s="83" t="str">
        <f>$L$27</f>
        <v/>
      </c>
      <c r="AP10" s="83" t="str">
        <f>$L$28</f>
        <v/>
      </c>
      <c r="AQ10" s="83" t="str">
        <f>$L$29</f>
        <v/>
      </c>
      <c r="AR10" s="83" t="str">
        <f>$L$30</f>
        <v/>
      </c>
      <c r="AS10" s="83" t="str">
        <f>$L$31</f>
        <v/>
      </c>
      <c r="AT10" s="83" t="str">
        <f>$L$32</f>
        <v/>
      </c>
      <c r="AU10" s="83" t="str">
        <f>$L$33</f>
        <v/>
      </c>
      <c r="AV10" s="83" t="str">
        <f>$L$34</f>
        <v/>
      </c>
      <c r="AW10" s="83" t="str">
        <f>$L$35</f>
        <v/>
      </c>
      <c r="AX10" s="83" t="str">
        <f>$L$36</f>
        <v/>
      </c>
      <c r="AY10" s="83" t="str">
        <f>$L$37</f>
        <v/>
      </c>
      <c r="AZ10" s="83" t="str">
        <f>$L$38</f>
        <v/>
      </c>
      <c r="BA10" s="83" t="str">
        <f>$L$39</f>
        <v/>
      </c>
      <c r="BB10" s="84" t="str">
        <f>$L$40</f>
        <v/>
      </c>
      <c r="BD10" s="55" t="s">
        <v>22</v>
      </c>
      <c r="BE10" s="55" t="s">
        <v>22</v>
      </c>
      <c r="BF10" s="55" t="s">
        <v>22</v>
      </c>
      <c r="BG10" s="55" t="s">
        <v>22</v>
      </c>
      <c r="BH10" s="55" t="s">
        <v>22</v>
      </c>
      <c r="BI10" s="55" t="s">
        <v>22</v>
      </c>
      <c r="BJ10" s="55" t="s">
        <v>22</v>
      </c>
      <c r="BK10" s="55" t="s">
        <v>22</v>
      </c>
      <c r="BL10" s="55" t="s">
        <v>22</v>
      </c>
      <c r="BM10" s="55" t="s">
        <v>22</v>
      </c>
      <c r="BN10" s="55" t="s">
        <v>22</v>
      </c>
      <c r="BO10" s="55" t="s">
        <v>22</v>
      </c>
      <c r="BP10" s="55" t="s">
        <v>22</v>
      </c>
      <c r="BQ10" s="55" t="s">
        <v>22</v>
      </c>
      <c r="BR10" s="55" t="s">
        <v>22</v>
      </c>
      <c r="BS10" s="55" t="s">
        <v>22</v>
      </c>
      <c r="BT10" s="55" t="s">
        <v>22</v>
      </c>
      <c r="BU10" s="55" t="s">
        <v>22</v>
      </c>
      <c r="BV10" s="55" t="s">
        <v>22</v>
      </c>
      <c r="BW10" s="55" t="s">
        <v>22</v>
      </c>
      <c r="BX10" s="55" t="s">
        <v>22</v>
      </c>
      <c r="BY10" s="55" t="s">
        <v>22</v>
      </c>
      <c r="BZ10" s="55" t="s">
        <v>22</v>
      </c>
      <c r="CA10" s="55" t="s">
        <v>22</v>
      </c>
      <c r="CB10" s="55" t="s">
        <v>22</v>
      </c>
      <c r="CC10" s="55" t="s">
        <v>22</v>
      </c>
      <c r="CD10" s="55" t="s">
        <v>22</v>
      </c>
      <c r="CE10" s="55" t="s">
        <v>22</v>
      </c>
      <c r="CF10" s="55" t="s">
        <v>22</v>
      </c>
      <c r="CG10" s="55" t="s">
        <v>22</v>
      </c>
      <c r="CI10" s="55" t="s">
        <v>22</v>
      </c>
      <c r="CJ10" s="55" t="s">
        <v>22</v>
      </c>
      <c r="CK10" s="55" t="s">
        <v>22</v>
      </c>
      <c r="CL10" s="55" t="s">
        <v>22</v>
      </c>
      <c r="CM10" s="55" t="s">
        <v>22</v>
      </c>
      <c r="CN10" s="55" t="s">
        <v>22</v>
      </c>
      <c r="CO10" s="55" t="s">
        <v>22</v>
      </c>
      <c r="CP10" s="55" t="s">
        <v>22</v>
      </c>
      <c r="CQ10" s="55" t="s">
        <v>22</v>
      </c>
      <c r="CR10" s="55" t="s">
        <v>22</v>
      </c>
      <c r="CS10" s="55" t="s">
        <v>22</v>
      </c>
      <c r="CT10" s="55" t="s">
        <v>22</v>
      </c>
      <c r="CU10" s="55" t="s">
        <v>22</v>
      </c>
      <c r="CV10" s="55" t="s">
        <v>22</v>
      </c>
      <c r="CW10" s="55" t="s">
        <v>22</v>
      </c>
      <c r="CX10" s="55" t="s">
        <v>22</v>
      </c>
      <c r="CY10" s="55" t="s">
        <v>22</v>
      </c>
      <c r="CZ10" s="55" t="s">
        <v>22</v>
      </c>
      <c r="DA10" s="55" t="s">
        <v>22</v>
      </c>
      <c r="DB10" s="55" t="s">
        <v>22</v>
      </c>
      <c r="DC10" s="55" t="s">
        <v>22</v>
      </c>
      <c r="DD10" s="55" t="s">
        <v>22</v>
      </c>
      <c r="DE10" s="55" t="s">
        <v>22</v>
      </c>
      <c r="DF10" s="55" t="s">
        <v>22</v>
      </c>
      <c r="DG10" s="55" t="s">
        <v>22</v>
      </c>
      <c r="DH10" s="55" t="s">
        <v>22</v>
      </c>
      <c r="DI10" s="55" t="s">
        <v>22</v>
      </c>
      <c r="DJ10" s="55" t="s">
        <v>22</v>
      </c>
      <c r="DK10" s="55" t="s">
        <v>22</v>
      </c>
      <c r="DL10" s="55" t="s">
        <v>22</v>
      </c>
    </row>
    <row r="11" spans="1:116" x14ac:dyDescent="0.55000000000000004">
      <c r="A11" s="16"/>
      <c r="B11" s="45" t="s">
        <v>16</v>
      </c>
      <c r="C11" s="23" t="s">
        <v>32</v>
      </c>
      <c r="D11" s="46">
        <v>20</v>
      </c>
      <c r="E11" s="47"/>
      <c r="F11" s="16"/>
      <c r="G11" s="95" t="str">
        <f>IF(COUNTIF($B11:$E11, "")=4, "", IF(OR($R11="", $N11="X", $P11="X", $T11="", $W11="X"), $N$4, $N$3))</f>
        <v>✓</v>
      </c>
      <c r="H11" s="95" t="str">
        <f>IF($T11="", "", IF(COUNTIF('Income &amp; Expenses'!$AO$11:$AO$40, $T11)&gt;0, $N$3, $N$4))</f>
        <v>✓</v>
      </c>
      <c r="I11" s="16"/>
      <c r="K11" s="54">
        <v>1</v>
      </c>
      <c r="L11" s="63" t="str">
        <f>IFERROR(INDEX('Income &amp; Expenses'!$C$11:$C$40, MATCH($K11, 'Income &amp; Expenses'!$AK$11:$AK$40, 0)), "")</f>
        <v>A</v>
      </c>
      <c r="N11" s="2" t="str">
        <f t="shared" ref="N11:N74" si="3">IF(B11="", "", IF(COUNTIF($L$11:$L$40, B11)=0, "X", ""))</f>
        <v/>
      </c>
      <c r="O11" s="3" t="str">
        <f>IF($T11="", "", IF(COUNTIF($T$11:$T$310, $T11)&gt;1, "X", ""))</f>
        <v/>
      </c>
      <c r="P11" s="4" t="str">
        <f t="shared" ref="P11:P74" si="4">IF(D11="", "", IF(ISNUMBER(D11)=FALSE, "X", ""))</f>
        <v/>
      </c>
      <c r="R11" s="67" t="str">
        <f t="shared" ref="R11:R74" si="5">IF(AND(NOT($B11=""), COUNTIF($L$11:$L$40, $B11)&gt;0, NOT($C11=""), NOT($D11=""), ISNUMBER($D11)=TRUE), $C11, "")</f>
        <v>A1</v>
      </c>
      <c r="T11" s="67" t="str">
        <f t="shared" ref="T11:T74" si="6">IF($R11="", "", CONCATENATE($B11, " - ", $C11))</f>
        <v>A - A1</v>
      </c>
      <c r="V11" s="60">
        <f>IF($B11="", "", COUNTIF($B$11:$B11, $B11))</f>
        <v>1</v>
      </c>
      <c r="W11" s="60" t="str">
        <f>IF($V11="", "", IF($V11&gt;$V$8, "X", ""))</f>
        <v/>
      </c>
      <c r="Y11" s="76">
        <f t="shared" ref="Y11:AH20" si="7">IF(OR(Y$10="", $R11=""), "", IF(Y$10=$B11, $D11, ""))</f>
        <v>20</v>
      </c>
      <c r="Z11" s="77" t="str">
        <f t="shared" si="7"/>
        <v/>
      </c>
      <c r="AA11" s="77" t="str">
        <f t="shared" si="7"/>
        <v/>
      </c>
      <c r="AB11" s="77" t="str">
        <f t="shared" si="7"/>
        <v/>
      </c>
      <c r="AC11" s="77" t="str">
        <f t="shared" si="7"/>
        <v/>
      </c>
      <c r="AD11" s="77" t="str">
        <f t="shared" si="7"/>
        <v/>
      </c>
      <c r="AE11" s="77" t="str">
        <f t="shared" si="7"/>
        <v/>
      </c>
      <c r="AF11" s="77" t="str">
        <f t="shared" si="7"/>
        <v/>
      </c>
      <c r="AG11" s="77" t="str">
        <f t="shared" si="7"/>
        <v/>
      </c>
      <c r="AH11" s="77" t="str">
        <f t="shared" si="7"/>
        <v/>
      </c>
      <c r="AI11" s="77" t="str">
        <f t="shared" ref="AI11:AR20" si="8">IF(OR(AI$10="", $R11=""), "", IF(AI$10=$B11, $D11, ""))</f>
        <v/>
      </c>
      <c r="AJ11" s="77" t="str">
        <f t="shared" si="8"/>
        <v/>
      </c>
      <c r="AK11" s="77" t="str">
        <f t="shared" si="8"/>
        <v/>
      </c>
      <c r="AL11" s="77" t="str">
        <f t="shared" si="8"/>
        <v/>
      </c>
      <c r="AM11" s="77" t="str">
        <f t="shared" si="8"/>
        <v/>
      </c>
      <c r="AN11" s="77" t="str">
        <f t="shared" si="8"/>
        <v/>
      </c>
      <c r="AO11" s="77" t="str">
        <f t="shared" si="8"/>
        <v/>
      </c>
      <c r="AP11" s="77" t="str">
        <f t="shared" si="8"/>
        <v/>
      </c>
      <c r="AQ11" s="77" t="str">
        <f t="shared" si="8"/>
        <v/>
      </c>
      <c r="AR11" s="77" t="str">
        <f t="shared" si="8"/>
        <v/>
      </c>
      <c r="AS11" s="77" t="str">
        <f t="shared" ref="AS11:BB20" si="9">IF(OR(AS$10="", $R11=""), "", IF(AS$10=$B11, $D11, ""))</f>
        <v/>
      </c>
      <c r="AT11" s="77" t="str">
        <f t="shared" si="9"/>
        <v/>
      </c>
      <c r="AU11" s="77" t="str">
        <f t="shared" si="9"/>
        <v/>
      </c>
      <c r="AV11" s="77" t="str">
        <f t="shared" si="9"/>
        <v/>
      </c>
      <c r="AW11" s="77" t="str">
        <f t="shared" si="9"/>
        <v/>
      </c>
      <c r="AX11" s="77" t="str">
        <f t="shared" si="9"/>
        <v/>
      </c>
      <c r="AY11" s="77" t="str">
        <f t="shared" si="9"/>
        <v/>
      </c>
      <c r="AZ11" s="77" t="str">
        <f t="shared" si="9"/>
        <v/>
      </c>
      <c r="BA11" s="77" t="str">
        <f t="shared" si="9"/>
        <v/>
      </c>
      <c r="BB11" s="32" t="str">
        <f t="shared" si="9"/>
        <v/>
      </c>
      <c r="BD11" s="86">
        <f>IF(OR(CI$8="", Y11=""), "", COUNTIF(Y$11:Y$310, "&lt;"&amp;Y11)+1+COUNTIF(Y$11:Y11, Y11)-1)</f>
        <v>2</v>
      </c>
      <c r="BE11" s="87" t="str">
        <f>IF(OR(CJ$8="", Z11=""), "", COUNTIF(Z$11:Z$310, "&lt;"&amp;Z11)+1+COUNTIF(Z$11:Z11, Z11)-1)</f>
        <v/>
      </c>
      <c r="BF11" s="87" t="str">
        <f>IF(OR(CK$8="", AA11=""), "", COUNTIF(AA$11:AA$310, "&lt;"&amp;AA11)+1+COUNTIF(AA$11:AA11, AA11)-1)</f>
        <v/>
      </c>
      <c r="BG11" s="87" t="str">
        <f>IF(OR(CL$8="", AB11=""), "", COUNTIF(AB$11:AB$310, "&lt;"&amp;AB11)+1+COUNTIF(AB$11:AB11, AB11)-1)</f>
        <v/>
      </c>
      <c r="BH11" s="87" t="str">
        <f>IF(OR(CM$8="", AC11=""), "", COUNTIF(AC$11:AC$310, "&lt;"&amp;AC11)+1+COUNTIF(AC$11:AC11, AC11)-1)</f>
        <v/>
      </c>
      <c r="BI11" s="87" t="str">
        <f>IF(OR(CN$8="", AD11=""), "", COUNTIF(AD$11:AD$310, "&lt;"&amp;AD11)+1+COUNTIF(AD$11:AD11, AD11)-1)</f>
        <v/>
      </c>
      <c r="BJ11" s="87" t="str">
        <f>IF(OR(CO$8="", AE11=""), "", COUNTIF(AE$11:AE$310, "&lt;"&amp;AE11)+1+COUNTIF(AE$11:AE11, AE11)-1)</f>
        <v/>
      </c>
      <c r="BK11" s="87" t="str">
        <f>IF(OR(CP$8="", AF11=""), "", COUNTIF(AF$11:AF$310, "&lt;"&amp;AF11)+1+COUNTIF(AF$11:AF11, AF11)-1)</f>
        <v/>
      </c>
      <c r="BL11" s="87" t="str">
        <f>IF(OR(CQ$8="", AG11=""), "", COUNTIF(AG$11:AG$310, "&lt;"&amp;AG11)+1+COUNTIF(AG$11:AG11, AG11)-1)</f>
        <v/>
      </c>
      <c r="BM11" s="87" t="str">
        <f>IF(OR(CR$8="", AH11=""), "", COUNTIF(AH$11:AH$310, "&lt;"&amp;AH11)+1+COUNTIF(AH$11:AH11, AH11)-1)</f>
        <v/>
      </c>
      <c r="BN11" s="87" t="str">
        <f>IF(OR(CS$8="", AI11=""), "", COUNTIF(AI$11:AI$310, "&lt;"&amp;AI11)+1+COUNTIF(AI$11:AI11, AI11)-1)</f>
        <v/>
      </c>
      <c r="BO11" s="87" t="str">
        <f>IF(OR(CT$8="", AJ11=""), "", COUNTIF(AJ$11:AJ$310, "&lt;"&amp;AJ11)+1+COUNTIF(AJ$11:AJ11, AJ11)-1)</f>
        <v/>
      </c>
      <c r="BP11" s="87" t="str">
        <f>IF(OR(CU$8="", AK11=""), "", COUNTIF(AK$11:AK$310, "&lt;"&amp;AK11)+1+COUNTIF(AK$11:AK11, AK11)-1)</f>
        <v/>
      </c>
      <c r="BQ11" s="87" t="str">
        <f>IF(OR(CV$8="", AL11=""), "", COUNTIF(AL$11:AL$310, "&lt;"&amp;AL11)+1+COUNTIF(AL$11:AL11, AL11)-1)</f>
        <v/>
      </c>
      <c r="BR11" s="87" t="str">
        <f>IF(OR(CW$8="", AM11=""), "", COUNTIF(AM$11:AM$310, "&lt;"&amp;AM11)+1+COUNTIF(AM$11:AM11, AM11)-1)</f>
        <v/>
      </c>
      <c r="BS11" s="87" t="str">
        <f>IF(OR(CX$8="", AN11=""), "", COUNTIF(AN$11:AN$310, "&lt;"&amp;AN11)+1+COUNTIF(AN$11:AN11, AN11)-1)</f>
        <v/>
      </c>
      <c r="BT11" s="87" t="str">
        <f>IF(OR(CY$8="", AO11=""), "", COUNTIF(AO$11:AO$310, "&lt;"&amp;AO11)+1+COUNTIF(AO$11:AO11, AO11)-1)</f>
        <v/>
      </c>
      <c r="BU11" s="87" t="str">
        <f>IF(OR(CZ$8="", AP11=""), "", COUNTIF(AP$11:AP$310, "&lt;"&amp;AP11)+1+COUNTIF(AP$11:AP11, AP11)-1)</f>
        <v/>
      </c>
      <c r="BV11" s="87" t="str">
        <f>IF(OR(DA$8="", AQ11=""), "", COUNTIF(AQ$11:AQ$310, "&lt;"&amp;AQ11)+1+COUNTIF(AQ$11:AQ11, AQ11)-1)</f>
        <v/>
      </c>
      <c r="BW11" s="87" t="str">
        <f>IF(OR(DB$8="", AR11=""), "", COUNTIF(AR$11:AR$310, "&lt;"&amp;AR11)+1+COUNTIF(AR$11:AR11, AR11)-1)</f>
        <v/>
      </c>
      <c r="BX11" s="87" t="str">
        <f>IF(OR(DC$8="", AS11=""), "", COUNTIF(AS$11:AS$310, "&lt;"&amp;AS11)+1+COUNTIF(AS$11:AS11, AS11)-1)</f>
        <v/>
      </c>
      <c r="BY11" s="87" t="str">
        <f>IF(OR(DD$8="", AT11=""), "", COUNTIF(AT$11:AT$310, "&lt;"&amp;AT11)+1+COUNTIF(AT$11:AT11, AT11)-1)</f>
        <v/>
      </c>
      <c r="BZ11" s="87" t="str">
        <f>IF(OR(DE$8="", AU11=""), "", COUNTIF(AU$11:AU$310, "&lt;"&amp;AU11)+1+COUNTIF(AU$11:AU11, AU11)-1)</f>
        <v/>
      </c>
      <c r="CA11" s="87" t="str">
        <f>IF(OR(DF$8="", AV11=""), "", COUNTIF(AV$11:AV$310, "&lt;"&amp;AV11)+1+COUNTIF(AV$11:AV11, AV11)-1)</f>
        <v/>
      </c>
      <c r="CB11" s="87" t="str">
        <f>IF(OR(DG$8="", AW11=""), "", COUNTIF(AW$11:AW$310, "&lt;"&amp;AW11)+1+COUNTIF(AW$11:AW11, AW11)-1)</f>
        <v/>
      </c>
      <c r="CC11" s="87" t="str">
        <f>IF(OR(DH$8="", AX11=""), "", COUNTIF(AX$11:AX$310, "&lt;"&amp;AX11)+1+COUNTIF(AX$11:AX11, AX11)-1)</f>
        <v/>
      </c>
      <c r="CD11" s="87" t="str">
        <f>IF(OR(DI$8="", AY11=""), "", COUNTIF(AY$11:AY$310, "&lt;"&amp;AY11)+1+COUNTIF(AY$11:AY11, AY11)-1)</f>
        <v/>
      </c>
      <c r="CE11" s="87" t="str">
        <f>IF(OR(DJ$8="", AZ11=""), "", COUNTIF(AZ$11:AZ$310, "&lt;"&amp;AZ11)+1+COUNTIF(AZ$11:AZ11, AZ11)-1)</f>
        <v/>
      </c>
      <c r="CF11" s="87" t="str">
        <f>IF(OR(DK$8="", BA11=""), "", COUNTIF(BA$11:BA$310, "&lt;"&amp;BA11)+1+COUNTIF(BA$11:BA11, BA11)-1)</f>
        <v/>
      </c>
      <c r="CG11" s="88" t="str">
        <f>IF(OR(DL$8="", BB11=""), "", COUNTIF(BB$11:BB$310, "&lt;"&amp;BB11)+1+COUNTIF(BB$11:BB11, BB11)-1)</f>
        <v/>
      </c>
      <c r="CI11" s="86" cm="1">
        <f t="array" ref="CI11">IFERROR(INDEX($BD11:$CG11, $CH11, MATCH(CI$6, $BD$8:$CG$8, 0)), "")</f>
        <v>2</v>
      </c>
      <c r="CJ11" s="87" t="str" cm="1">
        <f t="array" ref="CJ11">IFERROR(INDEX($BD11:$CG11, $CH11, MATCH(CJ$6, $BD$8:$CG$8, 0)), "")</f>
        <v/>
      </c>
      <c r="CK11" s="87" t="str" cm="1">
        <f t="array" ref="CK11">IFERROR(INDEX($BD11:$CG11, $CH11, MATCH(CK$6, $BD$8:$CG$8, 0)), "")</f>
        <v/>
      </c>
      <c r="CL11" s="87" t="str" cm="1">
        <f t="array" ref="CL11">IFERROR(INDEX($BD11:$CG11, $CH11, MATCH(CL$6, $BD$8:$CG$8, 0)), "")</f>
        <v/>
      </c>
      <c r="CM11" s="87" t="str" cm="1">
        <f t="array" ref="CM11">IFERROR(INDEX($BD11:$CG11, $CH11, MATCH(CM$6, $BD$8:$CG$8, 0)), "")</f>
        <v/>
      </c>
      <c r="CN11" s="87" t="str" cm="1">
        <f t="array" ref="CN11">IFERROR(INDEX($BD11:$CG11, $CH11, MATCH(CN$6, $BD$8:$CG$8, 0)), "")</f>
        <v/>
      </c>
      <c r="CO11" s="87" t="str" cm="1">
        <f t="array" ref="CO11">IFERROR(INDEX($BD11:$CG11, $CH11, MATCH(CO$6, $BD$8:$CG$8, 0)), "")</f>
        <v/>
      </c>
      <c r="CP11" s="87" t="str" cm="1">
        <f t="array" ref="CP11">IFERROR(INDEX($BD11:$CG11, $CH11, MATCH(CP$6, $BD$8:$CG$8, 0)), "")</f>
        <v/>
      </c>
      <c r="CQ11" s="87" t="str" cm="1">
        <f t="array" ref="CQ11">IFERROR(INDEX($BD11:$CG11, $CH11, MATCH(CQ$6, $BD$8:$CG$8, 0)), "")</f>
        <v/>
      </c>
      <c r="CR11" s="87" t="str" cm="1">
        <f t="array" ref="CR11">IFERROR(INDEX($BD11:$CG11, $CH11, MATCH(CR$6, $BD$8:$CG$8, 0)), "")</f>
        <v/>
      </c>
      <c r="CS11" s="87" t="str" cm="1">
        <f t="array" ref="CS11">IFERROR(INDEX($BD11:$CG11, $CH11, MATCH(CS$6, $BD$8:$CG$8, 0)), "")</f>
        <v/>
      </c>
      <c r="CT11" s="87" t="str" cm="1">
        <f t="array" ref="CT11">IFERROR(INDEX($BD11:$CG11, $CH11, MATCH(CT$6, $BD$8:$CG$8, 0)), "")</f>
        <v/>
      </c>
      <c r="CU11" s="87" t="str" cm="1">
        <f t="array" ref="CU11">IFERROR(INDEX($BD11:$CG11, $CH11, MATCH(CU$6, $BD$8:$CG$8, 0)), "")</f>
        <v/>
      </c>
      <c r="CV11" s="87" t="str" cm="1">
        <f t="array" ref="CV11">IFERROR(INDEX($BD11:$CG11, $CH11, MATCH(CV$6, $BD$8:$CG$8, 0)), "")</f>
        <v/>
      </c>
      <c r="CW11" s="87" t="str" cm="1">
        <f t="array" ref="CW11">IFERROR(INDEX($BD11:$CG11, $CH11, MATCH(CW$6, $BD$8:$CG$8, 0)), "")</f>
        <v/>
      </c>
      <c r="CX11" s="87" t="str" cm="1">
        <f t="array" ref="CX11">IFERROR(INDEX($BD11:$CG11, $CH11, MATCH(CX$6, $BD$8:$CG$8, 0)), "")</f>
        <v/>
      </c>
      <c r="CY11" s="87" t="str" cm="1">
        <f t="array" ref="CY11">IFERROR(INDEX($BD11:$CG11, $CH11, MATCH(CY$6, $BD$8:$CG$8, 0)), "")</f>
        <v/>
      </c>
      <c r="CZ11" s="87" t="str" cm="1">
        <f t="array" ref="CZ11">IFERROR(INDEX($BD11:$CG11, $CH11, MATCH(CZ$6, $BD$8:$CG$8, 0)), "")</f>
        <v/>
      </c>
      <c r="DA11" s="87" t="str" cm="1">
        <f t="array" ref="DA11">IFERROR(INDEX($BD11:$CG11, $CH11, MATCH(DA$6, $BD$8:$CG$8, 0)), "")</f>
        <v/>
      </c>
      <c r="DB11" s="87" t="str" cm="1">
        <f t="array" ref="DB11">IFERROR(INDEX($BD11:$CG11, $CH11, MATCH(DB$6, $BD$8:$CG$8, 0)), "")</f>
        <v/>
      </c>
      <c r="DC11" s="87" t="str" cm="1">
        <f t="array" ref="DC11">IFERROR(INDEX($BD11:$CG11, $CH11, MATCH(DC$6, $BD$8:$CG$8, 0)), "")</f>
        <v/>
      </c>
      <c r="DD11" s="87" t="str" cm="1">
        <f t="array" ref="DD11">IFERROR(INDEX($BD11:$CG11, $CH11, MATCH(DD$6, $BD$8:$CG$8, 0)), "")</f>
        <v/>
      </c>
      <c r="DE11" s="87" t="str" cm="1">
        <f t="array" ref="DE11">IFERROR(INDEX($BD11:$CG11, $CH11, MATCH(DE$6, $BD$8:$CG$8, 0)), "")</f>
        <v/>
      </c>
      <c r="DF11" s="87" t="str" cm="1">
        <f t="array" ref="DF11">IFERROR(INDEX($BD11:$CG11, $CH11, MATCH(DF$6, $BD$8:$CG$8, 0)), "")</f>
        <v/>
      </c>
      <c r="DG11" s="87" t="str" cm="1">
        <f t="array" ref="DG11">IFERROR(INDEX($BD11:$CG11, $CH11, MATCH(DG$6, $BD$8:$CG$8, 0)), "")</f>
        <v/>
      </c>
      <c r="DH11" s="87" t="str" cm="1">
        <f t="array" ref="DH11">IFERROR(INDEX($BD11:$CG11, $CH11, MATCH(DH$6, $BD$8:$CG$8, 0)), "")</f>
        <v/>
      </c>
      <c r="DI11" s="87" t="str" cm="1">
        <f t="array" ref="DI11">IFERROR(INDEX($BD11:$CG11, $CH11, MATCH(DI$6, $BD$8:$CG$8, 0)), "")</f>
        <v/>
      </c>
      <c r="DJ11" s="87" t="str" cm="1">
        <f t="array" ref="DJ11">IFERROR(INDEX($BD11:$CG11, $CH11, MATCH(DJ$6, $BD$8:$CG$8, 0)), "")</f>
        <v/>
      </c>
      <c r="DK11" s="87" t="str" cm="1">
        <f t="array" ref="DK11">IFERROR(INDEX($BD11:$CG11, $CH11, MATCH(DK$6, $BD$8:$CG$8, 0)), "")</f>
        <v/>
      </c>
      <c r="DL11" s="88" t="str" cm="1">
        <f t="array" ref="DL11">IFERROR(INDEX($BD11:$CG11, $CH11, MATCH(DL$6, $BD$8:$CG$8, 0)), "")</f>
        <v/>
      </c>
    </row>
    <row r="12" spans="1:116" x14ac:dyDescent="0.55000000000000004">
      <c r="A12" s="16"/>
      <c r="B12" s="48" t="s">
        <v>17</v>
      </c>
      <c r="C12" s="26" t="s">
        <v>37</v>
      </c>
      <c r="D12" s="49">
        <v>100</v>
      </c>
      <c r="E12" s="50"/>
      <c r="F12" s="16"/>
      <c r="G12" s="96" t="str">
        <f t="shared" ref="G12:G75" si="10">IF(COUNTIF($B12:$E12, "")=4, "", IF(OR($R12="", $N12="X", $P12="X", $T12="", $W12="X"), $N$4, $N$3))</f>
        <v>✓</v>
      </c>
      <c r="H12" s="96" t="str">
        <f>IF($T12="", "", IF(COUNTIF('Income &amp; Expenses'!$AO$11:$AO$40, $T12)&gt;0, $N$3, $N$4))</f>
        <v>✕</v>
      </c>
      <c r="I12" s="16"/>
      <c r="K12" s="54">
        <v>2</v>
      </c>
      <c r="L12" s="64" t="str">
        <f>IFERROR(INDEX('Income &amp; Expenses'!$C$11:$C$40, MATCH($K12, 'Income &amp; Expenses'!$AK$11:$AK$40, 0)), "")</f>
        <v>B</v>
      </c>
      <c r="N12" s="14" t="str">
        <f t="shared" si="3"/>
        <v/>
      </c>
      <c r="O12" s="8" t="str">
        <f t="shared" ref="O12:O75" si="11">IF($T12="", "", IF(COUNTIF($T$11:$T$310, $T12)&gt;1, "X", ""))</f>
        <v/>
      </c>
      <c r="P12" s="15" t="str">
        <f t="shared" si="4"/>
        <v/>
      </c>
      <c r="R12" s="68" t="str">
        <f t="shared" si="5"/>
        <v>B1</v>
      </c>
      <c r="T12" s="68" t="str">
        <f t="shared" si="6"/>
        <v>B - B1</v>
      </c>
      <c r="V12" s="62">
        <f>IF($B12="", "", COUNTIF($B$11:$B12, $B12))</f>
        <v>1</v>
      </c>
      <c r="W12" s="62" t="str">
        <f t="shared" ref="W12:W75" si="12">IF($V12="", "", IF($V12&gt;$V$8, "X", ""))</f>
        <v/>
      </c>
      <c r="Y12" s="78" t="str">
        <f t="shared" si="7"/>
        <v/>
      </c>
      <c r="Z12" s="79">
        <f t="shared" si="7"/>
        <v>100</v>
      </c>
      <c r="AA12" s="79" t="str">
        <f t="shared" si="7"/>
        <v/>
      </c>
      <c r="AB12" s="79" t="str">
        <f t="shared" si="7"/>
        <v/>
      </c>
      <c r="AC12" s="79" t="str">
        <f t="shared" si="7"/>
        <v/>
      </c>
      <c r="AD12" s="79" t="str">
        <f t="shared" si="7"/>
        <v/>
      </c>
      <c r="AE12" s="79" t="str">
        <f t="shared" si="7"/>
        <v/>
      </c>
      <c r="AF12" s="79" t="str">
        <f t="shared" si="7"/>
        <v/>
      </c>
      <c r="AG12" s="79" t="str">
        <f t="shared" si="7"/>
        <v/>
      </c>
      <c r="AH12" s="79" t="str">
        <f t="shared" si="7"/>
        <v/>
      </c>
      <c r="AI12" s="79" t="str">
        <f t="shared" si="8"/>
        <v/>
      </c>
      <c r="AJ12" s="79" t="str">
        <f t="shared" si="8"/>
        <v/>
      </c>
      <c r="AK12" s="79" t="str">
        <f t="shared" si="8"/>
        <v/>
      </c>
      <c r="AL12" s="79" t="str">
        <f t="shared" si="8"/>
        <v/>
      </c>
      <c r="AM12" s="79" t="str">
        <f t="shared" si="8"/>
        <v/>
      </c>
      <c r="AN12" s="79" t="str">
        <f t="shared" si="8"/>
        <v/>
      </c>
      <c r="AO12" s="79" t="str">
        <f t="shared" si="8"/>
        <v/>
      </c>
      <c r="AP12" s="79" t="str">
        <f t="shared" si="8"/>
        <v/>
      </c>
      <c r="AQ12" s="79" t="str">
        <f t="shared" si="8"/>
        <v/>
      </c>
      <c r="AR12" s="79" t="str">
        <f t="shared" si="8"/>
        <v/>
      </c>
      <c r="AS12" s="79" t="str">
        <f t="shared" si="9"/>
        <v/>
      </c>
      <c r="AT12" s="79" t="str">
        <f t="shared" si="9"/>
        <v/>
      </c>
      <c r="AU12" s="79" t="str">
        <f t="shared" si="9"/>
        <v/>
      </c>
      <c r="AV12" s="79" t="str">
        <f t="shared" si="9"/>
        <v/>
      </c>
      <c r="AW12" s="79" t="str">
        <f t="shared" si="9"/>
        <v/>
      </c>
      <c r="AX12" s="79" t="str">
        <f t="shared" si="9"/>
        <v/>
      </c>
      <c r="AY12" s="79" t="str">
        <f t="shared" si="9"/>
        <v/>
      </c>
      <c r="AZ12" s="79" t="str">
        <f t="shared" si="9"/>
        <v/>
      </c>
      <c r="BA12" s="79" t="str">
        <f t="shared" si="9"/>
        <v/>
      </c>
      <c r="BB12" s="33" t="str">
        <f t="shared" si="9"/>
        <v/>
      </c>
      <c r="BD12" s="89" t="str">
        <f>IF(OR(CI$8="", Y12=""), "", COUNTIF(Y$11:Y$310, "&lt;"&amp;Y12)+1+COUNTIF(Y$11:Y12, Y12)-1)</f>
        <v/>
      </c>
      <c r="BE12" s="90">
        <f>IF(OR(CJ$8="", Z12=""), "", COUNTIF(Z$11:Z$310, "&lt;"&amp;Z12)+1+COUNTIF(Z$11:Z12, Z12)-1)</f>
        <v>2</v>
      </c>
      <c r="BF12" s="90" t="str">
        <f>IF(OR(CK$8="", AA12=""), "", COUNTIF(AA$11:AA$310, "&lt;"&amp;AA12)+1+COUNTIF(AA$11:AA12, AA12)-1)</f>
        <v/>
      </c>
      <c r="BG12" s="90" t="str">
        <f>IF(OR(CL$8="", AB12=""), "", COUNTIF(AB$11:AB$310, "&lt;"&amp;AB12)+1+COUNTIF(AB$11:AB12, AB12)-1)</f>
        <v/>
      </c>
      <c r="BH12" s="90" t="str">
        <f>IF(OR(CM$8="", AC12=""), "", COUNTIF(AC$11:AC$310, "&lt;"&amp;AC12)+1+COUNTIF(AC$11:AC12, AC12)-1)</f>
        <v/>
      </c>
      <c r="BI12" s="90" t="str">
        <f>IF(OR(CN$8="", AD12=""), "", COUNTIF(AD$11:AD$310, "&lt;"&amp;AD12)+1+COUNTIF(AD$11:AD12, AD12)-1)</f>
        <v/>
      </c>
      <c r="BJ12" s="90" t="str">
        <f>IF(OR(CO$8="", AE12=""), "", COUNTIF(AE$11:AE$310, "&lt;"&amp;AE12)+1+COUNTIF(AE$11:AE12, AE12)-1)</f>
        <v/>
      </c>
      <c r="BK12" s="90" t="str">
        <f>IF(OR(CP$8="", AF12=""), "", COUNTIF(AF$11:AF$310, "&lt;"&amp;AF12)+1+COUNTIF(AF$11:AF12, AF12)-1)</f>
        <v/>
      </c>
      <c r="BL12" s="90" t="str">
        <f>IF(OR(CQ$8="", AG12=""), "", COUNTIF(AG$11:AG$310, "&lt;"&amp;AG12)+1+COUNTIF(AG$11:AG12, AG12)-1)</f>
        <v/>
      </c>
      <c r="BM12" s="90" t="str">
        <f>IF(OR(CR$8="", AH12=""), "", COUNTIF(AH$11:AH$310, "&lt;"&amp;AH12)+1+COUNTIF(AH$11:AH12, AH12)-1)</f>
        <v/>
      </c>
      <c r="BN12" s="90" t="str">
        <f>IF(OR(CS$8="", AI12=""), "", COUNTIF(AI$11:AI$310, "&lt;"&amp;AI12)+1+COUNTIF(AI$11:AI12, AI12)-1)</f>
        <v/>
      </c>
      <c r="BO12" s="90" t="str">
        <f>IF(OR(CT$8="", AJ12=""), "", COUNTIF(AJ$11:AJ$310, "&lt;"&amp;AJ12)+1+COUNTIF(AJ$11:AJ12, AJ12)-1)</f>
        <v/>
      </c>
      <c r="BP12" s="90" t="str">
        <f>IF(OR(CU$8="", AK12=""), "", COUNTIF(AK$11:AK$310, "&lt;"&amp;AK12)+1+COUNTIF(AK$11:AK12, AK12)-1)</f>
        <v/>
      </c>
      <c r="BQ12" s="90" t="str">
        <f>IF(OR(CV$8="", AL12=""), "", COUNTIF(AL$11:AL$310, "&lt;"&amp;AL12)+1+COUNTIF(AL$11:AL12, AL12)-1)</f>
        <v/>
      </c>
      <c r="BR12" s="90" t="str">
        <f>IF(OR(CW$8="", AM12=""), "", COUNTIF(AM$11:AM$310, "&lt;"&amp;AM12)+1+COUNTIF(AM$11:AM12, AM12)-1)</f>
        <v/>
      </c>
      <c r="BS12" s="90" t="str">
        <f>IF(OR(CX$8="", AN12=""), "", COUNTIF(AN$11:AN$310, "&lt;"&amp;AN12)+1+COUNTIF(AN$11:AN12, AN12)-1)</f>
        <v/>
      </c>
      <c r="BT12" s="90" t="str">
        <f>IF(OR(CY$8="", AO12=""), "", COUNTIF(AO$11:AO$310, "&lt;"&amp;AO12)+1+COUNTIF(AO$11:AO12, AO12)-1)</f>
        <v/>
      </c>
      <c r="BU12" s="90" t="str">
        <f>IF(OR(CZ$8="", AP12=""), "", COUNTIF(AP$11:AP$310, "&lt;"&amp;AP12)+1+COUNTIF(AP$11:AP12, AP12)-1)</f>
        <v/>
      </c>
      <c r="BV12" s="90" t="str">
        <f>IF(OR(DA$8="", AQ12=""), "", COUNTIF(AQ$11:AQ$310, "&lt;"&amp;AQ12)+1+COUNTIF(AQ$11:AQ12, AQ12)-1)</f>
        <v/>
      </c>
      <c r="BW12" s="90" t="str">
        <f>IF(OR(DB$8="", AR12=""), "", COUNTIF(AR$11:AR$310, "&lt;"&amp;AR12)+1+COUNTIF(AR$11:AR12, AR12)-1)</f>
        <v/>
      </c>
      <c r="BX12" s="90" t="str">
        <f>IF(OR(DC$8="", AS12=""), "", COUNTIF(AS$11:AS$310, "&lt;"&amp;AS12)+1+COUNTIF(AS$11:AS12, AS12)-1)</f>
        <v/>
      </c>
      <c r="BY12" s="90" t="str">
        <f>IF(OR(DD$8="", AT12=""), "", COUNTIF(AT$11:AT$310, "&lt;"&amp;AT12)+1+COUNTIF(AT$11:AT12, AT12)-1)</f>
        <v/>
      </c>
      <c r="BZ12" s="90" t="str">
        <f>IF(OR(DE$8="", AU12=""), "", COUNTIF(AU$11:AU$310, "&lt;"&amp;AU12)+1+COUNTIF(AU$11:AU12, AU12)-1)</f>
        <v/>
      </c>
      <c r="CA12" s="90" t="str">
        <f>IF(OR(DF$8="", AV12=""), "", COUNTIF(AV$11:AV$310, "&lt;"&amp;AV12)+1+COUNTIF(AV$11:AV12, AV12)-1)</f>
        <v/>
      </c>
      <c r="CB12" s="90" t="str">
        <f>IF(OR(DG$8="", AW12=""), "", COUNTIF(AW$11:AW$310, "&lt;"&amp;AW12)+1+COUNTIF(AW$11:AW12, AW12)-1)</f>
        <v/>
      </c>
      <c r="CC12" s="90" t="str">
        <f>IF(OR(DH$8="", AX12=""), "", COUNTIF(AX$11:AX$310, "&lt;"&amp;AX12)+1+COUNTIF(AX$11:AX12, AX12)-1)</f>
        <v/>
      </c>
      <c r="CD12" s="90" t="str">
        <f>IF(OR(DI$8="", AY12=""), "", COUNTIF(AY$11:AY$310, "&lt;"&amp;AY12)+1+COUNTIF(AY$11:AY12, AY12)-1)</f>
        <v/>
      </c>
      <c r="CE12" s="90" t="str">
        <f>IF(OR(DJ$8="", AZ12=""), "", COUNTIF(AZ$11:AZ$310, "&lt;"&amp;AZ12)+1+COUNTIF(AZ$11:AZ12, AZ12)-1)</f>
        <v/>
      </c>
      <c r="CF12" s="90" t="str">
        <f>IF(OR(DK$8="", BA12=""), "", COUNTIF(BA$11:BA$310, "&lt;"&amp;BA12)+1+COUNTIF(BA$11:BA12, BA12)-1)</f>
        <v/>
      </c>
      <c r="CG12" s="91" t="str">
        <f>IF(OR(DL$8="", BB12=""), "", COUNTIF(BB$11:BB$310, "&lt;"&amp;BB12)+1+COUNTIF(BB$11:BB12, BB12)-1)</f>
        <v/>
      </c>
      <c r="CI12" s="89" t="str" cm="1">
        <f t="array" ref="CI12">IFERROR(INDEX($BD12:$CG12, $CH12, MATCH(CI$6, $BD$8:$CG$8, 0)), "")</f>
        <v/>
      </c>
      <c r="CJ12" s="90" t="str" cm="1">
        <f t="array" ref="CJ12">IFERROR(INDEX($BD12:$CG12, $CH12, MATCH(CJ$6, $BD$8:$CG$8, 0)), "")</f>
        <v/>
      </c>
      <c r="CK12" s="90" t="str" cm="1">
        <f t="array" ref="CK12">IFERROR(INDEX($BD12:$CG12, $CH12, MATCH(CK$6, $BD$8:$CG$8, 0)), "")</f>
        <v/>
      </c>
      <c r="CL12" s="90" cm="1">
        <f t="array" ref="CL12">IFERROR(INDEX($BD12:$CG12, $CH12, MATCH(CL$6, $BD$8:$CG$8, 0)), "")</f>
        <v>2</v>
      </c>
      <c r="CM12" s="90" t="str" cm="1">
        <f t="array" ref="CM12">IFERROR(INDEX($BD12:$CG12, $CH12, MATCH(CM$6, $BD$8:$CG$8, 0)), "")</f>
        <v/>
      </c>
      <c r="CN12" s="90" t="str" cm="1">
        <f t="array" ref="CN12">IFERROR(INDEX($BD12:$CG12, $CH12, MATCH(CN$6, $BD$8:$CG$8, 0)), "")</f>
        <v/>
      </c>
      <c r="CO12" s="90" t="str" cm="1">
        <f t="array" ref="CO12">IFERROR(INDEX($BD12:$CG12, $CH12, MATCH(CO$6, $BD$8:$CG$8, 0)), "")</f>
        <v/>
      </c>
      <c r="CP12" s="90" t="str" cm="1">
        <f t="array" ref="CP12">IFERROR(INDEX($BD12:$CG12, $CH12, MATCH(CP$6, $BD$8:$CG$8, 0)), "")</f>
        <v/>
      </c>
      <c r="CQ12" s="90" t="str" cm="1">
        <f t="array" ref="CQ12">IFERROR(INDEX($BD12:$CG12, $CH12, MATCH(CQ$6, $BD$8:$CG$8, 0)), "")</f>
        <v/>
      </c>
      <c r="CR12" s="90" t="str" cm="1">
        <f t="array" ref="CR12">IFERROR(INDEX($BD12:$CG12, $CH12, MATCH(CR$6, $BD$8:$CG$8, 0)), "")</f>
        <v/>
      </c>
      <c r="CS12" s="90" t="str" cm="1">
        <f t="array" ref="CS12">IFERROR(INDEX($BD12:$CG12, $CH12, MATCH(CS$6, $BD$8:$CG$8, 0)), "")</f>
        <v/>
      </c>
      <c r="CT12" s="90" t="str" cm="1">
        <f t="array" ref="CT12">IFERROR(INDEX($BD12:$CG12, $CH12, MATCH(CT$6, $BD$8:$CG$8, 0)), "")</f>
        <v/>
      </c>
      <c r="CU12" s="90" t="str" cm="1">
        <f t="array" ref="CU12">IFERROR(INDEX($BD12:$CG12, $CH12, MATCH(CU$6, $BD$8:$CG$8, 0)), "")</f>
        <v/>
      </c>
      <c r="CV12" s="90" t="str" cm="1">
        <f t="array" ref="CV12">IFERROR(INDEX($BD12:$CG12, $CH12, MATCH(CV$6, $BD$8:$CG$8, 0)), "")</f>
        <v/>
      </c>
      <c r="CW12" s="90" t="str" cm="1">
        <f t="array" ref="CW12">IFERROR(INDEX($BD12:$CG12, $CH12, MATCH(CW$6, $BD$8:$CG$8, 0)), "")</f>
        <v/>
      </c>
      <c r="CX12" s="90" t="str" cm="1">
        <f t="array" ref="CX12">IFERROR(INDEX($BD12:$CG12, $CH12, MATCH(CX$6, $BD$8:$CG$8, 0)), "")</f>
        <v/>
      </c>
      <c r="CY12" s="90" t="str" cm="1">
        <f t="array" ref="CY12">IFERROR(INDEX($BD12:$CG12, $CH12, MATCH(CY$6, $BD$8:$CG$8, 0)), "")</f>
        <v/>
      </c>
      <c r="CZ12" s="90" t="str" cm="1">
        <f t="array" ref="CZ12">IFERROR(INDEX($BD12:$CG12, $CH12, MATCH(CZ$6, $BD$8:$CG$8, 0)), "")</f>
        <v/>
      </c>
      <c r="DA12" s="90" t="str" cm="1">
        <f t="array" ref="DA12">IFERROR(INDEX($BD12:$CG12, $CH12, MATCH(DA$6, $BD$8:$CG$8, 0)), "")</f>
        <v/>
      </c>
      <c r="DB12" s="90" t="str" cm="1">
        <f t="array" ref="DB12">IFERROR(INDEX($BD12:$CG12, $CH12, MATCH(DB$6, $BD$8:$CG$8, 0)), "")</f>
        <v/>
      </c>
      <c r="DC12" s="90" t="str" cm="1">
        <f t="array" ref="DC12">IFERROR(INDEX($BD12:$CG12, $CH12, MATCH(DC$6, $BD$8:$CG$8, 0)), "")</f>
        <v/>
      </c>
      <c r="DD12" s="90" t="str" cm="1">
        <f t="array" ref="DD12">IFERROR(INDEX($BD12:$CG12, $CH12, MATCH(DD$6, $BD$8:$CG$8, 0)), "")</f>
        <v/>
      </c>
      <c r="DE12" s="90" t="str" cm="1">
        <f t="array" ref="DE12">IFERROR(INDEX($BD12:$CG12, $CH12, MATCH(DE$6, $BD$8:$CG$8, 0)), "")</f>
        <v/>
      </c>
      <c r="DF12" s="90" t="str" cm="1">
        <f t="array" ref="DF12">IFERROR(INDEX($BD12:$CG12, $CH12, MATCH(DF$6, $BD$8:$CG$8, 0)), "")</f>
        <v/>
      </c>
      <c r="DG12" s="90" t="str" cm="1">
        <f t="array" ref="DG12">IFERROR(INDEX($BD12:$CG12, $CH12, MATCH(DG$6, $BD$8:$CG$8, 0)), "")</f>
        <v/>
      </c>
      <c r="DH12" s="90" t="str" cm="1">
        <f t="array" ref="DH12">IFERROR(INDEX($BD12:$CG12, $CH12, MATCH(DH$6, $BD$8:$CG$8, 0)), "")</f>
        <v/>
      </c>
      <c r="DI12" s="90" t="str" cm="1">
        <f t="array" ref="DI12">IFERROR(INDEX($BD12:$CG12, $CH12, MATCH(DI$6, $BD$8:$CG$8, 0)), "")</f>
        <v/>
      </c>
      <c r="DJ12" s="90" t="str" cm="1">
        <f t="array" ref="DJ12">IFERROR(INDEX($BD12:$CG12, $CH12, MATCH(DJ$6, $BD$8:$CG$8, 0)), "")</f>
        <v/>
      </c>
      <c r="DK12" s="90" t="str" cm="1">
        <f t="array" ref="DK12">IFERROR(INDEX($BD12:$CG12, $CH12, MATCH(DK$6, $BD$8:$CG$8, 0)), "")</f>
        <v/>
      </c>
      <c r="DL12" s="91" t="str" cm="1">
        <f t="array" ref="DL12">IFERROR(INDEX($BD12:$CG12, $CH12, MATCH(DL$6, $BD$8:$CG$8, 0)), "")</f>
        <v/>
      </c>
    </row>
    <row r="13" spans="1:116" x14ac:dyDescent="0.55000000000000004">
      <c r="A13" s="16"/>
      <c r="B13" s="48" t="s">
        <v>18</v>
      </c>
      <c r="C13" s="26" t="s">
        <v>33</v>
      </c>
      <c r="D13" s="49">
        <v>5</v>
      </c>
      <c r="E13" s="50"/>
      <c r="F13" s="16"/>
      <c r="G13" s="96" t="str">
        <f t="shared" si="10"/>
        <v>✓</v>
      </c>
      <c r="H13" s="96" t="str">
        <f>IF($T13="", "", IF(COUNTIF('Income &amp; Expenses'!$AO$11:$AO$40, $T13)&gt;0, $N$3, $N$4))</f>
        <v>✕</v>
      </c>
      <c r="I13" s="16"/>
      <c r="K13" s="54">
        <v>3</v>
      </c>
      <c r="L13" s="64" t="str">
        <f>IFERROR(INDEX('Income &amp; Expenses'!$C$11:$C$40, MATCH($K13, 'Income &amp; Expenses'!$AK$11:$AK$40, 0)), "")</f>
        <v>C</v>
      </c>
      <c r="N13" s="14" t="str">
        <f t="shared" si="3"/>
        <v/>
      </c>
      <c r="O13" s="8" t="str">
        <f t="shared" si="11"/>
        <v/>
      </c>
      <c r="P13" s="15" t="str">
        <f t="shared" si="4"/>
        <v/>
      </c>
      <c r="R13" s="68" t="str">
        <f t="shared" si="5"/>
        <v>C1</v>
      </c>
      <c r="T13" s="68" t="str">
        <f t="shared" si="6"/>
        <v>C - C1</v>
      </c>
      <c r="V13" s="62">
        <f>IF($B13="", "", COUNTIF($B$11:$B13, $B13))</f>
        <v>1</v>
      </c>
      <c r="W13" s="62" t="str">
        <f t="shared" si="12"/>
        <v/>
      </c>
      <c r="Y13" s="78" t="str">
        <f t="shared" si="7"/>
        <v/>
      </c>
      <c r="Z13" s="79" t="str">
        <f t="shared" si="7"/>
        <v/>
      </c>
      <c r="AA13" s="79">
        <f t="shared" si="7"/>
        <v>5</v>
      </c>
      <c r="AB13" s="79" t="str">
        <f t="shared" si="7"/>
        <v/>
      </c>
      <c r="AC13" s="79" t="str">
        <f t="shared" si="7"/>
        <v/>
      </c>
      <c r="AD13" s="79" t="str">
        <f t="shared" si="7"/>
        <v/>
      </c>
      <c r="AE13" s="79" t="str">
        <f t="shared" si="7"/>
        <v/>
      </c>
      <c r="AF13" s="79" t="str">
        <f t="shared" si="7"/>
        <v/>
      </c>
      <c r="AG13" s="79" t="str">
        <f t="shared" si="7"/>
        <v/>
      </c>
      <c r="AH13" s="79" t="str">
        <f t="shared" si="7"/>
        <v/>
      </c>
      <c r="AI13" s="79" t="str">
        <f t="shared" si="8"/>
        <v/>
      </c>
      <c r="AJ13" s="79" t="str">
        <f t="shared" si="8"/>
        <v/>
      </c>
      <c r="AK13" s="79" t="str">
        <f t="shared" si="8"/>
        <v/>
      </c>
      <c r="AL13" s="79" t="str">
        <f t="shared" si="8"/>
        <v/>
      </c>
      <c r="AM13" s="79" t="str">
        <f t="shared" si="8"/>
        <v/>
      </c>
      <c r="AN13" s="79" t="str">
        <f t="shared" si="8"/>
        <v/>
      </c>
      <c r="AO13" s="79" t="str">
        <f t="shared" si="8"/>
        <v/>
      </c>
      <c r="AP13" s="79" t="str">
        <f t="shared" si="8"/>
        <v/>
      </c>
      <c r="AQ13" s="79" t="str">
        <f t="shared" si="8"/>
        <v/>
      </c>
      <c r="AR13" s="79" t="str">
        <f t="shared" si="8"/>
        <v/>
      </c>
      <c r="AS13" s="79" t="str">
        <f t="shared" si="9"/>
        <v/>
      </c>
      <c r="AT13" s="79" t="str">
        <f t="shared" si="9"/>
        <v/>
      </c>
      <c r="AU13" s="79" t="str">
        <f t="shared" si="9"/>
        <v/>
      </c>
      <c r="AV13" s="79" t="str">
        <f t="shared" si="9"/>
        <v/>
      </c>
      <c r="AW13" s="79" t="str">
        <f t="shared" si="9"/>
        <v/>
      </c>
      <c r="AX13" s="79" t="str">
        <f t="shared" si="9"/>
        <v/>
      </c>
      <c r="AY13" s="79" t="str">
        <f t="shared" si="9"/>
        <v/>
      </c>
      <c r="AZ13" s="79" t="str">
        <f t="shared" si="9"/>
        <v/>
      </c>
      <c r="BA13" s="79" t="str">
        <f t="shared" si="9"/>
        <v/>
      </c>
      <c r="BB13" s="33" t="str">
        <f t="shared" si="9"/>
        <v/>
      </c>
      <c r="BD13" s="89" t="str">
        <f>IF(OR(CI$8="", Y13=""), "", COUNTIF(Y$11:Y$310, "&lt;"&amp;Y13)+1+COUNTIF(Y$11:Y13, Y13)-1)</f>
        <v/>
      </c>
      <c r="BE13" s="90" t="str">
        <f>IF(OR(CJ$8="", Z13=""), "", COUNTIF(Z$11:Z$310, "&lt;"&amp;Z13)+1+COUNTIF(Z$11:Z13, Z13)-1)</f>
        <v/>
      </c>
      <c r="BF13" s="90">
        <f>IF(OR(CK$8="", AA13=""), "", COUNTIF(AA$11:AA$310, "&lt;"&amp;AA13)+1+COUNTIF(AA$11:AA13, AA13)-1)</f>
        <v>1</v>
      </c>
      <c r="BG13" s="90" t="str">
        <f>IF(OR(CL$8="", AB13=""), "", COUNTIF(AB$11:AB$310, "&lt;"&amp;AB13)+1+COUNTIF(AB$11:AB13, AB13)-1)</f>
        <v/>
      </c>
      <c r="BH13" s="90" t="str">
        <f>IF(OR(CM$8="", AC13=""), "", COUNTIF(AC$11:AC$310, "&lt;"&amp;AC13)+1+COUNTIF(AC$11:AC13, AC13)-1)</f>
        <v/>
      </c>
      <c r="BI13" s="90" t="str">
        <f>IF(OR(CN$8="", AD13=""), "", COUNTIF(AD$11:AD$310, "&lt;"&amp;AD13)+1+COUNTIF(AD$11:AD13, AD13)-1)</f>
        <v/>
      </c>
      <c r="BJ13" s="90" t="str">
        <f>IF(OR(CO$8="", AE13=""), "", COUNTIF(AE$11:AE$310, "&lt;"&amp;AE13)+1+COUNTIF(AE$11:AE13, AE13)-1)</f>
        <v/>
      </c>
      <c r="BK13" s="90" t="str">
        <f>IF(OR(CP$8="", AF13=""), "", COUNTIF(AF$11:AF$310, "&lt;"&amp;AF13)+1+COUNTIF(AF$11:AF13, AF13)-1)</f>
        <v/>
      </c>
      <c r="BL13" s="90" t="str">
        <f>IF(OR(CQ$8="", AG13=""), "", COUNTIF(AG$11:AG$310, "&lt;"&amp;AG13)+1+COUNTIF(AG$11:AG13, AG13)-1)</f>
        <v/>
      </c>
      <c r="BM13" s="90" t="str">
        <f>IF(OR(CR$8="", AH13=""), "", COUNTIF(AH$11:AH$310, "&lt;"&amp;AH13)+1+COUNTIF(AH$11:AH13, AH13)-1)</f>
        <v/>
      </c>
      <c r="BN13" s="90" t="str">
        <f>IF(OR(CS$8="", AI13=""), "", COUNTIF(AI$11:AI$310, "&lt;"&amp;AI13)+1+COUNTIF(AI$11:AI13, AI13)-1)</f>
        <v/>
      </c>
      <c r="BO13" s="90" t="str">
        <f>IF(OR(CT$8="", AJ13=""), "", COUNTIF(AJ$11:AJ$310, "&lt;"&amp;AJ13)+1+COUNTIF(AJ$11:AJ13, AJ13)-1)</f>
        <v/>
      </c>
      <c r="BP13" s="90" t="str">
        <f>IF(OR(CU$8="", AK13=""), "", COUNTIF(AK$11:AK$310, "&lt;"&amp;AK13)+1+COUNTIF(AK$11:AK13, AK13)-1)</f>
        <v/>
      </c>
      <c r="BQ13" s="90" t="str">
        <f>IF(OR(CV$8="", AL13=""), "", COUNTIF(AL$11:AL$310, "&lt;"&amp;AL13)+1+COUNTIF(AL$11:AL13, AL13)-1)</f>
        <v/>
      </c>
      <c r="BR13" s="90" t="str">
        <f>IF(OR(CW$8="", AM13=""), "", COUNTIF(AM$11:AM$310, "&lt;"&amp;AM13)+1+COUNTIF(AM$11:AM13, AM13)-1)</f>
        <v/>
      </c>
      <c r="BS13" s="90" t="str">
        <f>IF(OR(CX$8="", AN13=""), "", COUNTIF(AN$11:AN$310, "&lt;"&amp;AN13)+1+COUNTIF(AN$11:AN13, AN13)-1)</f>
        <v/>
      </c>
      <c r="BT13" s="90" t="str">
        <f>IF(OR(CY$8="", AO13=""), "", COUNTIF(AO$11:AO$310, "&lt;"&amp;AO13)+1+COUNTIF(AO$11:AO13, AO13)-1)</f>
        <v/>
      </c>
      <c r="BU13" s="90" t="str">
        <f>IF(OR(CZ$8="", AP13=""), "", COUNTIF(AP$11:AP$310, "&lt;"&amp;AP13)+1+COUNTIF(AP$11:AP13, AP13)-1)</f>
        <v/>
      </c>
      <c r="BV13" s="90" t="str">
        <f>IF(OR(DA$8="", AQ13=""), "", COUNTIF(AQ$11:AQ$310, "&lt;"&amp;AQ13)+1+COUNTIF(AQ$11:AQ13, AQ13)-1)</f>
        <v/>
      </c>
      <c r="BW13" s="90" t="str">
        <f>IF(OR(DB$8="", AR13=""), "", COUNTIF(AR$11:AR$310, "&lt;"&amp;AR13)+1+COUNTIF(AR$11:AR13, AR13)-1)</f>
        <v/>
      </c>
      <c r="BX13" s="90" t="str">
        <f>IF(OR(DC$8="", AS13=""), "", COUNTIF(AS$11:AS$310, "&lt;"&amp;AS13)+1+COUNTIF(AS$11:AS13, AS13)-1)</f>
        <v/>
      </c>
      <c r="BY13" s="90" t="str">
        <f>IF(OR(DD$8="", AT13=""), "", COUNTIF(AT$11:AT$310, "&lt;"&amp;AT13)+1+COUNTIF(AT$11:AT13, AT13)-1)</f>
        <v/>
      </c>
      <c r="BZ13" s="90" t="str">
        <f>IF(OR(DE$8="", AU13=""), "", COUNTIF(AU$11:AU$310, "&lt;"&amp;AU13)+1+COUNTIF(AU$11:AU13, AU13)-1)</f>
        <v/>
      </c>
      <c r="CA13" s="90" t="str">
        <f>IF(OR(DF$8="", AV13=""), "", COUNTIF(AV$11:AV$310, "&lt;"&amp;AV13)+1+COUNTIF(AV$11:AV13, AV13)-1)</f>
        <v/>
      </c>
      <c r="CB13" s="90" t="str">
        <f>IF(OR(DG$8="", AW13=""), "", COUNTIF(AW$11:AW$310, "&lt;"&amp;AW13)+1+COUNTIF(AW$11:AW13, AW13)-1)</f>
        <v/>
      </c>
      <c r="CC13" s="90" t="str">
        <f>IF(OR(DH$8="", AX13=""), "", COUNTIF(AX$11:AX$310, "&lt;"&amp;AX13)+1+COUNTIF(AX$11:AX13, AX13)-1)</f>
        <v/>
      </c>
      <c r="CD13" s="90" t="str">
        <f>IF(OR(DI$8="", AY13=""), "", COUNTIF(AY$11:AY$310, "&lt;"&amp;AY13)+1+COUNTIF(AY$11:AY13, AY13)-1)</f>
        <v/>
      </c>
      <c r="CE13" s="90" t="str">
        <f>IF(OR(DJ$8="", AZ13=""), "", COUNTIF(AZ$11:AZ$310, "&lt;"&amp;AZ13)+1+COUNTIF(AZ$11:AZ13, AZ13)-1)</f>
        <v/>
      </c>
      <c r="CF13" s="90" t="str">
        <f>IF(OR(DK$8="", BA13=""), "", COUNTIF(BA$11:BA$310, "&lt;"&amp;BA13)+1+COUNTIF(BA$11:BA13, BA13)-1)</f>
        <v/>
      </c>
      <c r="CG13" s="91" t="str">
        <f>IF(OR(DL$8="", BB13=""), "", COUNTIF(BB$11:BB$310, "&lt;"&amp;BB13)+1+COUNTIF(BB$11:BB13, BB13)-1)</f>
        <v/>
      </c>
      <c r="CI13" s="89" t="str" cm="1">
        <f t="array" ref="CI13">IFERROR(INDEX($BD13:$CG13, $CH13, MATCH(CI$6, $BD$8:$CG$8, 0)), "")</f>
        <v/>
      </c>
      <c r="CJ13" s="90" t="str" cm="1">
        <f t="array" ref="CJ13">IFERROR(INDEX($BD13:$CG13, $CH13, MATCH(CJ$6, $BD$8:$CG$8, 0)), "")</f>
        <v/>
      </c>
      <c r="CK13" s="90" t="str" cm="1">
        <f t="array" ref="CK13">IFERROR(INDEX($BD13:$CG13, $CH13, MATCH(CK$6, $BD$8:$CG$8, 0)), "")</f>
        <v/>
      </c>
      <c r="CL13" s="90" t="str" cm="1">
        <f t="array" ref="CL13">IFERROR(INDEX($BD13:$CG13, $CH13, MATCH(CL$6, $BD$8:$CG$8, 0)), "")</f>
        <v/>
      </c>
      <c r="CM13" s="90" t="str" cm="1">
        <f t="array" ref="CM13">IFERROR(INDEX($BD13:$CG13, $CH13, MATCH(CM$6, $BD$8:$CG$8, 0)), "")</f>
        <v/>
      </c>
      <c r="CN13" s="90" cm="1">
        <f t="array" ref="CN13">IFERROR(INDEX($BD13:$CG13, $CH13, MATCH(CN$6, $BD$8:$CG$8, 0)), "")</f>
        <v>1</v>
      </c>
      <c r="CO13" s="90" t="str" cm="1">
        <f t="array" ref="CO13">IFERROR(INDEX($BD13:$CG13, $CH13, MATCH(CO$6, $BD$8:$CG$8, 0)), "")</f>
        <v/>
      </c>
      <c r="CP13" s="90" t="str" cm="1">
        <f t="array" ref="CP13">IFERROR(INDEX($BD13:$CG13, $CH13, MATCH(CP$6, $BD$8:$CG$8, 0)), "")</f>
        <v/>
      </c>
      <c r="CQ13" s="90" t="str" cm="1">
        <f t="array" ref="CQ13">IFERROR(INDEX($BD13:$CG13, $CH13, MATCH(CQ$6, $BD$8:$CG$8, 0)), "")</f>
        <v/>
      </c>
      <c r="CR13" s="90" t="str" cm="1">
        <f t="array" ref="CR13">IFERROR(INDEX($BD13:$CG13, $CH13, MATCH(CR$6, $BD$8:$CG$8, 0)), "")</f>
        <v/>
      </c>
      <c r="CS13" s="90" t="str" cm="1">
        <f t="array" ref="CS13">IFERROR(INDEX($BD13:$CG13, $CH13, MATCH(CS$6, $BD$8:$CG$8, 0)), "")</f>
        <v/>
      </c>
      <c r="CT13" s="90" t="str" cm="1">
        <f t="array" ref="CT13">IFERROR(INDEX($BD13:$CG13, $CH13, MATCH(CT$6, $BD$8:$CG$8, 0)), "")</f>
        <v/>
      </c>
      <c r="CU13" s="90" t="str" cm="1">
        <f t="array" ref="CU13">IFERROR(INDEX($BD13:$CG13, $CH13, MATCH(CU$6, $BD$8:$CG$8, 0)), "")</f>
        <v/>
      </c>
      <c r="CV13" s="90" t="str" cm="1">
        <f t="array" ref="CV13">IFERROR(INDEX($BD13:$CG13, $CH13, MATCH(CV$6, $BD$8:$CG$8, 0)), "")</f>
        <v/>
      </c>
      <c r="CW13" s="90" t="str" cm="1">
        <f t="array" ref="CW13">IFERROR(INDEX($BD13:$CG13, $CH13, MATCH(CW$6, $BD$8:$CG$8, 0)), "")</f>
        <v/>
      </c>
      <c r="CX13" s="90" t="str" cm="1">
        <f t="array" ref="CX13">IFERROR(INDEX($BD13:$CG13, $CH13, MATCH(CX$6, $BD$8:$CG$8, 0)), "")</f>
        <v/>
      </c>
      <c r="CY13" s="90" t="str" cm="1">
        <f t="array" ref="CY13">IFERROR(INDEX($BD13:$CG13, $CH13, MATCH(CY$6, $BD$8:$CG$8, 0)), "")</f>
        <v/>
      </c>
      <c r="CZ13" s="90" t="str" cm="1">
        <f t="array" ref="CZ13">IFERROR(INDEX($BD13:$CG13, $CH13, MATCH(CZ$6, $BD$8:$CG$8, 0)), "")</f>
        <v/>
      </c>
      <c r="DA13" s="90" t="str" cm="1">
        <f t="array" ref="DA13">IFERROR(INDEX($BD13:$CG13, $CH13, MATCH(DA$6, $BD$8:$CG$8, 0)), "")</f>
        <v/>
      </c>
      <c r="DB13" s="90" t="str" cm="1">
        <f t="array" ref="DB13">IFERROR(INDEX($BD13:$CG13, $CH13, MATCH(DB$6, $BD$8:$CG$8, 0)), "")</f>
        <v/>
      </c>
      <c r="DC13" s="90" t="str" cm="1">
        <f t="array" ref="DC13">IFERROR(INDEX($BD13:$CG13, $CH13, MATCH(DC$6, $BD$8:$CG$8, 0)), "")</f>
        <v/>
      </c>
      <c r="DD13" s="90" t="str" cm="1">
        <f t="array" ref="DD13">IFERROR(INDEX($BD13:$CG13, $CH13, MATCH(DD$6, $BD$8:$CG$8, 0)), "")</f>
        <v/>
      </c>
      <c r="DE13" s="90" t="str" cm="1">
        <f t="array" ref="DE13">IFERROR(INDEX($BD13:$CG13, $CH13, MATCH(DE$6, $BD$8:$CG$8, 0)), "")</f>
        <v/>
      </c>
      <c r="DF13" s="90" t="str" cm="1">
        <f t="array" ref="DF13">IFERROR(INDEX($BD13:$CG13, $CH13, MATCH(DF$6, $BD$8:$CG$8, 0)), "")</f>
        <v/>
      </c>
      <c r="DG13" s="90" t="str" cm="1">
        <f t="array" ref="DG13">IFERROR(INDEX($BD13:$CG13, $CH13, MATCH(DG$6, $BD$8:$CG$8, 0)), "")</f>
        <v/>
      </c>
      <c r="DH13" s="90" t="str" cm="1">
        <f t="array" ref="DH13">IFERROR(INDEX($BD13:$CG13, $CH13, MATCH(DH$6, $BD$8:$CG$8, 0)), "")</f>
        <v/>
      </c>
      <c r="DI13" s="90" t="str" cm="1">
        <f t="array" ref="DI13">IFERROR(INDEX($BD13:$CG13, $CH13, MATCH(DI$6, $BD$8:$CG$8, 0)), "")</f>
        <v/>
      </c>
      <c r="DJ13" s="90" t="str" cm="1">
        <f t="array" ref="DJ13">IFERROR(INDEX($BD13:$CG13, $CH13, MATCH(DJ$6, $BD$8:$CG$8, 0)), "")</f>
        <v/>
      </c>
      <c r="DK13" s="90" t="str" cm="1">
        <f t="array" ref="DK13">IFERROR(INDEX($BD13:$CG13, $CH13, MATCH(DK$6, $BD$8:$CG$8, 0)), "")</f>
        <v/>
      </c>
      <c r="DL13" s="91" t="str" cm="1">
        <f t="array" ref="DL13">IFERROR(INDEX($BD13:$CG13, $CH13, MATCH(DL$6, $BD$8:$CG$8, 0)), "")</f>
        <v/>
      </c>
    </row>
    <row r="14" spans="1:116" x14ac:dyDescent="0.55000000000000004">
      <c r="A14" s="16"/>
      <c r="B14" s="48" t="s">
        <v>21</v>
      </c>
      <c r="C14" s="26" t="s">
        <v>34</v>
      </c>
      <c r="D14" s="49">
        <v>250</v>
      </c>
      <c r="E14" s="50"/>
      <c r="F14" s="16"/>
      <c r="G14" s="96" t="str">
        <f t="shared" si="10"/>
        <v>✓</v>
      </c>
      <c r="H14" s="96" t="str">
        <f>IF($T14="", "", IF(COUNTIF('Income &amp; Expenses'!$AO$11:$AO$40, $T14)&gt;0, $N$3, $N$4))</f>
        <v>✕</v>
      </c>
      <c r="I14" s="16"/>
      <c r="K14" s="54">
        <v>4</v>
      </c>
      <c r="L14" s="64" t="str">
        <f>IFERROR(INDEX('Income &amp; Expenses'!$C$11:$C$40, MATCH($K14, 'Income &amp; Expenses'!$AK$11:$AK$40, 0)), "")</f>
        <v>D</v>
      </c>
      <c r="N14" s="14" t="str">
        <f t="shared" si="3"/>
        <v/>
      </c>
      <c r="O14" s="8" t="str">
        <f t="shared" si="11"/>
        <v/>
      </c>
      <c r="P14" s="15" t="str">
        <f t="shared" si="4"/>
        <v/>
      </c>
      <c r="R14" s="68" t="str">
        <f t="shared" si="5"/>
        <v>D1</v>
      </c>
      <c r="T14" s="68" t="str">
        <f t="shared" si="6"/>
        <v>D - D1</v>
      </c>
      <c r="V14" s="62">
        <f>IF($B14="", "", COUNTIF($B$11:$B14, $B14))</f>
        <v>1</v>
      </c>
      <c r="W14" s="62" t="str">
        <f t="shared" si="12"/>
        <v/>
      </c>
      <c r="Y14" s="78" t="str">
        <f t="shared" si="7"/>
        <v/>
      </c>
      <c r="Z14" s="79" t="str">
        <f t="shared" si="7"/>
        <v/>
      </c>
      <c r="AA14" s="79" t="str">
        <f t="shared" si="7"/>
        <v/>
      </c>
      <c r="AB14" s="79">
        <f t="shared" si="7"/>
        <v>250</v>
      </c>
      <c r="AC14" s="79" t="str">
        <f t="shared" si="7"/>
        <v/>
      </c>
      <c r="AD14" s="79" t="str">
        <f t="shared" si="7"/>
        <v/>
      </c>
      <c r="AE14" s="79" t="str">
        <f t="shared" si="7"/>
        <v/>
      </c>
      <c r="AF14" s="79" t="str">
        <f t="shared" si="7"/>
        <v/>
      </c>
      <c r="AG14" s="79" t="str">
        <f t="shared" si="7"/>
        <v/>
      </c>
      <c r="AH14" s="79" t="str">
        <f t="shared" si="7"/>
        <v/>
      </c>
      <c r="AI14" s="79" t="str">
        <f t="shared" si="8"/>
        <v/>
      </c>
      <c r="AJ14" s="79" t="str">
        <f t="shared" si="8"/>
        <v/>
      </c>
      <c r="AK14" s="79" t="str">
        <f t="shared" si="8"/>
        <v/>
      </c>
      <c r="AL14" s="79" t="str">
        <f t="shared" si="8"/>
        <v/>
      </c>
      <c r="AM14" s="79" t="str">
        <f t="shared" si="8"/>
        <v/>
      </c>
      <c r="AN14" s="79" t="str">
        <f t="shared" si="8"/>
        <v/>
      </c>
      <c r="AO14" s="79" t="str">
        <f t="shared" si="8"/>
        <v/>
      </c>
      <c r="AP14" s="79" t="str">
        <f t="shared" si="8"/>
        <v/>
      </c>
      <c r="AQ14" s="79" t="str">
        <f t="shared" si="8"/>
        <v/>
      </c>
      <c r="AR14" s="79" t="str">
        <f t="shared" si="8"/>
        <v/>
      </c>
      <c r="AS14" s="79" t="str">
        <f t="shared" si="9"/>
        <v/>
      </c>
      <c r="AT14" s="79" t="str">
        <f t="shared" si="9"/>
        <v/>
      </c>
      <c r="AU14" s="79" t="str">
        <f t="shared" si="9"/>
        <v/>
      </c>
      <c r="AV14" s="79" t="str">
        <f t="shared" si="9"/>
        <v/>
      </c>
      <c r="AW14" s="79" t="str">
        <f t="shared" si="9"/>
        <v/>
      </c>
      <c r="AX14" s="79" t="str">
        <f t="shared" si="9"/>
        <v/>
      </c>
      <c r="AY14" s="79" t="str">
        <f t="shared" si="9"/>
        <v/>
      </c>
      <c r="AZ14" s="79" t="str">
        <f t="shared" si="9"/>
        <v/>
      </c>
      <c r="BA14" s="79" t="str">
        <f t="shared" si="9"/>
        <v/>
      </c>
      <c r="BB14" s="33" t="str">
        <f t="shared" si="9"/>
        <v/>
      </c>
      <c r="BD14" s="89" t="str">
        <f>IF(OR(CI$8="", Y14=""), "", COUNTIF(Y$11:Y$310, "&lt;"&amp;Y14)+1+COUNTIF(Y$11:Y14, Y14)-1)</f>
        <v/>
      </c>
      <c r="BE14" s="90" t="str">
        <f>IF(OR(CJ$8="", Z14=""), "", COUNTIF(Z$11:Z$310, "&lt;"&amp;Z14)+1+COUNTIF(Z$11:Z14, Z14)-1)</f>
        <v/>
      </c>
      <c r="BF14" s="90" t="str">
        <f>IF(OR(CK$8="", AA14=""), "", COUNTIF(AA$11:AA$310, "&lt;"&amp;AA14)+1+COUNTIF(AA$11:AA14, AA14)-1)</f>
        <v/>
      </c>
      <c r="BG14" s="90">
        <f>IF(OR(CL$8="", AB14=""), "", COUNTIF(AB$11:AB$310, "&lt;"&amp;AB14)+1+COUNTIF(AB$11:AB14, AB14)-1)</f>
        <v>2</v>
      </c>
      <c r="BH14" s="90" t="str">
        <f>IF(OR(CM$8="", AC14=""), "", COUNTIF(AC$11:AC$310, "&lt;"&amp;AC14)+1+COUNTIF(AC$11:AC14, AC14)-1)</f>
        <v/>
      </c>
      <c r="BI14" s="90" t="str">
        <f>IF(OR(CN$8="", AD14=""), "", COUNTIF(AD$11:AD$310, "&lt;"&amp;AD14)+1+COUNTIF(AD$11:AD14, AD14)-1)</f>
        <v/>
      </c>
      <c r="BJ14" s="90" t="str">
        <f>IF(OR(CO$8="", AE14=""), "", COUNTIF(AE$11:AE$310, "&lt;"&amp;AE14)+1+COUNTIF(AE$11:AE14, AE14)-1)</f>
        <v/>
      </c>
      <c r="BK14" s="90" t="str">
        <f>IF(OR(CP$8="", AF14=""), "", COUNTIF(AF$11:AF$310, "&lt;"&amp;AF14)+1+COUNTIF(AF$11:AF14, AF14)-1)</f>
        <v/>
      </c>
      <c r="BL14" s="90" t="str">
        <f>IF(OR(CQ$8="", AG14=""), "", COUNTIF(AG$11:AG$310, "&lt;"&amp;AG14)+1+COUNTIF(AG$11:AG14, AG14)-1)</f>
        <v/>
      </c>
      <c r="BM14" s="90" t="str">
        <f>IF(OR(CR$8="", AH14=""), "", COUNTIF(AH$11:AH$310, "&lt;"&amp;AH14)+1+COUNTIF(AH$11:AH14, AH14)-1)</f>
        <v/>
      </c>
      <c r="BN14" s="90" t="str">
        <f>IF(OR(CS$8="", AI14=""), "", COUNTIF(AI$11:AI$310, "&lt;"&amp;AI14)+1+COUNTIF(AI$11:AI14, AI14)-1)</f>
        <v/>
      </c>
      <c r="BO14" s="90" t="str">
        <f>IF(OR(CT$8="", AJ14=""), "", COUNTIF(AJ$11:AJ$310, "&lt;"&amp;AJ14)+1+COUNTIF(AJ$11:AJ14, AJ14)-1)</f>
        <v/>
      </c>
      <c r="BP14" s="90" t="str">
        <f>IF(OR(CU$8="", AK14=""), "", COUNTIF(AK$11:AK$310, "&lt;"&amp;AK14)+1+COUNTIF(AK$11:AK14, AK14)-1)</f>
        <v/>
      </c>
      <c r="BQ14" s="90" t="str">
        <f>IF(OR(CV$8="", AL14=""), "", COUNTIF(AL$11:AL$310, "&lt;"&amp;AL14)+1+COUNTIF(AL$11:AL14, AL14)-1)</f>
        <v/>
      </c>
      <c r="BR14" s="90" t="str">
        <f>IF(OR(CW$8="", AM14=""), "", COUNTIF(AM$11:AM$310, "&lt;"&amp;AM14)+1+COUNTIF(AM$11:AM14, AM14)-1)</f>
        <v/>
      </c>
      <c r="BS14" s="90" t="str">
        <f>IF(OR(CX$8="", AN14=""), "", COUNTIF(AN$11:AN$310, "&lt;"&amp;AN14)+1+COUNTIF(AN$11:AN14, AN14)-1)</f>
        <v/>
      </c>
      <c r="BT14" s="90" t="str">
        <f>IF(OR(CY$8="", AO14=""), "", COUNTIF(AO$11:AO$310, "&lt;"&amp;AO14)+1+COUNTIF(AO$11:AO14, AO14)-1)</f>
        <v/>
      </c>
      <c r="BU14" s="90" t="str">
        <f>IF(OR(CZ$8="", AP14=""), "", COUNTIF(AP$11:AP$310, "&lt;"&amp;AP14)+1+COUNTIF(AP$11:AP14, AP14)-1)</f>
        <v/>
      </c>
      <c r="BV14" s="90" t="str">
        <f>IF(OR(DA$8="", AQ14=""), "", COUNTIF(AQ$11:AQ$310, "&lt;"&amp;AQ14)+1+COUNTIF(AQ$11:AQ14, AQ14)-1)</f>
        <v/>
      </c>
      <c r="BW14" s="90" t="str">
        <f>IF(OR(DB$8="", AR14=""), "", COUNTIF(AR$11:AR$310, "&lt;"&amp;AR14)+1+COUNTIF(AR$11:AR14, AR14)-1)</f>
        <v/>
      </c>
      <c r="BX14" s="90" t="str">
        <f>IF(OR(DC$8="", AS14=""), "", COUNTIF(AS$11:AS$310, "&lt;"&amp;AS14)+1+COUNTIF(AS$11:AS14, AS14)-1)</f>
        <v/>
      </c>
      <c r="BY14" s="90" t="str">
        <f>IF(OR(DD$8="", AT14=""), "", COUNTIF(AT$11:AT$310, "&lt;"&amp;AT14)+1+COUNTIF(AT$11:AT14, AT14)-1)</f>
        <v/>
      </c>
      <c r="BZ14" s="90" t="str">
        <f>IF(OR(DE$8="", AU14=""), "", COUNTIF(AU$11:AU$310, "&lt;"&amp;AU14)+1+COUNTIF(AU$11:AU14, AU14)-1)</f>
        <v/>
      </c>
      <c r="CA14" s="90" t="str">
        <f>IF(OR(DF$8="", AV14=""), "", COUNTIF(AV$11:AV$310, "&lt;"&amp;AV14)+1+COUNTIF(AV$11:AV14, AV14)-1)</f>
        <v/>
      </c>
      <c r="CB14" s="90" t="str">
        <f>IF(OR(DG$8="", AW14=""), "", COUNTIF(AW$11:AW$310, "&lt;"&amp;AW14)+1+COUNTIF(AW$11:AW14, AW14)-1)</f>
        <v/>
      </c>
      <c r="CC14" s="90" t="str">
        <f>IF(OR(DH$8="", AX14=""), "", COUNTIF(AX$11:AX$310, "&lt;"&amp;AX14)+1+COUNTIF(AX$11:AX14, AX14)-1)</f>
        <v/>
      </c>
      <c r="CD14" s="90" t="str">
        <f>IF(OR(DI$8="", AY14=""), "", COUNTIF(AY$11:AY$310, "&lt;"&amp;AY14)+1+COUNTIF(AY$11:AY14, AY14)-1)</f>
        <v/>
      </c>
      <c r="CE14" s="90" t="str">
        <f>IF(OR(DJ$8="", AZ14=""), "", COUNTIF(AZ$11:AZ$310, "&lt;"&amp;AZ14)+1+COUNTIF(AZ$11:AZ14, AZ14)-1)</f>
        <v/>
      </c>
      <c r="CF14" s="90" t="str">
        <f>IF(OR(DK$8="", BA14=""), "", COUNTIF(BA$11:BA$310, "&lt;"&amp;BA14)+1+COUNTIF(BA$11:BA14, BA14)-1)</f>
        <v/>
      </c>
      <c r="CG14" s="91" t="str">
        <f>IF(OR(DL$8="", BB14=""), "", COUNTIF(BB$11:BB$310, "&lt;"&amp;BB14)+1+COUNTIF(BB$11:BB14, BB14)-1)</f>
        <v/>
      </c>
      <c r="CI14" s="89" t="str" cm="1">
        <f t="array" ref="CI14">IFERROR(INDEX($BD14:$CG14, $CH14, MATCH(CI$6, $BD$8:$CG$8, 0)), "")</f>
        <v/>
      </c>
      <c r="CJ14" s="90" cm="1">
        <f t="array" ref="CJ14">IFERROR(INDEX($BD14:$CG14, $CH14, MATCH(CJ$6, $BD$8:$CG$8, 0)), "")</f>
        <v>2</v>
      </c>
      <c r="CK14" s="90" t="str" cm="1">
        <f t="array" ref="CK14">IFERROR(INDEX($BD14:$CG14, $CH14, MATCH(CK$6, $BD$8:$CG$8, 0)), "")</f>
        <v/>
      </c>
      <c r="CL14" s="90" t="str" cm="1">
        <f t="array" ref="CL14">IFERROR(INDEX($BD14:$CG14, $CH14, MATCH(CL$6, $BD$8:$CG$8, 0)), "")</f>
        <v/>
      </c>
      <c r="CM14" s="90" t="str" cm="1">
        <f t="array" ref="CM14">IFERROR(INDEX($BD14:$CG14, $CH14, MATCH(CM$6, $BD$8:$CG$8, 0)), "")</f>
        <v/>
      </c>
      <c r="CN14" s="90" t="str" cm="1">
        <f t="array" ref="CN14">IFERROR(INDEX($BD14:$CG14, $CH14, MATCH(CN$6, $BD$8:$CG$8, 0)), "")</f>
        <v/>
      </c>
      <c r="CO14" s="90" t="str" cm="1">
        <f t="array" ref="CO14">IFERROR(INDEX($BD14:$CG14, $CH14, MATCH(CO$6, $BD$8:$CG$8, 0)), "")</f>
        <v/>
      </c>
      <c r="CP14" s="90" t="str" cm="1">
        <f t="array" ref="CP14">IFERROR(INDEX($BD14:$CG14, $CH14, MATCH(CP$6, $BD$8:$CG$8, 0)), "")</f>
        <v/>
      </c>
      <c r="CQ14" s="90" t="str" cm="1">
        <f t="array" ref="CQ14">IFERROR(INDEX($BD14:$CG14, $CH14, MATCH(CQ$6, $BD$8:$CG$8, 0)), "")</f>
        <v/>
      </c>
      <c r="CR14" s="90" t="str" cm="1">
        <f t="array" ref="CR14">IFERROR(INDEX($BD14:$CG14, $CH14, MATCH(CR$6, $BD$8:$CG$8, 0)), "")</f>
        <v/>
      </c>
      <c r="CS14" s="90" t="str" cm="1">
        <f t="array" ref="CS14">IFERROR(INDEX($BD14:$CG14, $CH14, MATCH(CS$6, $BD$8:$CG$8, 0)), "")</f>
        <v/>
      </c>
      <c r="CT14" s="90" t="str" cm="1">
        <f t="array" ref="CT14">IFERROR(INDEX($BD14:$CG14, $CH14, MATCH(CT$6, $BD$8:$CG$8, 0)), "")</f>
        <v/>
      </c>
      <c r="CU14" s="90" t="str" cm="1">
        <f t="array" ref="CU14">IFERROR(INDEX($BD14:$CG14, $CH14, MATCH(CU$6, $BD$8:$CG$8, 0)), "")</f>
        <v/>
      </c>
      <c r="CV14" s="90" t="str" cm="1">
        <f t="array" ref="CV14">IFERROR(INDEX($BD14:$CG14, $CH14, MATCH(CV$6, $BD$8:$CG$8, 0)), "")</f>
        <v/>
      </c>
      <c r="CW14" s="90" t="str" cm="1">
        <f t="array" ref="CW14">IFERROR(INDEX($BD14:$CG14, $CH14, MATCH(CW$6, $BD$8:$CG$8, 0)), "")</f>
        <v/>
      </c>
      <c r="CX14" s="90" t="str" cm="1">
        <f t="array" ref="CX14">IFERROR(INDEX($BD14:$CG14, $CH14, MATCH(CX$6, $BD$8:$CG$8, 0)), "")</f>
        <v/>
      </c>
      <c r="CY14" s="90" t="str" cm="1">
        <f t="array" ref="CY14">IFERROR(INDEX($BD14:$CG14, $CH14, MATCH(CY$6, $BD$8:$CG$8, 0)), "")</f>
        <v/>
      </c>
      <c r="CZ14" s="90" t="str" cm="1">
        <f t="array" ref="CZ14">IFERROR(INDEX($BD14:$CG14, $CH14, MATCH(CZ$6, $BD$8:$CG$8, 0)), "")</f>
        <v/>
      </c>
      <c r="DA14" s="90" t="str" cm="1">
        <f t="array" ref="DA14">IFERROR(INDEX($BD14:$CG14, $CH14, MATCH(DA$6, $BD$8:$CG$8, 0)), "")</f>
        <v/>
      </c>
      <c r="DB14" s="90" t="str" cm="1">
        <f t="array" ref="DB14">IFERROR(INDEX($BD14:$CG14, $CH14, MATCH(DB$6, $BD$8:$CG$8, 0)), "")</f>
        <v/>
      </c>
      <c r="DC14" s="90" t="str" cm="1">
        <f t="array" ref="DC14">IFERROR(INDEX($BD14:$CG14, $CH14, MATCH(DC$6, $BD$8:$CG$8, 0)), "")</f>
        <v/>
      </c>
      <c r="DD14" s="90" t="str" cm="1">
        <f t="array" ref="DD14">IFERROR(INDEX($BD14:$CG14, $CH14, MATCH(DD$6, $BD$8:$CG$8, 0)), "")</f>
        <v/>
      </c>
      <c r="DE14" s="90" t="str" cm="1">
        <f t="array" ref="DE14">IFERROR(INDEX($BD14:$CG14, $CH14, MATCH(DE$6, $BD$8:$CG$8, 0)), "")</f>
        <v/>
      </c>
      <c r="DF14" s="90" t="str" cm="1">
        <f t="array" ref="DF14">IFERROR(INDEX($BD14:$CG14, $CH14, MATCH(DF$6, $BD$8:$CG$8, 0)), "")</f>
        <v/>
      </c>
      <c r="DG14" s="90" t="str" cm="1">
        <f t="array" ref="DG14">IFERROR(INDEX($BD14:$CG14, $CH14, MATCH(DG$6, $BD$8:$CG$8, 0)), "")</f>
        <v/>
      </c>
      <c r="DH14" s="90" t="str" cm="1">
        <f t="array" ref="DH14">IFERROR(INDEX($BD14:$CG14, $CH14, MATCH(DH$6, $BD$8:$CG$8, 0)), "")</f>
        <v/>
      </c>
      <c r="DI14" s="90" t="str" cm="1">
        <f t="array" ref="DI14">IFERROR(INDEX($BD14:$CG14, $CH14, MATCH(DI$6, $BD$8:$CG$8, 0)), "")</f>
        <v/>
      </c>
      <c r="DJ14" s="90" t="str" cm="1">
        <f t="array" ref="DJ14">IFERROR(INDEX($BD14:$CG14, $CH14, MATCH(DJ$6, $BD$8:$CG$8, 0)), "")</f>
        <v/>
      </c>
      <c r="DK14" s="90" t="str" cm="1">
        <f t="array" ref="DK14">IFERROR(INDEX($BD14:$CG14, $CH14, MATCH(DK$6, $BD$8:$CG$8, 0)), "")</f>
        <v/>
      </c>
      <c r="DL14" s="91" t="str" cm="1">
        <f t="array" ref="DL14">IFERROR(INDEX($BD14:$CG14, $CH14, MATCH(DL$6, $BD$8:$CG$8, 0)), "")</f>
        <v/>
      </c>
    </row>
    <row r="15" spans="1:116" x14ac:dyDescent="0.55000000000000004">
      <c r="A15" s="16"/>
      <c r="B15" s="48" t="s">
        <v>19</v>
      </c>
      <c r="C15" s="26" t="s">
        <v>35</v>
      </c>
      <c r="D15" s="49">
        <v>60</v>
      </c>
      <c r="E15" s="50"/>
      <c r="F15" s="16"/>
      <c r="G15" s="96" t="str">
        <f t="shared" si="10"/>
        <v>✓</v>
      </c>
      <c r="H15" s="96" t="str">
        <f>IF($T15="", "", IF(COUNTIF('Income &amp; Expenses'!$AO$11:$AO$40, $T15)&gt;0, $N$3, $N$4))</f>
        <v>✓</v>
      </c>
      <c r="I15" s="16"/>
      <c r="K15" s="54">
        <v>5</v>
      </c>
      <c r="L15" s="64" t="str">
        <f>IFERROR(INDEX('Income &amp; Expenses'!$C$11:$C$40, MATCH($K15, 'Income &amp; Expenses'!$AK$11:$AK$40, 0)), "")</f>
        <v>E</v>
      </c>
      <c r="N15" s="14" t="str">
        <f t="shared" si="3"/>
        <v/>
      </c>
      <c r="O15" s="8" t="str">
        <f t="shared" si="11"/>
        <v/>
      </c>
      <c r="P15" s="15" t="str">
        <f t="shared" si="4"/>
        <v/>
      </c>
      <c r="R15" s="68" t="str">
        <f t="shared" si="5"/>
        <v>E1</v>
      </c>
      <c r="T15" s="68" t="str">
        <f t="shared" si="6"/>
        <v>E - E1</v>
      </c>
      <c r="V15" s="62">
        <f>IF($B15="", "", COUNTIF($B$11:$B15, $B15))</f>
        <v>1</v>
      </c>
      <c r="W15" s="62" t="str">
        <f t="shared" si="12"/>
        <v/>
      </c>
      <c r="Y15" s="78" t="str">
        <f t="shared" si="7"/>
        <v/>
      </c>
      <c r="Z15" s="79" t="str">
        <f t="shared" si="7"/>
        <v/>
      </c>
      <c r="AA15" s="79" t="str">
        <f t="shared" si="7"/>
        <v/>
      </c>
      <c r="AB15" s="79" t="str">
        <f t="shared" si="7"/>
        <v/>
      </c>
      <c r="AC15" s="79">
        <f t="shared" si="7"/>
        <v>60</v>
      </c>
      <c r="AD15" s="79" t="str">
        <f t="shared" si="7"/>
        <v/>
      </c>
      <c r="AE15" s="79" t="str">
        <f t="shared" si="7"/>
        <v/>
      </c>
      <c r="AF15" s="79" t="str">
        <f t="shared" si="7"/>
        <v/>
      </c>
      <c r="AG15" s="79" t="str">
        <f t="shared" si="7"/>
        <v/>
      </c>
      <c r="AH15" s="79" t="str">
        <f t="shared" si="7"/>
        <v/>
      </c>
      <c r="AI15" s="79" t="str">
        <f t="shared" si="8"/>
        <v/>
      </c>
      <c r="AJ15" s="79" t="str">
        <f t="shared" si="8"/>
        <v/>
      </c>
      <c r="AK15" s="79" t="str">
        <f t="shared" si="8"/>
        <v/>
      </c>
      <c r="AL15" s="79" t="str">
        <f t="shared" si="8"/>
        <v/>
      </c>
      <c r="AM15" s="79" t="str">
        <f t="shared" si="8"/>
        <v/>
      </c>
      <c r="AN15" s="79" t="str">
        <f t="shared" si="8"/>
        <v/>
      </c>
      <c r="AO15" s="79" t="str">
        <f t="shared" si="8"/>
        <v/>
      </c>
      <c r="AP15" s="79" t="str">
        <f t="shared" si="8"/>
        <v/>
      </c>
      <c r="AQ15" s="79" t="str">
        <f t="shared" si="8"/>
        <v/>
      </c>
      <c r="AR15" s="79" t="str">
        <f t="shared" si="8"/>
        <v/>
      </c>
      <c r="AS15" s="79" t="str">
        <f t="shared" si="9"/>
        <v/>
      </c>
      <c r="AT15" s="79" t="str">
        <f t="shared" si="9"/>
        <v/>
      </c>
      <c r="AU15" s="79" t="str">
        <f t="shared" si="9"/>
        <v/>
      </c>
      <c r="AV15" s="79" t="str">
        <f t="shared" si="9"/>
        <v/>
      </c>
      <c r="AW15" s="79" t="str">
        <f t="shared" si="9"/>
        <v/>
      </c>
      <c r="AX15" s="79" t="str">
        <f t="shared" si="9"/>
        <v/>
      </c>
      <c r="AY15" s="79" t="str">
        <f t="shared" si="9"/>
        <v/>
      </c>
      <c r="AZ15" s="79" t="str">
        <f t="shared" si="9"/>
        <v/>
      </c>
      <c r="BA15" s="79" t="str">
        <f t="shared" si="9"/>
        <v/>
      </c>
      <c r="BB15" s="33" t="str">
        <f t="shared" si="9"/>
        <v/>
      </c>
      <c r="BD15" s="89" t="str">
        <f>IF(OR(CI$8="", Y15=""), "", COUNTIF(Y$11:Y$310, "&lt;"&amp;Y15)+1+COUNTIF(Y$11:Y15, Y15)-1)</f>
        <v/>
      </c>
      <c r="BE15" s="90" t="str">
        <f>IF(OR(CJ$8="", Z15=""), "", COUNTIF(Z$11:Z$310, "&lt;"&amp;Z15)+1+COUNTIF(Z$11:Z15, Z15)-1)</f>
        <v/>
      </c>
      <c r="BF15" s="90" t="str">
        <f>IF(OR(CK$8="", AA15=""), "", COUNTIF(AA$11:AA$310, "&lt;"&amp;AA15)+1+COUNTIF(AA$11:AA15, AA15)-1)</f>
        <v/>
      </c>
      <c r="BG15" s="90" t="str">
        <f>IF(OR(CL$8="", AB15=""), "", COUNTIF(AB$11:AB$310, "&lt;"&amp;AB15)+1+COUNTIF(AB$11:AB15, AB15)-1)</f>
        <v/>
      </c>
      <c r="BH15" s="90">
        <f>IF(OR(CM$8="", AC15=""), "", COUNTIF(AC$11:AC$310, "&lt;"&amp;AC15)+1+COUNTIF(AC$11:AC15, AC15)-1)</f>
        <v>2</v>
      </c>
      <c r="BI15" s="90" t="str">
        <f>IF(OR(CN$8="", AD15=""), "", COUNTIF(AD$11:AD$310, "&lt;"&amp;AD15)+1+COUNTIF(AD$11:AD15, AD15)-1)</f>
        <v/>
      </c>
      <c r="BJ15" s="90" t="str">
        <f>IF(OR(CO$8="", AE15=""), "", COUNTIF(AE$11:AE$310, "&lt;"&amp;AE15)+1+COUNTIF(AE$11:AE15, AE15)-1)</f>
        <v/>
      </c>
      <c r="BK15" s="90" t="str">
        <f>IF(OR(CP$8="", AF15=""), "", COUNTIF(AF$11:AF$310, "&lt;"&amp;AF15)+1+COUNTIF(AF$11:AF15, AF15)-1)</f>
        <v/>
      </c>
      <c r="BL15" s="90" t="str">
        <f>IF(OR(CQ$8="", AG15=""), "", COUNTIF(AG$11:AG$310, "&lt;"&amp;AG15)+1+COUNTIF(AG$11:AG15, AG15)-1)</f>
        <v/>
      </c>
      <c r="BM15" s="90" t="str">
        <f>IF(OR(CR$8="", AH15=""), "", COUNTIF(AH$11:AH$310, "&lt;"&amp;AH15)+1+COUNTIF(AH$11:AH15, AH15)-1)</f>
        <v/>
      </c>
      <c r="BN15" s="90" t="str">
        <f>IF(OR(CS$8="", AI15=""), "", COUNTIF(AI$11:AI$310, "&lt;"&amp;AI15)+1+COUNTIF(AI$11:AI15, AI15)-1)</f>
        <v/>
      </c>
      <c r="BO15" s="90" t="str">
        <f>IF(OR(CT$8="", AJ15=""), "", COUNTIF(AJ$11:AJ$310, "&lt;"&amp;AJ15)+1+COUNTIF(AJ$11:AJ15, AJ15)-1)</f>
        <v/>
      </c>
      <c r="BP15" s="90" t="str">
        <f>IF(OR(CU$8="", AK15=""), "", COUNTIF(AK$11:AK$310, "&lt;"&amp;AK15)+1+COUNTIF(AK$11:AK15, AK15)-1)</f>
        <v/>
      </c>
      <c r="BQ15" s="90" t="str">
        <f>IF(OR(CV$8="", AL15=""), "", COUNTIF(AL$11:AL$310, "&lt;"&amp;AL15)+1+COUNTIF(AL$11:AL15, AL15)-1)</f>
        <v/>
      </c>
      <c r="BR15" s="90" t="str">
        <f>IF(OR(CW$8="", AM15=""), "", COUNTIF(AM$11:AM$310, "&lt;"&amp;AM15)+1+COUNTIF(AM$11:AM15, AM15)-1)</f>
        <v/>
      </c>
      <c r="BS15" s="90" t="str">
        <f>IF(OR(CX$8="", AN15=""), "", COUNTIF(AN$11:AN$310, "&lt;"&amp;AN15)+1+COUNTIF(AN$11:AN15, AN15)-1)</f>
        <v/>
      </c>
      <c r="BT15" s="90" t="str">
        <f>IF(OR(CY$8="", AO15=""), "", COUNTIF(AO$11:AO$310, "&lt;"&amp;AO15)+1+COUNTIF(AO$11:AO15, AO15)-1)</f>
        <v/>
      </c>
      <c r="BU15" s="90" t="str">
        <f>IF(OR(CZ$8="", AP15=""), "", COUNTIF(AP$11:AP$310, "&lt;"&amp;AP15)+1+COUNTIF(AP$11:AP15, AP15)-1)</f>
        <v/>
      </c>
      <c r="BV15" s="90" t="str">
        <f>IF(OR(DA$8="", AQ15=""), "", COUNTIF(AQ$11:AQ$310, "&lt;"&amp;AQ15)+1+COUNTIF(AQ$11:AQ15, AQ15)-1)</f>
        <v/>
      </c>
      <c r="BW15" s="90" t="str">
        <f>IF(OR(DB$8="", AR15=""), "", COUNTIF(AR$11:AR$310, "&lt;"&amp;AR15)+1+COUNTIF(AR$11:AR15, AR15)-1)</f>
        <v/>
      </c>
      <c r="BX15" s="90" t="str">
        <f>IF(OR(DC$8="", AS15=""), "", COUNTIF(AS$11:AS$310, "&lt;"&amp;AS15)+1+COUNTIF(AS$11:AS15, AS15)-1)</f>
        <v/>
      </c>
      <c r="BY15" s="90" t="str">
        <f>IF(OR(DD$8="", AT15=""), "", COUNTIF(AT$11:AT$310, "&lt;"&amp;AT15)+1+COUNTIF(AT$11:AT15, AT15)-1)</f>
        <v/>
      </c>
      <c r="BZ15" s="90" t="str">
        <f>IF(OR(DE$8="", AU15=""), "", COUNTIF(AU$11:AU$310, "&lt;"&amp;AU15)+1+COUNTIF(AU$11:AU15, AU15)-1)</f>
        <v/>
      </c>
      <c r="CA15" s="90" t="str">
        <f>IF(OR(DF$8="", AV15=""), "", COUNTIF(AV$11:AV$310, "&lt;"&amp;AV15)+1+COUNTIF(AV$11:AV15, AV15)-1)</f>
        <v/>
      </c>
      <c r="CB15" s="90" t="str">
        <f>IF(OR(DG$8="", AW15=""), "", COUNTIF(AW$11:AW$310, "&lt;"&amp;AW15)+1+COUNTIF(AW$11:AW15, AW15)-1)</f>
        <v/>
      </c>
      <c r="CC15" s="90" t="str">
        <f>IF(OR(DH$8="", AX15=""), "", COUNTIF(AX$11:AX$310, "&lt;"&amp;AX15)+1+COUNTIF(AX$11:AX15, AX15)-1)</f>
        <v/>
      </c>
      <c r="CD15" s="90" t="str">
        <f>IF(OR(DI$8="", AY15=""), "", COUNTIF(AY$11:AY$310, "&lt;"&amp;AY15)+1+COUNTIF(AY$11:AY15, AY15)-1)</f>
        <v/>
      </c>
      <c r="CE15" s="90" t="str">
        <f>IF(OR(DJ$8="", AZ15=""), "", COUNTIF(AZ$11:AZ$310, "&lt;"&amp;AZ15)+1+COUNTIF(AZ$11:AZ15, AZ15)-1)</f>
        <v/>
      </c>
      <c r="CF15" s="90" t="str">
        <f>IF(OR(DK$8="", BA15=""), "", COUNTIF(BA$11:BA$310, "&lt;"&amp;BA15)+1+COUNTIF(BA$11:BA15, BA15)-1)</f>
        <v/>
      </c>
      <c r="CG15" s="91" t="str">
        <f>IF(OR(DL$8="", BB15=""), "", COUNTIF(BB$11:BB$310, "&lt;"&amp;BB15)+1+COUNTIF(BB$11:BB15, BB15)-1)</f>
        <v/>
      </c>
      <c r="CI15" s="89" t="str" cm="1">
        <f t="array" ref="CI15">IFERROR(INDEX($BD15:$CG15, $CH15, MATCH(CI$6, $BD$8:$CG$8, 0)), "")</f>
        <v/>
      </c>
      <c r="CJ15" s="90" t="str" cm="1">
        <f t="array" ref="CJ15">IFERROR(INDEX($BD15:$CG15, $CH15, MATCH(CJ$6, $BD$8:$CG$8, 0)), "")</f>
        <v/>
      </c>
      <c r="CK15" s="90" t="str" cm="1">
        <f t="array" ref="CK15">IFERROR(INDEX($BD15:$CG15, $CH15, MATCH(CK$6, $BD$8:$CG$8, 0)), "")</f>
        <v/>
      </c>
      <c r="CL15" s="90" t="str" cm="1">
        <f t="array" ref="CL15">IFERROR(INDEX($BD15:$CG15, $CH15, MATCH(CL$6, $BD$8:$CG$8, 0)), "")</f>
        <v/>
      </c>
      <c r="CM15" s="90" cm="1">
        <f t="array" ref="CM15">IFERROR(INDEX($BD15:$CG15, $CH15, MATCH(CM$6, $BD$8:$CG$8, 0)), "")</f>
        <v>2</v>
      </c>
      <c r="CN15" s="90" t="str" cm="1">
        <f t="array" ref="CN15">IFERROR(INDEX($BD15:$CG15, $CH15, MATCH(CN$6, $BD$8:$CG$8, 0)), "")</f>
        <v/>
      </c>
      <c r="CO15" s="90" t="str" cm="1">
        <f t="array" ref="CO15">IFERROR(INDEX($BD15:$CG15, $CH15, MATCH(CO$6, $BD$8:$CG$8, 0)), "")</f>
        <v/>
      </c>
      <c r="CP15" s="90" t="str" cm="1">
        <f t="array" ref="CP15">IFERROR(INDEX($BD15:$CG15, $CH15, MATCH(CP$6, $BD$8:$CG$8, 0)), "")</f>
        <v/>
      </c>
      <c r="CQ15" s="90" t="str" cm="1">
        <f t="array" ref="CQ15">IFERROR(INDEX($BD15:$CG15, $CH15, MATCH(CQ$6, $BD$8:$CG$8, 0)), "")</f>
        <v/>
      </c>
      <c r="CR15" s="90" t="str" cm="1">
        <f t="array" ref="CR15">IFERROR(INDEX($BD15:$CG15, $CH15, MATCH(CR$6, $BD$8:$CG$8, 0)), "")</f>
        <v/>
      </c>
      <c r="CS15" s="90" t="str" cm="1">
        <f t="array" ref="CS15">IFERROR(INDEX($BD15:$CG15, $CH15, MATCH(CS$6, $BD$8:$CG$8, 0)), "")</f>
        <v/>
      </c>
      <c r="CT15" s="90" t="str" cm="1">
        <f t="array" ref="CT15">IFERROR(INDEX($BD15:$CG15, $CH15, MATCH(CT$6, $BD$8:$CG$8, 0)), "")</f>
        <v/>
      </c>
      <c r="CU15" s="90" t="str" cm="1">
        <f t="array" ref="CU15">IFERROR(INDEX($BD15:$CG15, $CH15, MATCH(CU$6, $BD$8:$CG$8, 0)), "")</f>
        <v/>
      </c>
      <c r="CV15" s="90" t="str" cm="1">
        <f t="array" ref="CV15">IFERROR(INDEX($BD15:$CG15, $CH15, MATCH(CV$6, $BD$8:$CG$8, 0)), "")</f>
        <v/>
      </c>
      <c r="CW15" s="90" t="str" cm="1">
        <f t="array" ref="CW15">IFERROR(INDEX($BD15:$CG15, $CH15, MATCH(CW$6, $BD$8:$CG$8, 0)), "")</f>
        <v/>
      </c>
      <c r="CX15" s="90" t="str" cm="1">
        <f t="array" ref="CX15">IFERROR(INDEX($BD15:$CG15, $CH15, MATCH(CX$6, $BD$8:$CG$8, 0)), "")</f>
        <v/>
      </c>
      <c r="CY15" s="90" t="str" cm="1">
        <f t="array" ref="CY15">IFERROR(INDEX($BD15:$CG15, $CH15, MATCH(CY$6, $BD$8:$CG$8, 0)), "")</f>
        <v/>
      </c>
      <c r="CZ15" s="90" t="str" cm="1">
        <f t="array" ref="CZ15">IFERROR(INDEX($BD15:$CG15, $CH15, MATCH(CZ$6, $BD$8:$CG$8, 0)), "")</f>
        <v/>
      </c>
      <c r="DA15" s="90" t="str" cm="1">
        <f t="array" ref="DA15">IFERROR(INDEX($BD15:$CG15, $CH15, MATCH(DA$6, $BD$8:$CG$8, 0)), "")</f>
        <v/>
      </c>
      <c r="DB15" s="90" t="str" cm="1">
        <f t="array" ref="DB15">IFERROR(INDEX($BD15:$CG15, $CH15, MATCH(DB$6, $BD$8:$CG$8, 0)), "")</f>
        <v/>
      </c>
      <c r="DC15" s="90" t="str" cm="1">
        <f t="array" ref="DC15">IFERROR(INDEX($BD15:$CG15, $CH15, MATCH(DC$6, $BD$8:$CG$8, 0)), "")</f>
        <v/>
      </c>
      <c r="DD15" s="90" t="str" cm="1">
        <f t="array" ref="DD15">IFERROR(INDEX($BD15:$CG15, $CH15, MATCH(DD$6, $BD$8:$CG$8, 0)), "")</f>
        <v/>
      </c>
      <c r="DE15" s="90" t="str" cm="1">
        <f t="array" ref="DE15">IFERROR(INDEX($BD15:$CG15, $CH15, MATCH(DE$6, $BD$8:$CG$8, 0)), "")</f>
        <v/>
      </c>
      <c r="DF15" s="90" t="str" cm="1">
        <f t="array" ref="DF15">IFERROR(INDEX($BD15:$CG15, $CH15, MATCH(DF$6, $BD$8:$CG$8, 0)), "")</f>
        <v/>
      </c>
      <c r="DG15" s="90" t="str" cm="1">
        <f t="array" ref="DG15">IFERROR(INDEX($BD15:$CG15, $CH15, MATCH(DG$6, $BD$8:$CG$8, 0)), "")</f>
        <v/>
      </c>
      <c r="DH15" s="90" t="str" cm="1">
        <f t="array" ref="DH15">IFERROR(INDEX($BD15:$CG15, $CH15, MATCH(DH$6, $BD$8:$CG$8, 0)), "")</f>
        <v/>
      </c>
      <c r="DI15" s="90" t="str" cm="1">
        <f t="array" ref="DI15">IFERROR(INDEX($BD15:$CG15, $CH15, MATCH(DI$6, $BD$8:$CG$8, 0)), "")</f>
        <v/>
      </c>
      <c r="DJ15" s="90" t="str" cm="1">
        <f t="array" ref="DJ15">IFERROR(INDEX($BD15:$CG15, $CH15, MATCH(DJ$6, $BD$8:$CG$8, 0)), "")</f>
        <v/>
      </c>
      <c r="DK15" s="90" t="str" cm="1">
        <f t="array" ref="DK15">IFERROR(INDEX($BD15:$CG15, $CH15, MATCH(DK$6, $BD$8:$CG$8, 0)), "")</f>
        <v/>
      </c>
      <c r="DL15" s="91" t="str" cm="1">
        <f t="array" ref="DL15">IFERROR(INDEX($BD15:$CG15, $CH15, MATCH(DL$6, $BD$8:$CG$8, 0)), "")</f>
        <v/>
      </c>
    </row>
    <row r="16" spans="1:116" x14ac:dyDescent="0.55000000000000004">
      <c r="A16" s="16"/>
      <c r="B16" s="48" t="s">
        <v>20</v>
      </c>
      <c r="C16" s="26" t="s">
        <v>36</v>
      </c>
      <c r="D16" s="49">
        <v>70</v>
      </c>
      <c r="E16" s="50"/>
      <c r="F16" s="16"/>
      <c r="G16" s="96" t="str">
        <f t="shared" si="10"/>
        <v>✓</v>
      </c>
      <c r="H16" s="96" t="str">
        <f>IF($T16="", "", IF(COUNTIF('Income &amp; Expenses'!$AO$11:$AO$40, $T16)&gt;0, $N$3, $N$4))</f>
        <v>✓</v>
      </c>
      <c r="I16" s="16"/>
      <c r="K16" s="54">
        <v>6</v>
      </c>
      <c r="L16" s="64" t="str">
        <f>IFERROR(INDEX('Income &amp; Expenses'!$C$11:$C$40, MATCH($K16, 'Income &amp; Expenses'!$AK$11:$AK$40, 0)), "")</f>
        <v>F</v>
      </c>
      <c r="N16" s="14" t="str">
        <f t="shared" si="3"/>
        <v/>
      </c>
      <c r="O16" s="8" t="str">
        <f t="shared" si="11"/>
        <v/>
      </c>
      <c r="P16" s="15" t="str">
        <f t="shared" si="4"/>
        <v/>
      </c>
      <c r="R16" s="68" t="str">
        <f t="shared" si="5"/>
        <v>F1</v>
      </c>
      <c r="T16" s="68" t="str">
        <f t="shared" si="6"/>
        <v>F - F1</v>
      </c>
      <c r="V16" s="62">
        <f>IF($B16="", "", COUNTIF($B$11:$B16, $B16))</f>
        <v>1</v>
      </c>
      <c r="W16" s="62" t="str">
        <f t="shared" si="12"/>
        <v/>
      </c>
      <c r="Y16" s="78" t="str">
        <f t="shared" si="7"/>
        <v/>
      </c>
      <c r="Z16" s="79" t="str">
        <f t="shared" si="7"/>
        <v/>
      </c>
      <c r="AA16" s="79" t="str">
        <f t="shared" si="7"/>
        <v/>
      </c>
      <c r="AB16" s="79" t="str">
        <f t="shared" si="7"/>
        <v/>
      </c>
      <c r="AC16" s="79" t="str">
        <f t="shared" si="7"/>
        <v/>
      </c>
      <c r="AD16" s="79">
        <f t="shared" si="7"/>
        <v>70</v>
      </c>
      <c r="AE16" s="79" t="str">
        <f t="shared" si="7"/>
        <v/>
      </c>
      <c r="AF16" s="79" t="str">
        <f t="shared" si="7"/>
        <v/>
      </c>
      <c r="AG16" s="79" t="str">
        <f t="shared" si="7"/>
        <v/>
      </c>
      <c r="AH16" s="79" t="str">
        <f t="shared" si="7"/>
        <v/>
      </c>
      <c r="AI16" s="79" t="str">
        <f t="shared" si="8"/>
        <v/>
      </c>
      <c r="AJ16" s="79" t="str">
        <f t="shared" si="8"/>
        <v/>
      </c>
      <c r="AK16" s="79" t="str">
        <f t="shared" si="8"/>
        <v/>
      </c>
      <c r="AL16" s="79" t="str">
        <f t="shared" si="8"/>
        <v/>
      </c>
      <c r="AM16" s="79" t="str">
        <f t="shared" si="8"/>
        <v/>
      </c>
      <c r="AN16" s="79" t="str">
        <f t="shared" si="8"/>
        <v/>
      </c>
      <c r="AO16" s="79" t="str">
        <f t="shared" si="8"/>
        <v/>
      </c>
      <c r="AP16" s="79" t="str">
        <f t="shared" si="8"/>
        <v/>
      </c>
      <c r="AQ16" s="79" t="str">
        <f t="shared" si="8"/>
        <v/>
      </c>
      <c r="AR16" s="79" t="str">
        <f t="shared" si="8"/>
        <v/>
      </c>
      <c r="AS16" s="79" t="str">
        <f t="shared" si="9"/>
        <v/>
      </c>
      <c r="AT16" s="79" t="str">
        <f t="shared" si="9"/>
        <v/>
      </c>
      <c r="AU16" s="79" t="str">
        <f t="shared" si="9"/>
        <v/>
      </c>
      <c r="AV16" s="79" t="str">
        <f t="shared" si="9"/>
        <v/>
      </c>
      <c r="AW16" s="79" t="str">
        <f t="shared" si="9"/>
        <v/>
      </c>
      <c r="AX16" s="79" t="str">
        <f t="shared" si="9"/>
        <v/>
      </c>
      <c r="AY16" s="79" t="str">
        <f t="shared" si="9"/>
        <v/>
      </c>
      <c r="AZ16" s="79" t="str">
        <f t="shared" si="9"/>
        <v/>
      </c>
      <c r="BA16" s="79" t="str">
        <f t="shared" si="9"/>
        <v/>
      </c>
      <c r="BB16" s="33" t="str">
        <f t="shared" si="9"/>
        <v/>
      </c>
      <c r="BD16" s="89" t="str">
        <f>IF(OR(CI$8="", Y16=""), "", COUNTIF(Y$11:Y$310, "&lt;"&amp;Y16)+1+COUNTIF(Y$11:Y16, Y16)-1)</f>
        <v/>
      </c>
      <c r="BE16" s="90" t="str">
        <f>IF(OR(CJ$8="", Z16=""), "", COUNTIF(Z$11:Z$310, "&lt;"&amp;Z16)+1+COUNTIF(Z$11:Z16, Z16)-1)</f>
        <v/>
      </c>
      <c r="BF16" s="90" t="str">
        <f>IF(OR(CK$8="", AA16=""), "", COUNTIF(AA$11:AA$310, "&lt;"&amp;AA16)+1+COUNTIF(AA$11:AA16, AA16)-1)</f>
        <v/>
      </c>
      <c r="BG16" s="90" t="str">
        <f>IF(OR(CL$8="", AB16=""), "", COUNTIF(AB$11:AB$310, "&lt;"&amp;AB16)+1+COUNTIF(AB$11:AB16, AB16)-1)</f>
        <v/>
      </c>
      <c r="BH16" s="90" t="str">
        <f>IF(OR(CM$8="", AC16=""), "", COUNTIF(AC$11:AC$310, "&lt;"&amp;AC16)+1+COUNTIF(AC$11:AC16, AC16)-1)</f>
        <v/>
      </c>
      <c r="BI16" s="90">
        <f>IF(OR(CN$8="", AD16=""), "", COUNTIF(AD$11:AD$310, "&lt;"&amp;AD16)+1+COUNTIF(AD$11:AD16, AD16)-1)</f>
        <v>2</v>
      </c>
      <c r="BJ16" s="90" t="str">
        <f>IF(OR(CO$8="", AE16=""), "", COUNTIF(AE$11:AE$310, "&lt;"&amp;AE16)+1+COUNTIF(AE$11:AE16, AE16)-1)</f>
        <v/>
      </c>
      <c r="BK16" s="90" t="str">
        <f>IF(OR(CP$8="", AF16=""), "", COUNTIF(AF$11:AF$310, "&lt;"&amp;AF16)+1+COUNTIF(AF$11:AF16, AF16)-1)</f>
        <v/>
      </c>
      <c r="BL16" s="90" t="str">
        <f>IF(OR(CQ$8="", AG16=""), "", COUNTIF(AG$11:AG$310, "&lt;"&amp;AG16)+1+COUNTIF(AG$11:AG16, AG16)-1)</f>
        <v/>
      </c>
      <c r="BM16" s="90" t="str">
        <f>IF(OR(CR$8="", AH16=""), "", COUNTIF(AH$11:AH$310, "&lt;"&amp;AH16)+1+COUNTIF(AH$11:AH16, AH16)-1)</f>
        <v/>
      </c>
      <c r="BN16" s="90" t="str">
        <f>IF(OR(CS$8="", AI16=""), "", COUNTIF(AI$11:AI$310, "&lt;"&amp;AI16)+1+COUNTIF(AI$11:AI16, AI16)-1)</f>
        <v/>
      </c>
      <c r="BO16" s="90" t="str">
        <f>IF(OR(CT$8="", AJ16=""), "", COUNTIF(AJ$11:AJ$310, "&lt;"&amp;AJ16)+1+COUNTIF(AJ$11:AJ16, AJ16)-1)</f>
        <v/>
      </c>
      <c r="BP16" s="90" t="str">
        <f>IF(OR(CU$8="", AK16=""), "", COUNTIF(AK$11:AK$310, "&lt;"&amp;AK16)+1+COUNTIF(AK$11:AK16, AK16)-1)</f>
        <v/>
      </c>
      <c r="BQ16" s="90" t="str">
        <f>IF(OR(CV$8="", AL16=""), "", COUNTIF(AL$11:AL$310, "&lt;"&amp;AL16)+1+COUNTIF(AL$11:AL16, AL16)-1)</f>
        <v/>
      </c>
      <c r="BR16" s="90" t="str">
        <f>IF(OR(CW$8="", AM16=""), "", COUNTIF(AM$11:AM$310, "&lt;"&amp;AM16)+1+COUNTIF(AM$11:AM16, AM16)-1)</f>
        <v/>
      </c>
      <c r="BS16" s="90" t="str">
        <f>IF(OR(CX$8="", AN16=""), "", COUNTIF(AN$11:AN$310, "&lt;"&amp;AN16)+1+COUNTIF(AN$11:AN16, AN16)-1)</f>
        <v/>
      </c>
      <c r="BT16" s="90" t="str">
        <f>IF(OR(CY$8="", AO16=""), "", COUNTIF(AO$11:AO$310, "&lt;"&amp;AO16)+1+COUNTIF(AO$11:AO16, AO16)-1)</f>
        <v/>
      </c>
      <c r="BU16" s="90" t="str">
        <f>IF(OR(CZ$8="", AP16=""), "", COUNTIF(AP$11:AP$310, "&lt;"&amp;AP16)+1+COUNTIF(AP$11:AP16, AP16)-1)</f>
        <v/>
      </c>
      <c r="BV16" s="90" t="str">
        <f>IF(OR(DA$8="", AQ16=""), "", COUNTIF(AQ$11:AQ$310, "&lt;"&amp;AQ16)+1+COUNTIF(AQ$11:AQ16, AQ16)-1)</f>
        <v/>
      </c>
      <c r="BW16" s="90" t="str">
        <f>IF(OR(DB$8="", AR16=""), "", COUNTIF(AR$11:AR$310, "&lt;"&amp;AR16)+1+COUNTIF(AR$11:AR16, AR16)-1)</f>
        <v/>
      </c>
      <c r="BX16" s="90" t="str">
        <f>IF(OR(DC$8="", AS16=""), "", COUNTIF(AS$11:AS$310, "&lt;"&amp;AS16)+1+COUNTIF(AS$11:AS16, AS16)-1)</f>
        <v/>
      </c>
      <c r="BY16" s="90" t="str">
        <f>IF(OR(DD$8="", AT16=""), "", COUNTIF(AT$11:AT$310, "&lt;"&amp;AT16)+1+COUNTIF(AT$11:AT16, AT16)-1)</f>
        <v/>
      </c>
      <c r="BZ16" s="90" t="str">
        <f>IF(OR(DE$8="", AU16=""), "", COUNTIF(AU$11:AU$310, "&lt;"&amp;AU16)+1+COUNTIF(AU$11:AU16, AU16)-1)</f>
        <v/>
      </c>
      <c r="CA16" s="90" t="str">
        <f>IF(OR(DF$8="", AV16=""), "", COUNTIF(AV$11:AV$310, "&lt;"&amp;AV16)+1+COUNTIF(AV$11:AV16, AV16)-1)</f>
        <v/>
      </c>
      <c r="CB16" s="90" t="str">
        <f>IF(OR(DG$8="", AW16=""), "", COUNTIF(AW$11:AW$310, "&lt;"&amp;AW16)+1+COUNTIF(AW$11:AW16, AW16)-1)</f>
        <v/>
      </c>
      <c r="CC16" s="90" t="str">
        <f>IF(OR(DH$8="", AX16=""), "", COUNTIF(AX$11:AX$310, "&lt;"&amp;AX16)+1+COUNTIF(AX$11:AX16, AX16)-1)</f>
        <v/>
      </c>
      <c r="CD16" s="90" t="str">
        <f>IF(OR(DI$8="", AY16=""), "", COUNTIF(AY$11:AY$310, "&lt;"&amp;AY16)+1+COUNTIF(AY$11:AY16, AY16)-1)</f>
        <v/>
      </c>
      <c r="CE16" s="90" t="str">
        <f>IF(OR(DJ$8="", AZ16=""), "", COUNTIF(AZ$11:AZ$310, "&lt;"&amp;AZ16)+1+COUNTIF(AZ$11:AZ16, AZ16)-1)</f>
        <v/>
      </c>
      <c r="CF16" s="90" t="str">
        <f>IF(OR(DK$8="", BA16=""), "", COUNTIF(BA$11:BA$310, "&lt;"&amp;BA16)+1+COUNTIF(BA$11:BA16, BA16)-1)</f>
        <v/>
      </c>
      <c r="CG16" s="91" t="str">
        <f>IF(OR(DL$8="", BB16=""), "", COUNTIF(BB$11:BB$310, "&lt;"&amp;BB16)+1+COUNTIF(BB$11:BB16, BB16)-1)</f>
        <v/>
      </c>
      <c r="CI16" s="89" t="str" cm="1">
        <f t="array" ref="CI16">IFERROR(INDEX($BD16:$CG16, $CH16, MATCH(CI$6, $BD$8:$CG$8, 0)), "")</f>
        <v/>
      </c>
      <c r="CJ16" s="90" t="str" cm="1">
        <f t="array" ref="CJ16">IFERROR(INDEX($BD16:$CG16, $CH16, MATCH(CJ$6, $BD$8:$CG$8, 0)), "")</f>
        <v/>
      </c>
      <c r="CK16" s="90" cm="1">
        <f t="array" ref="CK16">IFERROR(INDEX($BD16:$CG16, $CH16, MATCH(CK$6, $BD$8:$CG$8, 0)), "")</f>
        <v>2</v>
      </c>
      <c r="CL16" s="90" t="str" cm="1">
        <f t="array" ref="CL16">IFERROR(INDEX($BD16:$CG16, $CH16, MATCH(CL$6, $BD$8:$CG$8, 0)), "")</f>
        <v/>
      </c>
      <c r="CM16" s="90" t="str" cm="1">
        <f t="array" ref="CM16">IFERROR(INDEX($BD16:$CG16, $CH16, MATCH(CM$6, $BD$8:$CG$8, 0)), "")</f>
        <v/>
      </c>
      <c r="CN16" s="90" t="str" cm="1">
        <f t="array" ref="CN16">IFERROR(INDEX($BD16:$CG16, $CH16, MATCH(CN$6, $BD$8:$CG$8, 0)), "")</f>
        <v/>
      </c>
      <c r="CO16" s="90" t="str" cm="1">
        <f t="array" ref="CO16">IFERROR(INDEX($BD16:$CG16, $CH16, MATCH(CO$6, $BD$8:$CG$8, 0)), "")</f>
        <v/>
      </c>
      <c r="CP16" s="90" t="str" cm="1">
        <f t="array" ref="CP16">IFERROR(INDEX($BD16:$CG16, $CH16, MATCH(CP$6, $BD$8:$CG$8, 0)), "")</f>
        <v/>
      </c>
      <c r="CQ16" s="90" t="str" cm="1">
        <f t="array" ref="CQ16">IFERROR(INDEX($BD16:$CG16, $CH16, MATCH(CQ$6, $BD$8:$CG$8, 0)), "")</f>
        <v/>
      </c>
      <c r="CR16" s="90" t="str" cm="1">
        <f t="array" ref="CR16">IFERROR(INDEX($BD16:$CG16, $CH16, MATCH(CR$6, $BD$8:$CG$8, 0)), "")</f>
        <v/>
      </c>
      <c r="CS16" s="90" t="str" cm="1">
        <f t="array" ref="CS16">IFERROR(INDEX($BD16:$CG16, $CH16, MATCH(CS$6, $BD$8:$CG$8, 0)), "")</f>
        <v/>
      </c>
      <c r="CT16" s="90" t="str" cm="1">
        <f t="array" ref="CT16">IFERROR(INDEX($BD16:$CG16, $CH16, MATCH(CT$6, $BD$8:$CG$8, 0)), "")</f>
        <v/>
      </c>
      <c r="CU16" s="90" t="str" cm="1">
        <f t="array" ref="CU16">IFERROR(INDEX($BD16:$CG16, $CH16, MATCH(CU$6, $BD$8:$CG$8, 0)), "")</f>
        <v/>
      </c>
      <c r="CV16" s="90" t="str" cm="1">
        <f t="array" ref="CV16">IFERROR(INDEX($BD16:$CG16, $CH16, MATCH(CV$6, $BD$8:$CG$8, 0)), "")</f>
        <v/>
      </c>
      <c r="CW16" s="90" t="str" cm="1">
        <f t="array" ref="CW16">IFERROR(INDEX($BD16:$CG16, $CH16, MATCH(CW$6, $BD$8:$CG$8, 0)), "")</f>
        <v/>
      </c>
      <c r="CX16" s="90" t="str" cm="1">
        <f t="array" ref="CX16">IFERROR(INDEX($BD16:$CG16, $CH16, MATCH(CX$6, $BD$8:$CG$8, 0)), "")</f>
        <v/>
      </c>
      <c r="CY16" s="90" t="str" cm="1">
        <f t="array" ref="CY16">IFERROR(INDEX($BD16:$CG16, $CH16, MATCH(CY$6, $BD$8:$CG$8, 0)), "")</f>
        <v/>
      </c>
      <c r="CZ16" s="90" t="str" cm="1">
        <f t="array" ref="CZ16">IFERROR(INDEX($BD16:$CG16, $CH16, MATCH(CZ$6, $BD$8:$CG$8, 0)), "")</f>
        <v/>
      </c>
      <c r="DA16" s="90" t="str" cm="1">
        <f t="array" ref="DA16">IFERROR(INDEX($BD16:$CG16, $CH16, MATCH(DA$6, $BD$8:$CG$8, 0)), "")</f>
        <v/>
      </c>
      <c r="DB16" s="90" t="str" cm="1">
        <f t="array" ref="DB16">IFERROR(INDEX($BD16:$CG16, $CH16, MATCH(DB$6, $BD$8:$CG$8, 0)), "")</f>
        <v/>
      </c>
      <c r="DC16" s="90" t="str" cm="1">
        <f t="array" ref="DC16">IFERROR(INDEX($BD16:$CG16, $CH16, MATCH(DC$6, $BD$8:$CG$8, 0)), "")</f>
        <v/>
      </c>
      <c r="DD16" s="90" t="str" cm="1">
        <f t="array" ref="DD16">IFERROR(INDEX($BD16:$CG16, $CH16, MATCH(DD$6, $BD$8:$CG$8, 0)), "")</f>
        <v/>
      </c>
      <c r="DE16" s="90" t="str" cm="1">
        <f t="array" ref="DE16">IFERROR(INDEX($BD16:$CG16, $CH16, MATCH(DE$6, $BD$8:$CG$8, 0)), "")</f>
        <v/>
      </c>
      <c r="DF16" s="90" t="str" cm="1">
        <f t="array" ref="DF16">IFERROR(INDEX($BD16:$CG16, $CH16, MATCH(DF$6, $BD$8:$CG$8, 0)), "")</f>
        <v/>
      </c>
      <c r="DG16" s="90" t="str" cm="1">
        <f t="array" ref="DG16">IFERROR(INDEX($BD16:$CG16, $CH16, MATCH(DG$6, $BD$8:$CG$8, 0)), "")</f>
        <v/>
      </c>
      <c r="DH16" s="90" t="str" cm="1">
        <f t="array" ref="DH16">IFERROR(INDEX($BD16:$CG16, $CH16, MATCH(DH$6, $BD$8:$CG$8, 0)), "")</f>
        <v/>
      </c>
      <c r="DI16" s="90" t="str" cm="1">
        <f t="array" ref="DI16">IFERROR(INDEX($BD16:$CG16, $CH16, MATCH(DI$6, $BD$8:$CG$8, 0)), "")</f>
        <v/>
      </c>
      <c r="DJ16" s="90" t="str" cm="1">
        <f t="array" ref="DJ16">IFERROR(INDEX($BD16:$CG16, $CH16, MATCH(DJ$6, $BD$8:$CG$8, 0)), "")</f>
        <v/>
      </c>
      <c r="DK16" s="90" t="str" cm="1">
        <f t="array" ref="DK16">IFERROR(INDEX($BD16:$CG16, $CH16, MATCH(DK$6, $BD$8:$CG$8, 0)), "")</f>
        <v/>
      </c>
      <c r="DL16" s="91" t="str" cm="1">
        <f t="array" ref="DL16">IFERROR(INDEX($BD16:$CG16, $CH16, MATCH(DL$6, $BD$8:$CG$8, 0)), "")</f>
        <v/>
      </c>
    </row>
    <row r="17" spans="1:116" x14ac:dyDescent="0.55000000000000004">
      <c r="A17" s="16"/>
      <c r="B17" s="48" t="s">
        <v>16</v>
      </c>
      <c r="C17" s="26" t="s">
        <v>38</v>
      </c>
      <c r="D17" s="49">
        <v>5</v>
      </c>
      <c r="E17" s="50"/>
      <c r="F17" s="16"/>
      <c r="G17" s="96" t="str">
        <f t="shared" si="10"/>
        <v>✓</v>
      </c>
      <c r="H17" s="96" t="str">
        <f>IF($T17="", "", IF(COUNTIF('Income &amp; Expenses'!$AO$11:$AO$40, $T17)&gt;0, $N$3, $N$4))</f>
        <v>✕</v>
      </c>
      <c r="I17" s="16"/>
      <c r="K17" s="54">
        <v>7</v>
      </c>
      <c r="L17" s="64" t="str">
        <f>IFERROR(INDEX('Income &amp; Expenses'!$C$11:$C$40, MATCH($K17, 'Income &amp; Expenses'!$AK$11:$AK$40, 0)), "")</f>
        <v/>
      </c>
      <c r="N17" s="14" t="str">
        <f t="shared" si="3"/>
        <v/>
      </c>
      <c r="O17" s="8" t="str">
        <f t="shared" si="11"/>
        <v/>
      </c>
      <c r="P17" s="15" t="str">
        <f t="shared" si="4"/>
        <v/>
      </c>
      <c r="R17" s="68" t="str">
        <f t="shared" si="5"/>
        <v>A2</v>
      </c>
      <c r="T17" s="68" t="str">
        <f t="shared" si="6"/>
        <v>A - A2</v>
      </c>
      <c r="V17" s="62">
        <f>IF($B17="", "", COUNTIF($B$11:$B17, $B17))</f>
        <v>2</v>
      </c>
      <c r="W17" s="62" t="str">
        <f t="shared" si="12"/>
        <v/>
      </c>
      <c r="Y17" s="78">
        <f t="shared" si="7"/>
        <v>5</v>
      </c>
      <c r="Z17" s="79" t="str">
        <f t="shared" si="7"/>
        <v/>
      </c>
      <c r="AA17" s="79" t="str">
        <f t="shared" si="7"/>
        <v/>
      </c>
      <c r="AB17" s="79" t="str">
        <f t="shared" si="7"/>
        <v/>
      </c>
      <c r="AC17" s="79" t="str">
        <f t="shared" si="7"/>
        <v/>
      </c>
      <c r="AD17" s="79" t="str">
        <f t="shared" si="7"/>
        <v/>
      </c>
      <c r="AE17" s="79" t="str">
        <f t="shared" si="7"/>
        <v/>
      </c>
      <c r="AF17" s="79" t="str">
        <f t="shared" si="7"/>
        <v/>
      </c>
      <c r="AG17" s="79" t="str">
        <f t="shared" si="7"/>
        <v/>
      </c>
      <c r="AH17" s="79" t="str">
        <f t="shared" si="7"/>
        <v/>
      </c>
      <c r="AI17" s="79" t="str">
        <f t="shared" si="8"/>
        <v/>
      </c>
      <c r="AJ17" s="79" t="str">
        <f t="shared" si="8"/>
        <v/>
      </c>
      <c r="AK17" s="79" t="str">
        <f t="shared" si="8"/>
        <v/>
      </c>
      <c r="AL17" s="79" t="str">
        <f t="shared" si="8"/>
        <v/>
      </c>
      <c r="AM17" s="79" t="str">
        <f t="shared" si="8"/>
        <v/>
      </c>
      <c r="AN17" s="79" t="str">
        <f t="shared" si="8"/>
        <v/>
      </c>
      <c r="AO17" s="79" t="str">
        <f t="shared" si="8"/>
        <v/>
      </c>
      <c r="AP17" s="79" t="str">
        <f t="shared" si="8"/>
        <v/>
      </c>
      <c r="AQ17" s="79" t="str">
        <f t="shared" si="8"/>
        <v/>
      </c>
      <c r="AR17" s="79" t="str">
        <f t="shared" si="8"/>
        <v/>
      </c>
      <c r="AS17" s="79" t="str">
        <f t="shared" si="9"/>
        <v/>
      </c>
      <c r="AT17" s="79" t="str">
        <f t="shared" si="9"/>
        <v/>
      </c>
      <c r="AU17" s="79" t="str">
        <f t="shared" si="9"/>
        <v/>
      </c>
      <c r="AV17" s="79" t="str">
        <f t="shared" si="9"/>
        <v/>
      </c>
      <c r="AW17" s="79" t="str">
        <f t="shared" si="9"/>
        <v/>
      </c>
      <c r="AX17" s="79" t="str">
        <f t="shared" si="9"/>
        <v/>
      </c>
      <c r="AY17" s="79" t="str">
        <f t="shared" si="9"/>
        <v/>
      </c>
      <c r="AZ17" s="79" t="str">
        <f t="shared" si="9"/>
        <v/>
      </c>
      <c r="BA17" s="79" t="str">
        <f t="shared" si="9"/>
        <v/>
      </c>
      <c r="BB17" s="33" t="str">
        <f t="shared" si="9"/>
        <v/>
      </c>
      <c r="BD17" s="89">
        <f>IF(OR(CI$8="", Y17=""), "", COUNTIF(Y$11:Y$310, "&lt;"&amp;Y17)+1+COUNTIF(Y$11:Y17, Y17)-1)</f>
        <v>1</v>
      </c>
      <c r="BE17" s="90" t="str">
        <f>IF(OR(CJ$8="", Z17=""), "", COUNTIF(Z$11:Z$310, "&lt;"&amp;Z17)+1+COUNTIF(Z$11:Z17, Z17)-1)</f>
        <v/>
      </c>
      <c r="BF17" s="90" t="str">
        <f>IF(OR(CK$8="", AA17=""), "", COUNTIF(AA$11:AA$310, "&lt;"&amp;AA17)+1+COUNTIF(AA$11:AA17, AA17)-1)</f>
        <v/>
      </c>
      <c r="BG17" s="90" t="str">
        <f>IF(OR(CL$8="", AB17=""), "", COUNTIF(AB$11:AB$310, "&lt;"&amp;AB17)+1+COUNTIF(AB$11:AB17, AB17)-1)</f>
        <v/>
      </c>
      <c r="BH17" s="90" t="str">
        <f>IF(OR(CM$8="", AC17=""), "", COUNTIF(AC$11:AC$310, "&lt;"&amp;AC17)+1+COUNTIF(AC$11:AC17, AC17)-1)</f>
        <v/>
      </c>
      <c r="BI17" s="90" t="str">
        <f>IF(OR(CN$8="", AD17=""), "", COUNTIF(AD$11:AD$310, "&lt;"&amp;AD17)+1+COUNTIF(AD$11:AD17, AD17)-1)</f>
        <v/>
      </c>
      <c r="BJ17" s="90" t="str">
        <f>IF(OR(CO$8="", AE17=""), "", COUNTIF(AE$11:AE$310, "&lt;"&amp;AE17)+1+COUNTIF(AE$11:AE17, AE17)-1)</f>
        <v/>
      </c>
      <c r="BK17" s="90" t="str">
        <f>IF(OR(CP$8="", AF17=""), "", COUNTIF(AF$11:AF$310, "&lt;"&amp;AF17)+1+COUNTIF(AF$11:AF17, AF17)-1)</f>
        <v/>
      </c>
      <c r="BL17" s="90" t="str">
        <f>IF(OR(CQ$8="", AG17=""), "", COUNTIF(AG$11:AG$310, "&lt;"&amp;AG17)+1+COUNTIF(AG$11:AG17, AG17)-1)</f>
        <v/>
      </c>
      <c r="BM17" s="90" t="str">
        <f>IF(OR(CR$8="", AH17=""), "", COUNTIF(AH$11:AH$310, "&lt;"&amp;AH17)+1+COUNTIF(AH$11:AH17, AH17)-1)</f>
        <v/>
      </c>
      <c r="BN17" s="90" t="str">
        <f>IF(OR(CS$8="", AI17=""), "", COUNTIF(AI$11:AI$310, "&lt;"&amp;AI17)+1+COUNTIF(AI$11:AI17, AI17)-1)</f>
        <v/>
      </c>
      <c r="BO17" s="90" t="str">
        <f>IF(OR(CT$8="", AJ17=""), "", COUNTIF(AJ$11:AJ$310, "&lt;"&amp;AJ17)+1+COUNTIF(AJ$11:AJ17, AJ17)-1)</f>
        <v/>
      </c>
      <c r="BP17" s="90" t="str">
        <f>IF(OR(CU$8="", AK17=""), "", COUNTIF(AK$11:AK$310, "&lt;"&amp;AK17)+1+COUNTIF(AK$11:AK17, AK17)-1)</f>
        <v/>
      </c>
      <c r="BQ17" s="90" t="str">
        <f>IF(OR(CV$8="", AL17=""), "", COUNTIF(AL$11:AL$310, "&lt;"&amp;AL17)+1+COUNTIF(AL$11:AL17, AL17)-1)</f>
        <v/>
      </c>
      <c r="BR17" s="90" t="str">
        <f>IF(OR(CW$8="", AM17=""), "", COUNTIF(AM$11:AM$310, "&lt;"&amp;AM17)+1+COUNTIF(AM$11:AM17, AM17)-1)</f>
        <v/>
      </c>
      <c r="BS17" s="90" t="str">
        <f>IF(OR(CX$8="", AN17=""), "", COUNTIF(AN$11:AN$310, "&lt;"&amp;AN17)+1+COUNTIF(AN$11:AN17, AN17)-1)</f>
        <v/>
      </c>
      <c r="BT17" s="90" t="str">
        <f>IF(OR(CY$8="", AO17=""), "", COUNTIF(AO$11:AO$310, "&lt;"&amp;AO17)+1+COUNTIF(AO$11:AO17, AO17)-1)</f>
        <v/>
      </c>
      <c r="BU17" s="90" t="str">
        <f>IF(OR(CZ$8="", AP17=""), "", COUNTIF(AP$11:AP$310, "&lt;"&amp;AP17)+1+COUNTIF(AP$11:AP17, AP17)-1)</f>
        <v/>
      </c>
      <c r="BV17" s="90" t="str">
        <f>IF(OR(DA$8="", AQ17=""), "", COUNTIF(AQ$11:AQ$310, "&lt;"&amp;AQ17)+1+COUNTIF(AQ$11:AQ17, AQ17)-1)</f>
        <v/>
      </c>
      <c r="BW17" s="90" t="str">
        <f>IF(OR(DB$8="", AR17=""), "", COUNTIF(AR$11:AR$310, "&lt;"&amp;AR17)+1+COUNTIF(AR$11:AR17, AR17)-1)</f>
        <v/>
      </c>
      <c r="BX17" s="90" t="str">
        <f>IF(OR(DC$8="", AS17=""), "", COUNTIF(AS$11:AS$310, "&lt;"&amp;AS17)+1+COUNTIF(AS$11:AS17, AS17)-1)</f>
        <v/>
      </c>
      <c r="BY17" s="90" t="str">
        <f>IF(OR(DD$8="", AT17=""), "", COUNTIF(AT$11:AT$310, "&lt;"&amp;AT17)+1+COUNTIF(AT$11:AT17, AT17)-1)</f>
        <v/>
      </c>
      <c r="BZ17" s="90" t="str">
        <f>IF(OR(DE$8="", AU17=""), "", COUNTIF(AU$11:AU$310, "&lt;"&amp;AU17)+1+COUNTIF(AU$11:AU17, AU17)-1)</f>
        <v/>
      </c>
      <c r="CA17" s="90" t="str">
        <f>IF(OR(DF$8="", AV17=""), "", COUNTIF(AV$11:AV$310, "&lt;"&amp;AV17)+1+COUNTIF(AV$11:AV17, AV17)-1)</f>
        <v/>
      </c>
      <c r="CB17" s="90" t="str">
        <f>IF(OR(DG$8="", AW17=""), "", COUNTIF(AW$11:AW$310, "&lt;"&amp;AW17)+1+COUNTIF(AW$11:AW17, AW17)-1)</f>
        <v/>
      </c>
      <c r="CC17" s="90" t="str">
        <f>IF(OR(DH$8="", AX17=""), "", COUNTIF(AX$11:AX$310, "&lt;"&amp;AX17)+1+COUNTIF(AX$11:AX17, AX17)-1)</f>
        <v/>
      </c>
      <c r="CD17" s="90" t="str">
        <f>IF(OR(DI$8="", AY17=""), "", COUNTIF(AY$11:AY$310, "&lt;"&amp;AY17)+1+COUNTIF(AY$11:AY17, AY17)-1)</f>
        <v/>
      </c>
      <c r="CE17" s="90" t="str">
        <f>IF(OR(DJ$8="", AZ17=""), "", COUNTIF(AZ$11:AZ$310, "&lt;"&amp;AZ17)+1+COUNTIF(AZ$11:AZ17, AZ17)-1)</f>
        <v/>
      </c>
      <c r="CF17" s="90" t="str">
        <f>IF(OR(DK$8="", BA17=""), "", COUNTIF(BA$11:BA$310, "&lt;"&amp;BA17)+1+COUNTIF(BA$11:BA17, BA17)-1)</f>
        <v/>
      </c>
      <c r="CG17" s="91" t="str">
        <f>IF(OR(DL$8="", BB17=""), "", COUNTIF(BB$11:BB$310, "&lt;"&amp;BB17)+1+COUNTIF(BB$11:BB17, BB17)-1)</f>
        <v/>
      </c>
      <c r="CI17" s="89" cm="1">
        <f t="array" ref="CI17">IFERROR(INDEX($BD17:$CG17, $CH17, MATCH(CI$6, $BD$8:$CG$8, 0)), "")</f>
        <v>1</v>
      </c>
      <c r="CJ17" s="90" t="str" cm="1">
        <f t="array" ref="CJ17">IFERROR(INDEX($BD17:$CG17, $CH17, MATCH(CJ$6, $BD$8:$CG$8, 0)), "")</f>
        <v/>
      </c>
      <c r="CK17" s="90" t="str" cm="1">
        <f t="array" ref="CK17">IFERROR(INDEX($BD17:$CG17, $CH17, MATCH(CK$6, $BD$8:$CG$8, 0)), "")</f>
        <v/>
      </c>
      <c r="CL17" s="90" t="str" cm="1">
        <f t="array" ref="CL17">IFERROR(INDEX($BD17:$CG17, $CH17, MATCH(CL$6, $BD$8:$CG$8, 0)), "")</f>
        <v/>
      </c>
      <c r="CM17" s="90" t="str" cm="1">
        <f t="array" ref="CM17">IFERROR(INDEX($BD17:$CG17, $CH17, MATCH(CM$6, $BD$8:$CG$8, 0)), "")</f>
        <v/>
      </c>
      <c r="CN17" s="90" t="str" cm="1">
        <f t="array" ref="CN17">IFERROR(INDEX($BD17:$CG17, $CH17, MATCH(CN$6, $BD$8:$CG$8, 0)), "")</f>
        <v/>
      </c>
      <c r="CO17" s="90" t="str" cm="1">
        <f t="array" ref="CO17">IFERROR(INDEX($BD17:$CG17, $CH17, MATCH(CO$6, $BD$8:$CG$8, 0)), "")</f>
        <v/>
      </c>
      <c r="CP17" s="90" t="str" cm="1">
        <f t="array" ref="CP17">IFERROR(INDEX($BD17:$CG17, $CH17, MATCH(CP$6, $BD$8:$CG$8, 0)), "")</f>
        <v/>
      </c>
      <c r="CQ17" s="90" t="str" cm="1">
        <f t="array" ref="CQ17">IFERROR(INDEX($BD17:$CG17, $CH17, MATCH(CQ$6, $BD$8:$CG$8, 0)), "")</f>
        <v/>
      </c>
      <c r="CR17" s="90" t="str" cm="1">
        <f t="array" ref="CR17">IFERROR(INDEX($BD17:$CG17, $CH17, MATCH(CR$6, $BD$8:$CG$8, 0)), "")</f>
        <v/>
      </c>
      <c r="CS17" s="90" t="str" cm="1">
        <f t="array" ref="CS17">IFERROR(INDEX($BD17:$CG17, $CH17, MATCH(CS$6, $BD$8:$CG$8, 0)), "")</f>
        <v/>
      </c>
      <c r="CT17" s="90" t="str" cm="1">
        <f t="array" ref="CT17">IFERROR(INDEX($BD17:$CG17, $CH17, MATCH(CT$6, $BD$8:$CG$8, 0)), "")</f>
        <v/>
      </c>
      <c r="CU17" s="90" t="str" cm="1">
        <f t="array" ref="CU17">IFERROR(INDEX($BD17:$CG17, $CH17, MATCH(CU$6, $BD$8:$CG$8, 0)), "")</f>
        <v/>
      </c>
      <c r="CV17" s="90" t="str" cm="1">
        <f t="array" ref="CV17">IFERROR(INDEX($BD17:$CG17, $CH17, MATCH(CV$6, $BD$8:$CG$8, 0)), "")</f>
        <v/>
      </c>
      <c r="CW17" s="90" t="str" cm="1">
        <f t="array" ref="CW17">IFERROR(INDEX($BD17:$CG17, $CH17, MATCH(CW$6, $BD$8:$CG$8, 0)), "")</f>
        <v/>
      </c>
      <c r="CX17" s="90" t="str" cm="1">
        <f t="array" ref="CX17">IFERROR(INDEX($BD17:$CG17, $CH17, MATCH(CX$6, $BD$8:$CG$8, 0)), "")</f>
        <v/>
      </c>
      <c r="CY17" s="90" t="str" cm="1">
        <f t="array" ref="CY17">IFERROR(INDEX($BD17:$CG17, $CH17, MATCH(CY$6, $BD$8:$CG$8, 0)), "")</f>
        <v/>
      </c>
      <c r="CZ17" s="90" t="str" cm="1">
        <f t="array" ref="CZ17">IFERROR(INDEX($BD17:$CG17, $CH17, MATCH(CZ$6, $BD$8:$CG$8, 0)), "")</f>
        <v/>
      </c>
      <c r="DA17" s="90" t="str" cm="1">
        <f t="array" ref="DA17">IFERROR(INDEX($BD17:$CG17, $CH17, MATCH(DA$6, $BD$8:$CG$8, 0)), "")</f>
        <v/>
      </c>
      <c r="DB17" s="90" t="str" cm="1">
        <f t="array" ref="DB17">IFERROR(INDEX($BD17:$CG17, $CH17, MATCH(DB$6, $BD$8:$CG$8, 0)), "")</f>
        <v/>
      </c>
      <c r="DC17" s="90" t="str" cm="1">
        <f t="array" ref="DC17">IFERROR(INDEX($BD17:$CG17, $CH17, MATCH(DC$6, $BD$8:$CG$8, 0)), "")</f>
        <v/>
      </c>
      <c r="DD17" s="90" t="str" cm="1">
        <f t="array" ref="DD17">IFERROR(INDEX($BD17:$CG17, $CH17, MATCH(DD$6, $BD$8:$CG$8, 0)), "")</f>
        <v/>
      </c>
      <c r="DE17" s="90" t="str" cm="1">
        <f t="array" ref="DE17">IFERROR(INDEX($BD17:$CG17, $CH17, MATCH(DE$6, $BD$8:$CG$8, 0)), "")</f>
        <v/>
      </c>
      <c r="DF17" s="90" t="str" cm="1">
        <f t="array" ref="DF17">IFERROR(INDEX($BD17:$CG17, $CH17, MATCH(DF$6, $BD$8:$CG$8, 0)), "")</f>
        <v/>
      </c>
      <c r="DG17" s="90" t="str" cm="1">
        <f t="array" ref="DG17">IFERROR(INDEX($BD17:$CG17, $CH17, MATCH(DG$6, $BD$8:$CG$8, 0)), "")</f>
        <v/>
      </c>
      <c r="DH17" s="90" t="str" cm="1">
        <f t="array" ref="DH17">IFERROR(INDEX($BD17:$CG17, $CH17, MATCH(DH$6, $BD$8:$CG$8, 0)), "")</f>
        <v/>
      </c>
      <c r="DI17" s="90" t="str" cm="1">
        <f t="array" ref="DI17">IFERROR(INDEX($BD17:$CG17, $CH17, MATCH(DI$6, $BD$8:$CG$8, 0)), "")</f>
        <v/>
      </c>
      <c r="DJ17" s="90" t="str" cm="1">
        <f t="array" ref="DJ17">IFERROR(INDEX($BD17:$CG17, $CH17, MATCH(DJ$6, $BD$8:$CG$8, 0)), "")</f>
        <v/>
      </c>
      <c r="DK17" s="90" t="str" cm="1">
        <f t="array" ref="DK17">IFERROR(INDEX($BD17:$CG17, $CH17, MATCH(DK$6, $BD$8:$CG$8, 0)), "")</f>
        <v/>
      </c>
      <c r="DL17" s="91" t="str" cm="1">
        <f t="array" ref="DL17">IFERROR(INDEX($BD17:$CG17, $CH17, MATCH(DL$6, $BD$8:$CG$8, 0)), "")</f>
        <v/>
      </c>
    </row>
    <row r="18" spans="1:116" x14ac:dyDescent="0.55000000000000004">
      <c r="A18" s="16"/>
      <c r="B18" s="48" t="s">
        <v>17</v>
      </c>
      <c r="C18" s="26" t="s">
        <v>39</v>
      </c>
      <c r="D18" s="49">
        <v>40</v>
      </c>
      <c r="E18" s="50"/>
      <c r="F18" s="16"/>
      <c r="G18" s="96" t="str">
        <f t="shared" si="10"/>
        <v>✓</v>
      </c>
      <c r="H18" s="96" t="str">
        <f>IF($T18="", "", IF(COUNTIF('Income &amp; Expenses'!$AO$11:$AO$40, $T18)&gt;0, $N$3, $N$4))</f>
        <v>✓</v>
      </c>
      <c r="I18" s="16"/>
      <c r="K18" s="54">
        <v>8</v>
      </c>
      <c r="L18" s="64" t="str">
        <f>IFERROR(INDEX('Income &amp; Expenses'!$C$11:$C$40, MATCH($K18, 'Income &amp; Expenses'!$AK$11:$AK$40, 0)), "")</f>
        <v/>
      </c>
      <c r="N18" s="14" t="str">
        <f t="shared" si="3"/>
        <v/>
      </c>
      <c r="O18" s="8" t="str">
        <f t="shared" si="11"/>
        <v/>
      </c>
      <c r="P18" s="15" t="str">
        <f t="shared" si="4"/>
        <v/>
      </c>
      <c r="R18" s="68" t="str">
        <f t="shared" si="5"/>
        <v>B2</v>
      </c>
      <c r="T18" s="68" t="str">
        <f t="shared" si="6"/>
        <v>B - B2</v>
      </c>
      <c r="V18" s="62">
        <f>IF($B18="", "", COUNTIF($B$11:$B18, $B18))</f>
        <v>2</v>
      </c>
      <c r="W18" s="62" t="str">
        <f t="shared" si="12"/>
        <v/>
      </c>
      <c r="Y18" s="78" t="str">
        <f t="shared" si="7"/>
        <v/>
      </c>
      <c r="Z18" s="79">
        <f t="shared" si="7"/>
        <v>40</v>
      </c>
      <c r="AA18" s="79" t="str">
        <f t="shared" si="7"/>
        <v/>
      </c>
      <c r="AB18" s="79" t="str">
        <f t="shared" si="7"/>
        <v/>
      </c>
      <c r="AC18" s="79" t="str">
        <f t="shared" si="7"/>
        <v/>
      </c>
      <c r="AD18" s="79" t="str">
        <f t="shared" si="7"/>
        <v/>
      </c>
      <c r="AE18" s="79" t="str">
        <f t="shared" si="7"/>
        <v/>
      </c>
      <c r="AF18" s="79" t="str">
        <f t="shared" si="7"/>
        <v/>
      </c>
      <c r="AG18" s="79" t="str">
        <f t="shared" si="7"/>
        <v/>
      </c>
      <c r="AH18" s="79" t="str">
        <f t="shared" si="7"/>
        <v/>
      </c>
      <c r="AI18" s="79" t="str">
        <f t="shared" si="8"/>
        <v/>
      </c>
      <c r="AJ18" s="79" t="str">
        <f t="shared" si="8"/>
        <v/>
      </c>
      <c r="AK18" s="79" t="str">
        <f t="shared" si="8"/>
        <v/>
      </c>
      <c r="AL18" s="79" t="str">
        <f t="shared" si="8"/>
        <v/>
      </c>
      <c r="AM18" s="79" t="str">
        <f t="shared" si="8"/>
        <v/>
      </c>
      <c r="AN18" s="79" t="str">
        <f t="shared" si="8"/>
        <v/>
      </c>
      <c r="AO18" s="79" t="str">
        <f t="shared" si="8"/>
        <v/>
      </c>
      <c r="AP18" s="79" t="str">
        <f t="shared" si="8"/>
        <v/>
      </c>
      <c r="AQ18" s="79" t="str">
        <f t="shared" si="8"/>
        <v/>
      </c>
      <c r="AR18" s="79" t="str">
        <f t="shared" si="8"/>
        <v/>
      </c>
      <c r="AS18" s="79" t="str">
        <f t="shared" si="9"/>
        <v/>
      </c>
      <c r="AT18" s="79" t="str">
        <f t="shared" si="9"/>
        <v/>
      </c>
      <c r="AU18" s="79" t="str">
        <f t="shared" si="9"/>
        <v/>
      </c>
      <c r="AV18" s="79" t="str">
        <f t="shared" si="9"/>
        <v/>
      </c>
      <c r="AW18" s="79" t="str">
        <f t="shared" si="9"/>
        <v/>
      </c>
      <c r="AX18" s="79" t="str">
        <f t="shared" si="9"/>
        <v/>
      </c>
      <c r="AY18" s="79" t="str">
        <f t="shared" si="9"/>
        <v/>
      </c>
      <c r="AZ18" s="79" t="str">
        <f t="shared" si="9"/>
        <v/>
      </c>
      <c r="BA18" s="79" t="str">
        <f t="shared" si="9"/>
        <v/>
      </c>
      <c r="BB18" s="33" t="str">
        <f t="shared" si="9"/>
        <v/>
      </c>
      <c r="BD18" s="89" t="str">
        <f>IF(OR(CI$8="", Y18=""), "", COUNTIF(Y$11:Y$310, "&lt;"&amp;Y18)+1+COUNTIF(Y$11:Y18, Y18)-1)</f>
        <v/>
      </c>
      <c r="BE18" s="90">
        <f>IF(OR(CJ$8="", Z18=""), "", COUNTIF(Z$11:Z$310, "&lt;"&amp;Z18)+1+COUNTIF(Z$11:Z18, Z18)-1)</f>
        <v>1</v>
      </c>
      <c r="BF18" s="90" t="str">
        <f>IF(OR(CK$8="", AA18=""), "", COUNTIF(AA$11:AA$310, "&lt;"&amp;AA18)+1+COUNTIF(AA$11:AA18, AA18)-1)</f>
        <v/>
      </c>
      <c r="BG18" s="90" t="str">
        <f>IF(OR(CL$8="", AB18=""), "", COUNTIF(AB$11:AB$310, "&lt;"&amp;AB18)+1+COUNTIF(AB$11:AB18, AB18)-1)</f>
        <v/>
      </c>
      <c r="BH18" s="90" t="str">
        <f>IF(OR(CM$8="", AC18=""), "", COUNTIF(AC$11:AC$310, "&lt;"&amp;AC18)+1+COUNTIF(AC$11:AC18, AC18)-1)</f>
        <v/>
      </c>
      <c r="BI18" s="90" t="str">
        <f>IF(OR(CN$8="", AD18=""), "", COUNTIF(AD$11:AD$310, "&lt;"&amp;AD18)+1+COUNTIF(AD$11:AD18, AD18)-1)</f>
        <v/>
      </c>
      <c r="BJ18" s="90" t="str">
        <f>IF(OR(CO$8="", AE18=""), "", COUNTIF(AE$11:AE$310, "&lt;"&amp;AE18)+1+COUNTIF(AE$11:AE18, AE18)-1)</f>
        <v/>
      </c>
      <c r="BK18" s="90" t="str">
        <f>IF(OR(CP$8="", AF18=""), "", COUNTIF(AF$11:AF$310, "&lt;"&amp;AF18)+1+COUNTIF(AF$11:AF18, AF18)-1)</f>
        <v/>
      </c>
      <c r="BL18" s="90" t="str">
        <f>IF(OR(CQ$8="", AG18=""), "", COUNTIF(AG$11:AG$310, "&lt;"&amp;AG18)+1+COUNTIF(AG$11:AG18, AG18)-1)</f>
        <v/>
      </c>
      <c r="BM18" s="90" t="str">
        <f>IF(OR(CR$8="", AH18=""), "", COUNTIF(AH$11:AH$310, "&lt;"&amp;AH18)+1+COUNTIF(AH$11:AH18, AH18)-1)</f>
        <v/>
      </c>
      <c r="BN18" s="90" t="str">
        <f>IF(OR(CS$8="", AI18=""), "", COUNTIF(AI$11:AI$310, "&lt;"&amp;AI18)+1+COUNTIF(AI$11:AI18, AI18)-1)</f>
        <v/>
      </c>
      <c r="BO18" s="90" t="str">
        <f>IF(OR(CT$8="", AJ18=""), "", COUNTIF(AJ$11:AJ$310, "&lt;"&amp;AJ18)+1+COUNTIF(AJ$11:AJ18, AJ18)-1)</f>
        <v/>
      </c>
      <c r="BP18" s="90" t="str">
        <f>IF(OR(CU$8="", AK18=""), "", COUNTIF(AK$11:AK$310, "&lt;"&amp;AK18)+1+COUNTIF(AK$11:AK18, AK18)-1)</f>
        <v/>
      </c>
      <c r="BQ18" s="90" t="str">
        <f>IF(OR(CV$8="", AL18=""), "", COUNTIF(AL$11:AL$310, "&lt;"&amp;AL18)+1+COUNTIF(AL$11:AL18, AL18)-1)</f>
        <v/>
      </c>
      <c r="BR18" s="90" t="str">
        <f>IF(OR(CW$8="", AM18=""), "", COUNTIF(AM$11:AM$310, "&lt;"&amp;AM18)+1+COUNTIF(AM$11:AM18, AM18)-1)</f>
        <v/>
      </c>
      <c r="BS18" s="90" t="str">
        <f>IF(OR(CX$8="", AN18=""), "", COUNTIF(AN$11:AN$310, "&lt;"&amp;AN18)+1+COUNTIF(AN$11:AN18, AN18)-1)</f>
        <v/>
      </c>
      <c r="BT18" s="90" t="str">
        <f>IF(OR(CY$8="", AO18=""), "", COUNTIF(AO$11:AO$310, "&lt;"&amp;AO18)+1+COUNTIF(AO$11:AO18, AO18)-1)</f>
        <v/>
      </c>
      <c r="BU18" s="90" t="str">
        <f>IF(OR(CZ$8="", AP18=""), "", COUNTIF(AP$11:AP$310, "&lt;"&amp;AP18)+1+COUNTIF(AP$11:AP18, AP18)-1)</f>
        <v/>
      </c>
      <c r="BV18" s="90" t="str">
        <f>IF(OR(DA$8="", AQ18=""), "", COUNTIF(AQ$11:AQ$310, "&lt;"&amp;AQ18)+1+COUNTIF(AQ$11:AQ18, AQ18)-1)</f>
        <v/>
      </c>
      <c r="BW18" s="90" t="str">
        <f>IF(OR(DB$8="", AR18=""), "", COUNTIF(AR$11:AR$310, "&lt;"&amp;AR18)+1+COUNTIF(AR$11:AR18, AR18)-1)</f>
        <v/>
      </c>
      <c r="BX18" s="90" t="str">
        <f>IF(OR(DC$8="", AS18=""), "", COUNTIF(AS$11:AS$310, "&lt;"&amp;AS18)+1+COUNTIF(AS$11:AS18, AS18)-1)</f>
        <v/>
      </c>
      <c r="BY18" s="90" t="str">
        <f>IF(OR(DD$8="", AT18=""), "", COUNTIF(AT$11:AT$310, "&lt;"&amp;AT18)+1+COUNTIF(AT$11:AT18, AT18)-1)</f>
        <v/>
      </c>
      <c r="BZ18" s="90" t="str">
        <f>IF(OR(DE$8="", AU18=""), "", COUNTIF(AU$11:AU$310, "&lt;"&amp;AU18)+1+COUNTIF(AU$11:AU18, AU18)-1)</f>
        <v/>
      </c>
      <c r="CA18" s="90" t="str">
        <f>IF(OR(DF$8="", AV18=""), "", COUNTIF(AV$11:AV$310, "&lt;"&amp;AV18)+1+COUNTIF(AV$11:AV18, AV18)-1)</f>
        <v/>
      </c>
      <c r="CB18" s="90" t="str">
        <f>IF(OR(DG$8="", AW18=""), "", COUNTIF(AW$11:AW$310, "&lt;"&amp;AW18)+1+COUNTIF(AW$11:AW18, AW18)-1)</f>
        <v/>
      </c>
      <c r="CC18" s="90" t="str">
        <f>IF(OR(DH$8="", AX18=""), "", COUNTIF(AX$11:AX$310, "&lt;"&amp;AX18)+1+COUNTIF(AX$11:AX18, AX18)-1)</f>
        <v/>
      </c>
      <c r="CD18" s="90" t="str">
        <f>IF(OR(DI$8="", AY18=""), "", COUNTIF(AY$11:AY$310, "&lt;"&amp;AY18)+1+COUNTIF(AY$11:AY18, AY18)-1)</f>
        <v/>
      </c>
      <c r="CE18" s="90" t="str">
        <f>IF(OR(DJ$8="", AZ18=""), "", COUNTIF(AZ$11:AZ$310, "&lt;"&amp;AZ18)+1+COUNTIF(AZ$11:AZ18, AZ18)-1)</f>
        <v/>
      </c>
      <c r="CF18" s="90" t="str">
        <f>IF(OR(DK$8="", BA18=""), "", COUNTIF(BA$11:BA$310, "&lt;"&amp;BA18)+1+COUNTIF(BA$11:BA18, BA18)-1)</f>
        <v/>
      </c>
      <c r="CG18" s="91" t="str">
        <f>IF(OR(DL$8="", BB18=""), "", COUNTIF(BB$11:BB$310, "&lt;"&amp;BB18)+1+COUNTIF(BB$11:BB18, BB18)-1)</f>
        <v/>
      </c>
      <c r="CI18" s="89" t="str" cm="1">
        <f t="array" ref="CI18">IFERROR(INDEX($BD18:$CG18, $CH18, MATCH(CI$6, $BD$8:$CG$8, 0)), "")</f>
        <v/>
      </c>
      <c r="CJ18" s="90" t="str" cm="1">
        <f t="array" ref="CJ18">IFERROR(INDEX($BD18:$CG18, $CH18, MATCH(CJ$6, $BD$8:$CG$8, 0)), "")</f>
        <v/>
      </c>
      <c r="CK18" s="90" t="str" cm="1">
        <f t="array" ref="CK18">IFERROR(INDEX($BD18:$CG18, $CH18, MATCH(CK$6, $BD$8:$CG$8, 0)), "")</f>
        <v/>
      </c>
      <c r="CL18" s="90" cm="1">
        <f t="array" ref="CL18">IFERROR(INDEX($BD18:$CG18, $CH18, MATCH(CL$6, $BD$8:$CG$8, 0)), "")</f>
        <v>1</v>
      </c>
      <c r="CM18" s="90" t="str" cm="1">
        <f t="array" ref="CM18">IFERROR(INDEX($BD18:$CG18, $CH18, MATCH(CM$6, $BD$8:$CG$8, 0)), "")</f>
        <v/>
      </c>
      <c r="CN18" s="90" t="str" cm="1">
        <f t="array" ref="CN18">IFERROR(INDEX($BD18:$CG18, $CH18, MATCH(CN$6, $BD$8:$CG$8, 0)), "")</f>
        <v/>
      </c>
      <c r="CO18" s="90" t="str" cm="1">
        <f t="array" ref="CO18">IFERROR(INDEX($BD18:$CG18, $CH18, MATCH(CO$6, $BD$8:$CG$8, 0)), "")</f>
        <v/>
      </c>
      <c r="CP18" s="90" t="str" cm="1">
        <f t="array" ref="CP18">IFERROR(INDEX($BD18:$CG18, $CH18, MATCH(CP$6, $BD$8:$CG$8, 0)), "")</f>
        <v/>
      </c>
      <c r="CQ18" s="90" t="str" cm="1">
        <f t="array" ref="CQ18">IFERROR(INDEX($BD18:$CG18, $CH18, MATCH(CQ$6, $BD$8:$CG$8, 0)), "")</f>
        <v/>
      </c>
      <c r="CR18" s="90" t="str" cm="1">
        <f t="array" ref="CR18">IFERROR(INDEX($BD18:$CG18, $CH18, MATCH(CR$6, $BD$8:$CG$8, 0)), "")</f>
        <v/>
      </c>
      <c r="CS18" s="90" t="str" cm="1">
        <f t="array" ref="CS18">IFERROR(INDEX($BD18:$CG18, $CH18, MATCH(CS$6, $BD$8:$CG$8, 0)), "")</f>
        <v/>
      </c>
      <c r="CT18" s="90" t="str" cm="1">
        <f t="array" ref="CT18">IFERROR(INDEX($BD18:$CG18, $CH18, MATCH(CT$6, $BD$8:$CG$8, 0)), "")</f>
        <v/>
      </c>
      <c r="CU18" s="90" t="str" cm="1">
        <f t="array" ref="CU18">IFERROR(INDEX($BD18:$CG18, $CH18, MATCH(CU$6, $BD$8:$CG$8, 0)), "")</f>
        <v/>
      </c>
      <c r="CV18" s="90" t="str" cm="1">
        <f t="array" ref="CV18">IFERROR(INDEX($BD18:$CG18, $CH18, MATCH(CV$6, $BD$8:$CG$8, 0)), "")</f>
        <v/>
      </c>
      <c r="CW18" s="90" t="str" cm="1">
        <f t="array" ref="CW18">IFERROR(INDEX($BD18:$CG18, $CH18, MATCH(CW$6, $BD$8:$CG$8, 0)), "")</f>
        <v/>
      </c>
      <c r="CX18" s="90" t="str" cm="1">
        <f t="array" ref="CX18">IFERROR(INDEX($BD18:$CG18, $CH18, MATCH(CX$6, $BD$8:$CG$8, 0)), "")</f>
        <v/>
      </c>
      <c r="CY18" s="90" t="str" cm="1">
        <f t="array" ref="CY18">IFERROR(INDEX($BD18:$CG18, $CH18, MATCH(CY$6, $BD$8:$CG$8, 0)), "")</f>
        <v/>
      </c>
      <c r="CZ18" s="90" t="str" cm="1">
        <f t="array" ref="CZ18">IFERROR(INDEX($BD18:$CG18, $CH18, MATCH(CZ$6, $BD$8:$CG$8, 0)), "")</f>
        <v/>
      </c>
      <c r="DA18" s="90" t="str" cm="1">
        <f t="array" ref="DA18">IFERROR(INDEX($BD18:$CG18, $CH18, MATCH(DA$6, $BD$8:$CG$8, 0)), "")</f>
        <v/>
      </c>
      <c r="DB18" s="90" t="str" cm="1">
        <f t="array" ref="DB18">IFERROR(INDEX($BD18:$CG18, $CH18, MATCH(DB$6, $BD$8:$CG$8, 0)), "")</f>
        <v/>
      </c>
      <c r="DC18" s="90" t="str" cm="1">
        <f t="array" ref="DC18">IFERROR(INDEX($BD18:$CG18, $CH18, MATCH(DC$6, $BD$8:$CG$8, 0)), "")</f>
        <v/>
      </c>
      <c r="DD18" s="90" t="str" cm="1">
        <f t="array" ref="DD18">IFERROR(INDEX($BD18:$CG18, $CH18, MATCH(DD$6, $BD$8:$CG$8, 0)), "")</f>
        <v/>
      </c>
      <c r="DE18" s="90" t="str" cm="1">
        <f t="array" ref="DE18">IFERROR(INDEX($BD18:$CG18, $CH18, MATCH(DE$6, $BD$8:$CG$8, 0)), "")</f>
        <v/>
      </c>
      <c r="DF18" s="90" t="str" cm="1">
        <f t="array" ref="DF18">IFERROR(INDEX($BD18:$CG18, $CH18, MATCH(DF$6, $BD$8:$CG$8, 0)), "")</f>
        <v/>
      </c>
      <c r="DG18" s="90" t="str" cm="1">
        <f t="array" ref="DG18">IFERROR(INDEX($BD18:$CG18, $CH18, MATCH(DG$6, $BD$8:$CG$8, 0)), "")</f>
        <v/>
      </c>
      <c r="DH18" s="90" t="str" cm="1">
        <f t="array" ref="DH18">IFERROR(INDEX($BD18:$CG18, $CH18, MATCH(DH$6, $BD$8:$CG$8, 0)), "")</f>
        <v/>
      </c>
      <c r="DI18" s="90" t="str" cm="1">
        <f t="array" ref="DI18">IFERROR(INDEX($BD18:$CG18, $CH18, MATCH(DI$6, $BD$8:$CG$8, 0)), "")</f>
        <v/>
      </c>
      <c r="DJ18" s="90" t="str" cm="1">
        <f t="array" ref="DJ18">IFERROR(INDEX($BD18:$CG18, $CH18, MATCH(DJ$6, $BD$8:$CG$8, 0)), "")</f>
        <v/>
      </c>
      <c r="DK18" s="90" t="str" cm="1">
        <f t="array" ref="DK18">IFERROR(INDEX($BD18:$CG18, $CH18, MATCH(DK$6, $BD$8:$CG$8, 0)), "")</f>
        <v/>
      </c>
      <c r="DL18" s="91" t="str" cm="1">
        <f t="array" ref="DL18">IFERROR(INDEX($BD18:$CG18, $CH18, MATCH(DL$6, $BD$8:$CG$8, 0)), "")</f>
        <v/>
      </c>
    </row>
    <row r="19" spans="1:116" x14ac:dyDescent="0.55000000000000004">
      <c r="A19" s="16"/>
      <c r="B19" s="48" t="s">
        <v>18</v>
      </c>
      <c r="C19" s="26" t="s">
        <v>40</v>
      </c>
      <c r="D19" s="49">
        <v>50</v>
      </c>
      <c r="E19" s="50"/>
      <c r="F19" s="16"/>
      <c r="G19" s="96" t="str">
        <f t="shared" si="10"/>
        <v>✓</v>
      </c>
      <c r="H19" s="96" t="str">
        <f>IF($T19="", "", IF(COUNTIF('Income &amp; Expenses'!$AO$11:$AO$40, $T19)&gt;0, $N$3, $N$4))</f>
        <v>✓</v>
      </c>
      <c r="I19" s="16"/>
      <c r="K19" s="54">
        <v>9</v>
      </c>
      <c r="L19" s="64" t="str">
        <f>IFERROR(INDEX('Income &amp; Expenses'!$C$11:$C$40, MATCH($K19, 'Income &amp; Expenses'!$AK$11:$AK$40, 0)), "")</f>
        <v/>
      </c>
      <c r="N19" s="14" t="str">
        <f t="shared" si="3"/>
        <v/>
      </c>
      <c r="O19" s="8" t="str">
        <f t="shared" si="11"/>
        <v/>
      </c>
      <c r="P19" s="15" t="str">
        <f t="shared" si="4"/>
        <v/>
      </c>
      <c r="R19" s="68" t="str">
        <f t="shared" si="5"/>
        <v>C2</v>
      </c>
      <c r="T19" s="68" t="str">
        <f t="shared" si="6"/>
        <v>C - C2</v>
      </c>
      <c r="V19" s="62">
        <f>IF($B19="", "", COUNTIF($B$11:$B19, $B19))</f>
        <v>2</v>
      </c>
      <c r="W19" s="62" t="str">
        <f t="shared" si="12"/>
        <v/>
      </c>
      <c r="Y19" s="78" t="str">
        <f t="shared" si="7"/>
        <v/>
      </c>
      <c r="Z19" s="79" t="str">
        <f t="shared" si="7"/>
        <v/>
      </c>
      <c r="AA19" s="79">
        <f t="shared" si="7"/>
        <v>50</v>
      </c>
      <c r="AB19" s="79" t="str">
        <f t="shared" si="7"/>
        <v/>
      </c>
      <c r="AC19" s="79" t="str">
        <f t="shared" si="7"/>
        <v/>
      </c>
      <c r="AD19" s="79" t="str">
        <f t="shared" si="7"/>
        <v/>
      </c>
      <c r="AE19" s="79" t="str">
        <f t="shared" si="7"/>
        <v/>
      </c>
      <c r="AF19" s="79" t="str">
        <f t="shared" si="7"/>
        <v/>
      </c>
      <c r="AG19" s="79" t="str">
        <f t="shared" si="7"/>
        <v/>
      </c>
      <c r="AH19" s="79" t="str">
        <f t="shared" si="7"/>
        <v/>
      </c>
      <c r="AI19" s="79" t="str">
        <f t="shared" si="8"/>
        <v/>
      </c>
      <c r="AJ19" s="79" t="str">
        <f t="shared" si="8"/>
        <v/>
      </c>
      <c r="AK19" s="79" t="str">
        <f t="shared" si="8"/>
        <v/>
      </c>
      <c r="AL19" s="79" t="str">
        <f t="shared" si="8"/>
        <v/>
      </c>
      <c r="AM19" s="79" t="str">
        <f t="shared" si="8"/>
        <v/>
      </c>
      <c r="AN19" s="79" t="str">
        <f t="shared" si="8"/>
        <v/>
      </c>
      <c r="AO19" s="79" t="str">
        <f t="shared" si="8"/>
        <v/>
      </c>
      <c r="AP19" s="79" t="str">
        <f t="shared" si="8"/>
        <v/>
      </c>
      <c r="AQ19" s="79" t="str">
        <f t="shared" si="8"/>
        <v/>
      </c>
      <c r="AR19" s="79" t="str">
        <f t="shared" si="8"/>
        <v/>
      </c>
      <c r="AS19" s="79" t="str">
        <f t="shared" si="9"/>
        <v/>
      </c>
      <c r="AT19" s="79" t="str">
        <f t="shared" si="9"/>
        <v/>
      </c>
      <c r="AU19" s="79" t="str">
        <f t="shared" si="9"/>
        <v/>
      </c>
      <c r="AV19" s="79" t="str">
        <f t="shared" si="9"/>
        <v/>
      </c>
      <c r="AW19" s="79" t="str">
        <f t="shared" si="9"/>
        <v/>
      </c>
      <c r="AX19" s="79" t="str">
        <f t="shared" si="9"/>
        <v/>
      </c>
      <c r="AY19" s="79" t="str">
        <f t="shared" si="9"/>
        <v/>
      </c>
      <c r="AZ19" s="79" t="str">
        <f t="shared" si="9"/>
        <v/>
      </c>
      <c r="BA19" s="79" t="str">
        <f t="shared" si="9"/>
        <v/>
      </c>
      <c r="BB19" s="33" t="str">
        <f t="shared" si="9"/>
        <v/>
      </c>
      <c r="BD19" s="89" t="str">
        <f>IF(OR(CI$8="", Y19=""), "", COUNTIF(Y$11:Y$310, "&lt;"&amp;Y19)+1+COUNTIF(Y$11:Y19, Y19)-1)</f>
        <v/>
      </c>
      <c r="BE19" s="90" t="str">
        <f>IF(OR(CJ$8="", Z19=""), "", COUNTIF(Z$11:Z$310, "&lt;"&amp;Z19)+1+COUNTIF(Z$11:Z19, Z19)-1)</f>
        <v/>
      </c>
      <c r="BF19" s="90">
        <f>IF(OR(CK$8="", AA19=""), "", COUNTIF(AA$11:AA$310, "&lt;"&amp;AA19)+1+COUNTIF(AA$11:AA19, AA19)-1)</f>
        <v>2</v>
      </c>
      <c r="BG19" s="90" t="str">
        <f>IF(OR(CL$8="", AB19=""), "", COUNTIF(AB$11:AB$310, "&lt;"&amp;AB19)+1+COUNTIF(AB$11:AB19, AB19)-1)</f>
        <v/>
      </c>
      <c r="BH19" s="90" t="str">
        <f>IF(OR(CM$8="", AC19=""), "", COUNTIF(AC$11:AC$310, "&lt;"&amp;AC19)+1+COUNTIF(AC$11:AC19, AC19)-1)</f>
        <v/>
      </c>
      <c r="BI19" s="90" t="str">
        <f>IF(OR(CN$8="", AD19=""), "", COUNTIF(AD$11:AD$310, "&lt;"&amp;AD19)+1+COUNTIF(AD$11:AD19, AD19)-1)</f>
        <v/>
      </c>
      <c r="BJ19" s="90" t="str">
        <f>IF(OR(CO$8="", AE19=""), "", COUNTIF(AE$11:AE$310, "&lt;"&amp;AE19)+1+COUNTIF(AE$11:AE19, AE19)-1)</f>
        <v/>
      </c>
      <c r="BK19" s="90" t="str">
        <f>IF(OR(CP$8="", AF19=""), "", COUNTIF(AF$11:AF$310, "&lt;"&amp;AF19)+1+COUNTIF(AF$11:AF19, AF19)-1)</f>
        <v/>
      </c>
      <c r="BL19" s="90" t="str">
        <f>IF(OR(CQ$8="", AG19=""), "", COUNTIF(AG$11:AG$310, "&lt;"&amp;AG19)+1+COUNTIF(AG$11:AG19, AG19)-1)</f>
        <v/>
      </c>
      <c r="BM19" s="90" t="str">
        <f>IF(OR(CR$8="", AH19=""), "", COUNTIF(AH$11:AH$310, "&lt;"&amp;AH19)+1+COUNTIF(AH$11:AH19, AH19)-1)</f>
        <v/>
      </c>
      <c r="BN19" s="90" t="str">
        <f>IF(OR(CS$8="", AI19=""), "", COUNTIF(AI$11:AI$310, "&lt;"&amp;AI19)+1+COUNTIF(AI$11:AI19, AI19)-1)</f>
        <v/>
      </c>
      <c r="BO19" s="90" t="str">
        <f>IF(OR(CT$8="", AJ19=""), "", COUNTIF(AJ$11:AJ$310, "&lt;"&amp;AJ19)+1+COUNTIF(AJ$11:AJ19, AJ19)-1)</f>
        <v/>
      </c>
      <c r="BP19" s="90" t="str">
        <f>IF(OR(CU$8="", AK19=""), "", COUNTIF(AK$11:AK$310, "&lt;"&amp;AK19)+1+COUNTIF(AK$11:AK19, AK19)-1)</f>
        <v/>
      </c>
      <c r="BQ19" s="90" t="str">
        <f>IF(OR(CV$8="", AL19=""), "", COUNTIF(AL$11:AL$310, "&lt;"&amp;AL19)+1+COUNTIF(AL$11:AL19, AL19)-1)</f>
        <v/>
      </c>
      <c r="BR19" s="90" t="str">
        <f>IF(OR(CW$8="", AM19=""), "", COUNTIF(AM$11:AM$310, "&lt;"&amp;AM19)+1+COUNTIF(AM$11:AM19, AM19)-1)</f>
        <v/>
      </c>
      <c r="BS19" s="90" t="str">
        <f>IF(OR(CX$8="", AN19=""), "", COUNTIF(AN$11:AN$310, "&lt;"&amp;AN19)+1+COUNTIF(AN$11:AN19, AN19)-1)</f>
        <v/>
      </c>
      <c r="BT19" s="90" t="str">
        <f>IF(OR(CY$8="", AO19=""), "", COUNTIF(AO$11:AO$310, "&lt;"&amp;AO19)+1+COUNTIF(AO$11:AO19, AO19)-1)</f>
        <v/>
      </c>
      <c r="BU19" s="90" t="str">
        <f>IF(OR(CZ$8="", AP19=""), "", COUNTIF(AP$11:AP$310, "&lt;"&amp;AP19)+1+COUNTIF(AP$11:AP19, AP19)-1)</f>
        <v/>
      </c>
      <c r="BV19" s="90" t="str">
        <f>IF(OR(DA$8="", AQ19=""), "", COUNTIF(AQ$11:AQ$310, "&lt;"&amp;AQ19)+1+COUNTIF(AQ$11:AQ19, AQ19)-1)</f>
        <v/>
      </c>
      <c r="BW19" s="90" t="str">
        <f>IF(OR(DB$8="", AR19=""), "", COUNTIF(AR$11:AR$310, "&lt;"&amp;AR19)+1+COUNTIF(AR$11:AR19, AR19)-1)</f>
        <v/>
      </c>
      <c r="BX19" s="90" t="str">
        <f>IF(OR(DC$8="", AS19=""), "", COUNTIF(AS$11:AS$310, "&lt;"&amp;AS19)+1+COUNTIF(AS$11:AS19, AS19)-1)</f>
        <v/>
      </c>
      <c r="BY19" s="90" t="str">
        <f>IF(OR(DD$8="", AT19=""), "", COUNTIF(AT$11:AT$310, "&lt;"&amp;AT19)+1+COUNTIF(AT$11:AT19, AT19)-1)</f>
        <v/>
      </c>
      <c r="BZ19" s="90" t="str">
        <f>IF(OR(DE$8="", AU19=""), "", COUNTIF(AU$11:AU$310, "&lt;"&amp;AU19)+1+COUNTIF(AU$11:AU19, AU19)-1)</f>
        <v/>
      </c>
      <c r="CA19" s="90" t="str">
        <f>IF(OR(DF$8="", AV19=""), "", COUNTIF(AV$11:AV$310, "&lt;"&amp;AV19)+1+COUNTIF(AV$11:AV19, AV19)-1)</f>
        <v/>
      </c>
      <c r="CB19" s="90" t="str">
        <f>IF(OR(DG$8="", AW19=""), "", COUNTIF(AW$11:AW$310, "&lt;"&amp;AW19)+1+COUNTIF(AW$11:AW19, AW19)-1)</f>
        <v/>
      </c>
      <c r="CC19" s="90" t="str">
        <f>IF(OR(DH$8="", AX19=""), "", COUNTIF(AX$11:AX$310, "&lt;"&amp;AX19)+1+COUNTIF(AX$11:AX19, AX19)-1)</f>
        <v/>
      </c>
      <c r="CD19" s="90" t="str">
        <f>IF(OR(DI$8="", AY19=""), "", COUNTIF(AY$11:AY$310, "&lt;"&amp;AY19)+1+COUNTIF(AY$11:AY19, AY19)-1)</f>
        <v/>
      </c>
      <c r="CE19" s="90" t="str">
        <f>IF(OR(DJ$8="", AZ19=""), "", COUNTIF(AZ$11:AZ$310, "&lt;"&amp;AZ19)+1+COUNTIF(AZ$11:AZ19, AZ19)-1)</f>
        <v/>
      </c>
      <c r="CF19" s="90" t="str">
        <f>IF(OR(DK$8="", BA19=""), "", COUNTIF(BA$11:BA$310, "&lt;"&amp;BA19)+1+COUNTIF(BA$11:BA19, BA19)-1)</f>
        <v/>
      </c>
      <c r="CG19" s="91" t="str">
        <f>IF(OR(DL$8="", BB19=""), "", COUNTIF(BB$11:BB$310, "&lt;"&amp;BB19)+1+COUNTIF(BB$11:BB19, BB19)-1)</f>
        <v/>
      </c>
      <c r="CI19" s="89" t="str" cm="1">
        <f t="array" ref="CI19">IFERROR(INDEX($BD19:$CG19, $CH19, MATCH(CI$6, $BD$8:$CG$8, 0)), "")</f>
        <v/>
      </c>
      <c r="CJ19" s="90" t="str" cm="1">
        <f t="array" ref="CJ19">IFERROR(INDEX($BD19:$CG19, $CH19, MATCH(CJ$6, $BD$8:$CG$8, 0)), "")</f>
        <v/>
      </c>
      <c r="CK19" s="90" t="str" cm="1">
        <f t="array" ref="CK19">IFERROR(INDEX($BD19:$CG19, $CH19, MATCH(CK$6, $BD$8:$CG$8, 0)), "")</f>
        <v/>
      </c>
      <c r="CL19" s="90" t="str" cm="1">
        <f t="array" ref="CL19">IFERROR(INDEX($BD19:$CG19, $CH19, MATCH(CL$6, $BD$8:$CG$8, 0)), "")</f>
        <v/>
      </c>
      <c r="CM19" s="90" t="str" cm="1">
        <f t="array" ref="CM19">IFERROR(INDEX($BD19:$CG19, $CH19, MATCH(CM$6, $BD$8:$CG$8, 0)), "")</f>
        <v/>
      </c>
      <c r="CN19" s="90" cm="1">
        <f t="array" ref="CN19">IFERROR(INDEX($BD19:$CG19, $CH19, MATCH(CN$6, $BD$8:$CG$8, 0)), "")</f>
        <v>2</v>
      </c>
      <c r="CO19" s="90" t="str" cm="1">
        <f t="array" ref="CO19">IFERROR(INDEX($BD19:$CG19, $CH19, MATCH(CO$6, $BD$8:$CG$8, 0)), "")</f>
        <v/>
      </c>
      <c r="CP19" s="90" t="str" cm="1">
        <f t="array" ref="CP19">IFERROR(INDEX($BD19:$CG19, $CH19, MATCH(CP$6, $BD$8:$CG$8, 0)), "")</f>
        <v/>
      </c>
      <c r="CQ19" s="90" t="str" cm="1">
        <f t="array" ref="CQ19">IFERROR(INDEX($BD19:$CG19, $CH19, MATCH(CQ$6, $BD$8:$CG$8, 0)), "")</f>
        <v/>
      </c>
      <c r="CR19" s="90" t="str" cm="1">
        <f t="array" ref="CR19">IFERROR(INDEX($BD19:$CG19, $CH19, MATCH(CR$6, $BD$8:$CG$8, 0)), "")</f>
        <v/>
      </c>
      <c r="CS19" s="90" t="str" cm="1">
        <f t="array" ref="CS19">IFERROR(INDEX($BD19:$CG19, $CH19, MATCH(CS$6, $BD$8:$CG$8, 0)), "")</f>
        <v/>
      </c>
      <c r="CT19" s="90" t="str" cm="1">
        <f t="array" ref="CT19">IFERROR(INDEX($BD19:$CG19, $CH19, MATCH(CT$6, $BD$8:$CG$8, 0)), "")</f>
        <v/>
      </c>
      <c r="CU19" s="90" t="str" cm="1">
        <f t="array" ref="CU19">IFERROR(INDEX($BD19:$CG19, $CH19, MATCH(CU$6, $BD$8:$CG$8, 0)), "")</f>
        <v/>
      </c>
      <c r="CV19" s="90" t="str" cm="1">
        <f t="array" ref="CV19">IFERROR(INDEX($BD19:$CG19, $CH19, MATCH(CV$6, $BD$8:$CG$8, 0)), "")</f>
        <v/>
      </c>
      <c r="CW19" s="90" t="str" cm="1">
        <f t="array" ref="CW19">IFERROR(INDEX($BD19:$CG19, $CH19, MATCH(CW$6, $BD$8:$CG$8, 0)), "")</f>
        <v/>
      </c>
      <c r="CX19" s="90" t="str" cm="1">
        <f t="array" ref="CX19">IFERROR(INDEX($BD19:$CG19, $CH19, MATCH(CX$6, $BD$8:$CG$8, 0)), "")</f>
        <v/>
      </c>
      <c r="CY19" s="90" t="str" cm="1">
        <f t="array" ref="CY19">IFERROR(INDEX($BD19:$CG19, $CH19, MATCH(CY$6, $BD$8:$CG$8, 0)), "")</f>
        <v/>
      </c>
      <c r="CZ19" s="90" t="str" cm="1">
        <f t="array" ref="CZ19">IFERROR(INDEX($BD19:$CG19, $CH19, MATCH(CZ$6, $BD$8:$CG$8, 0)), "")</f>
        <v/>
      </c>
      <c r="DA19" s="90" t="str" cm="1">
        <f t="array" ref="DA19">IFERROR(INDEX($BD19:$CG19, $CH19, MATCH(DA$6, $BD$8:$CG$8, 0)), "")</f>
        <v/>
      </c>
      <c r="DB19" s="90" t="str" cm="1">
        <f t="array" ref="DB19">IFERROR(INDEX($BD19:$CG19, $CH19, MATCH(DB$6, $BD$8:$CG$8, 0)), "")</f>
        <v/>
      </c>
      <c r="DC19" s="90" t="str" cm="1">
        <f t="array" ref="DC19">IFERROR(INDEX($BD19:$CG19, $CH19, MATCH(DC$6, $BD$8:$CG$8, 0)), "")</f>
        <v/>
      </c>
      <c r="DD19" s="90" t="str" cm="1">
        <f t="array" ref="DD19">IFERROR(INDEX($BD19:$CG19, $CH19, MATCH(DD$6, $BD$8:$CG$8, 0)), "")</f>
        <v/>
      </c>
      <c r="DE19" s="90" t="str" cm="1">
        <f t="array" ref="DE19">IFERROR(INDEX($BD19:$CG19, $CH19, MATCH(DE$6, $BD$8:$CG$8, 0)), "")</f>
        <v/>
      </c>
      <c r="DF19" s="90" t="str" cm="1">
        <f t="array" ref="DF19">IFERROR(INDEX($BD19:$CG19, $CH19, MATCH(DF$6, $BD$8:$CG$8, 0)), "")</f>
        <v/>
      </c>
      <c r="DG19" s="90" t="str" cm="1">
        <f t="array" ref="DG19">IFERROR(INDEX($BD19:$CG19, $CH19, MATCH(DG$6, $BD$8:$CG$8, 0)), "")</f>
        <v/>
      </c>
      <c r="DH19" s="90" t="str" cm="1">
        <f t="array" ref="DH19">IFERROR(INDEX($BD19:$CG19, $CH19, MATCH(DH$6, $BD$8:$CG$8, 0)), "")</f>
        <v/>
      </c>
      <c r="DI19" s="90" t="str" cm="1">
        <f t="array" ref="DI19">IFERROR(INDEX($BD19:$CG19, $CH19, MATCH(DI$6, $BD$8:$CG$8, 0)), "")</f>
        <v/>
      </c>
      <c r="DJ19" s="90" t="str" cm="1">
        <f t="array" ref="DJ19">IFERROR(INDEX($BD19:$CG19, $CH19, MATCH(DJ$6, $BD$8:$CG$8, 0)), "")</f>
        <v/>
      </c>
      <c r="DK19" s="90" t="str" cm="1">
        <f t="array" ref="DK19">IFERROR(INDEX($BD19:$CG19, $CH19, MATCH(DK$6, $BD$8:$CG$8, 0)), "")</f>
        <v/>
      </c>
      <c r="DL19" s="91" t="str" cm="1">
        <f t="array" ref="DL19">IFERROR(INDEX($BD19:$CG19, $CH19, MATCH(DL$6, $BD$8:$CG$8, 0)), "")</f>
        <v/>
      </c>
    </row>
    <row r="20" spans="1:116" x14ac:dyDescent="0.55000000000000004">
      <c r="A20" s="16"/>
      <c r="B20" s="48" t="s">
        <v>21</v>
      </c>
      <c r="C20" s="26" t="s">
        <v>41</v>
      </c>
      <c r="D20" s="49">
        <v>60</v>
      </c>
      <c r="E20" s="50"/>
      <c r="F20" s="16"/>
      <c r="G20" s="96" t="str">
        <f t="shared" si="10"/>
        <v>✓</v>
      </c>
      <c r="H20" s="96" t="str">
        <f>IF($T20="", "", IF(COUNTIF('Income &amp; Expenses'!$AO$11:$AO$40, $T20)&gt;0, $N$3, $N$4))</f>
        <v>✓</v>
      </c>
      <c r="I20" s="16"/>
      <c r="K20" s="54">
        <v>10</v>
      </c>
      <c r="L20" s="64" t="str">
        <f>IFERROR(INDEX('Income &amp; Expenses'!$C$11:$C$40, MATCH($K20, 'Income &amp; Expenses'!$AK$11:$AK$40, 0)), "")</f>
        <v/>
      </c>
      <c r="N20" s="14" t="str">
        <f t="shared" si="3"/>
        <v/>
      </c>
      <c r="O20" s="8" t="str">
        <f t="shared" si="11"/>
        <v/>
      </c>
      <c r="P20" s="15" t="str">
        <f t="shared" si="4"/>
        <v/>
      </c>
      <c r="R20" s="68" t="str">
        <f t="shared" si="5"/>
        <v>D2</v>
      </c>
      <c r="T20" s="68" t="str">
        <f t="shared" si="6"/>
        <v>D - D2</v>
      </c>
      <c r="V20" s="62">
        <f>IF($B20="", "", COUNTIF($B$11:$B20, $B20))</f>
        <v>2</v>
      </c>
      <c r="W20" s="62" t="str">
        <f t="shared" si="12"/>
        <v/>
      </c>
      <c r="Y20" s="78" t="str">
        <f t="shared" si="7"/>
        <v/>
      </c>
      <c r="Z20" s="79" t="str">
        <f t="shared" si="7"/>
        <v/>
      </c>
      <c r="AA20" s="79" t="str">
        <f t="shared" si="7"/>
        <v/>
      </c>
      <c r="AB20" s="79">
        <f t="shared" si="7"/>
        <v>60</v>
      </c>
      <c r="AC20" s="79" t="str">
        <f t="shared" si="7"/>
        <v/>
      </c>
      <c r="AD20" s="79" t="str">
        <f t="shared" si="7"/>
        <v/>
      </c>
      <c r="AE20" s="79" t="str">
        <f t="shared" si="7"/>
        <v/>
      </c>
      <c r="AF20" s="79" t="str">
        <f t="shared" si="7"/>
        <v/>
      </c>
      <c r="AG20" s="79" t="str">
        <f t="shared" si="7"/>
        <v/>
      </c>
      <c r="AH20" s="79" t="str">
        <f t="shared" si="7"/>
        <v/>
      </c>
      <c r="AI20" s="79" t="str">
        <f t="shared" si="8"/>
        <v/>
      </c>
      <c r="AJ20" s="79" t="str">
        <f t="shared" si="8"/>
        <v/>
      </c>
      <c r="AK20" s="79" t="str">
        <f t="shared" si="8"/>
        <v/>
      </c>
      <c r="AL20" s="79" t="str">
        <f t="shared" si="8"/>
        <v/>
      </c>
      <c r="AM20" s="79" t="str">
        <f t="shared" si="8"/>
        <v/>
      </c>
      <c r="AN20" s="79" t="str">
        <f t="shared" si="8"/>
        <v/>
      </c>
      <c r="AO20" s="79" t="str">
        <f t="shared" si="8"/>
        <v/>
      </c>
      <c r="AP20" s="79" t="str">
        <f t="shared" si="8"/>
        <v/>
      </c>
      <c r="AQ20" s="79" t="str">
        <f t="shared" si="8"/>
        <v/>
      </c>
      <c r="AR20" s="79" t="str">
        <f t="shared" si="8"/>
        <v/>
      </c>
      <c r="AS20" s="79" t="str">
        <f t="shared" si="9"/>
        <v/>
      </c>
      <c r="AT20" s="79" t="str">
        <f t="shared" si="9"/>
        <v/>
      </c>
      <c r="AU20" s="79" t="str">
        <f t="shared" si="9"/>
        <v/>
      </c>
      <c r="AV20" s="79" t="str">
        <f t="shared" si="9"/>
        <v/>
      </c>
      <c r="AW20" s="79" t="str">
        <f t="shared" si="9"/>
        <v/>
      </c>
      <c r="AX20" s="79" t="str">
        <f t="shared" si="9"/>
        <v/>
      </c>
      <c r="AY20" s="79" t="str">
        <f t="shared" si="9"/>
        <v/>
      </c>
      <c r="AZ20" s="79" t="str">
        <f t="shared" si="9"/>
        <v/>
      </c>
      <c r="BA20" s="79" t="str">
        <f t="shared" si="9"/>
        <v/>
      </c>
      <c r="BB20" s="33" t="str">
        <f t="shared" si="9"/>
        <v/>
      </c>
      <c r="BD20" s="89" t="str">
        <f>IF(OR(CI$8="", Y20=""), "", COUNTIF(Y$11:Y$310, "&lt;"&amp;Y20)+1+COUNTIF(Y$11:Y20, Y20)-1)</f>
        <v/>
      </c>
      <c r="BE20" s="90" t="str">
        <f>IF(OR(CJ$8="", Z20=""), "", COUNTIF(Z$11:Z$310, "&lt;"&amp;Z20)+1+COUNTIF(Z$11:Z20, Z20)-1)</f>
        <v/>
      </c>
      <c r="BF20" s="90" t="str">
        <f>IF(OR(CK$8="", AA20=""), "", COUNTIF(AA$11:AA$310, "&lt;"&amp;AA20)+1+COUNTIF(AA$11:AA20, AA20)-1)</f>
        <v/>
      </c>
      <c r="BG20" s="90">
        <f>IF(OR(CL$8="", AB20=""), "", COUNTIF(AB$11:AB$310, "&lt;"&amp;AB20)+1+COUNTIF(AB$11:AB20, AB20)-1)</f>
        <v>1</v>
      </c>
      <c r="BH20" s="90" t="str">
        <f>IF(OR(CM$8="", AC20=""), "", COUNTIF(AC$11:AC$310, "&lt;"&amp;AC20)+1+COUNTIF(AC$11:AC20, AC20)-1)</f>
        <v/>
      </c>
      <c r="BI20" s="90" t="str">
        <f>IF(OR(CN$8="", AD20=""), "", COUNTIF(AD$11:AD$310, "&lt;"&amp;AD20)+1+COUNTIF(AD$11:AD20, AD20)-1)</f>
        <v/>
      </c>
      <c r="BJ20" s="90" t="str">
        <f>IF(OR(CO$8="", AE20=""), "", COUNTIF(AE$11:AE$310, "&lt;"&amp;AE20)+1+COUNTIF(AE$11:AE20, AE20)-1)</f>
        <v/>
      </c>
      <c r="BK20" s="90" t="str">
        <f>IF(OR(CP$8="", AF20=""), "", COUNTIF(AF$11:AF$310, "&lt;"&amp;AF20)+1+COUNTIF(AF$11:AF20, AF20)-1)</f>
        <v/>
      </c>
      <c r="BL20" s="90" t="str">
        <f>IF(OR(CQ$8="", AG20=""), "", COUNTIF(AG$11:AG$310, "&lt;"&amp;AG20)+1+COUNTIF(AG$11:AG20, AG20)-1)</f>
        <v/>
      </c>
      <c r="BM20" s="90" t="str">
        <f>IF(OR(CR$8="", AH20=""), "", COUNTIF(AH$11:AH$310, "&lt;"&amp;AH20)+1+COUNTIF(AH$11:AH20, AH20)-1)</f>
        <v/>
      </c>
      <c r="BN20" s="90" t="str">
        <f>IF(OR(CS$8="", AI20=""), "", COUNTIF(AI$11:AI$310, "&lt;"&amp;AI20)+1+COUNTIF(AI$11:AI20, AI20)-1)</f>
        <v/>
      </c>
      <c r="BO20" s="90" t="str">
        <f>IF(OR(CT$8="", AJ20=""), "", COUNTIF(AJ$11:AJ$310, "&lt;"&amp;AJ20)+1+COUNTIF(AJ$11:AJ20, AJ20)-1)</f>
        <v/>
      </c>
      <c r="BP20" s="90" t="str">
        <f>IF(OR(CU$8="", AK20=""), "", COUNTIF(AK$11:AK$310, "&lt;"&amp;AK20)+1+COUNTIF(AK$11:AK20, AK20)-1)</f>
        <v/>
      </c>
      <c r="BQ20" s="90" t="str">
        <f>IF(OR(CV$8="", AL20=""), "", COUNTIF(AL$11:AL$310, "&lt;"&amp;AL20)+1+COUNTIF(AL$11:AL20, AL20)-1)</f>
        <v/>
      </c>
      <c r="BR20" s="90" t="str">
        <f>IF(OR(CW$8="", AM20=""), "", COUNTIF(AM$11:AM$310, "&lt;"&amp;AM20)+1+COUNTIF(AM$11:AM20, AM20)-1)</f>
        <v/>
      </c>
      <c r="BS20" s="90" t="str">
        <f>IF(OR(CX$8="", AN20=""), "", COUNTIF(AN$11:AN$310, "&lt;"&amp;AN20)+1+COUNTIF(AN$11:AN20, AN20)-1)</f>
        <v/>
      </c>
      <c r="BT20" s="90" t="str">
        <f>IF(OR(CY$8="", AO20=""), "", COUNTIF(AO$11:AO$310, "&lt;"&amp;AO20)+1+COUNTIF(AO$11:AO20, AO20)-1)</f>
        <v/>
      </c>
      <c r="BU20" s="90" t="str">
        <f>IF(OR(CZ$8="", AP20=""), "", COUNTIF(AP$11:AP$310, "&lt;"&amp;AP20)+1+COUNTIF(AP$11:AP20, AP20)-1)</f>
        <v/>
      </c>
      <c r="BV20" s="90" t="str">
        <f>IF(OR(DA$8="", AQ20=""), "", COUNTIF(AQ$11:AQ$310, "&lt;"&amp;AQ20)+1+COUNTIF(AQ$11:AQ20, AQ20)-1)</f>
        <v/>
      </c>
      <c r="BW20" s="90" t="str">
        <f>IF(OR(DB$8="", AR20=""), "", COUNTIF(AR$11:AR$310, "&lt;"&amp;AR20)+1+COUNTIF(AR$11:AR20, AR20)-1)</f>
        <v/>
      </c>
      <c r="BX20" s="90" t="str">
        <f>IF(OR(DC$8="", AS20=""), "", COUNTIF(AS$11:AS$310, "&lt;"&amp;AS20)+1+COUNTIF(AS$11:AS20, AS20)-1)</f>
        <v/>
      </c>
      <c r="BY20" s="90" t="str">
        <f>IF(OR(DD$8="", AT20=""), "", COUNTIF(AT$11:AT$310, "&lt;"&amp;AT20)+1+COUNTIF(AT$11:AT20, AT20)-1)</f>
        <v/>
      </c>
      <c r="BZ20" s="90" t="str">
        <f>IF(OR(DE$8="", AU20=""), "", COUNTIF(AU$11:AU$310, "&lt;"&amp;AU20)+1+COUNTIF(AU$11:AU20, AU20)-1)</f>
        <v/>
      </c>
      <c r="CA20" s="90" t="str">
        <f>IF(OR(DF$8="", AV20=""), "", COUNTIF(AV$11:AV$310, "&lt;"&amp;AV20)+1+COUNTIF(AV$11:AV20, AV20)-1)</f>
        <v/>
      </c>
      <c r="CB20" s="90" t="str">
        <f>IF(OR(DG$8="", AW20=""), "", COUNTIF(AW$11:AW$310, "&lt;"&amp;AW20)+1+COUNTIF(AW$11:AW20, AW20)-1)</f>
        <v/>
      </c>
      <c r="CC20" s="90" t="str">
        <f>IF(OR(DH$8="", AX20=""), "", COUNTIF(AX$11:AX$310, "&lt;"&amp;AX20)+1+COUNTIF(AX$11:AX20, AX20)-1)</f>
        <v/>
      </c>
      <c r="CD20" s="90" t="str">
        <f>IF(OR(DI$8="", AY20=""), "", COUNTIF(AY$11:AY$310, "&lt;"&amp;AY20)+1+COUNTIF(AY$11:AY20, AY20)-1)</f>
        <v/>
      </c>
      <c r="CE20" s="90" t="str">
        <f>IF(OR(DJ$8="", AZ20=""), "", COUNTIF(AZ$11:AZ$310, "&lt;"&amp;AZ20)+1+COUNTIF(AZ$11:AZ20, AZ20)-1)</f>
        <v/>
      </c>
      <c r="CF20" s="90" t="str">
        <f>IF(OR(DK$8="", BA20=""), "", COUNTIF(BA$11:BA$310, "&lt;"&amp;BA20)+1+COUNTIF(BA$11:BA20, BA20)-1)</f>
        <v/>
      </c>
      <c r="CG20" s="91" t="str">
        <f>IF(OR(DL$8="", BB20=""), "", COUNTIF(BB$11:BB$310, "&lt;"&amp;BB20)+1+COUNTIF(BB$11:BB20, BB20)-1)</f>
        <v/>
      </c>
      <c r="CI20" s="89" t="str" cm="1">
        <f t="array" ref="CI20">IFERROR(INDEX($BD20:$CG20, $CH20, MATCH(CI$6, $BD$8:$CG$8, 0)), "")</f>
        <v/>
      </c>
      <c r="CJ20" s="90" cm="1">
        <f t="array" ref="CJ20">IFERROR(INDEX($BD20:$CG20, $CH20, MATCH(CJ$6, $BD$8:$CG$8, 0)), "")</f>
        <v>1</v>
      </c>
      <c r="CK20" s="90" t="str" cm="1">
        <f t="array" ref="CK20">IFERROR(INDEX($BD20:$CG20, $CH20, MATCH(CK$6, $BD$8:$CG$8, 0)), "")</f>
        <v/>
      </c>
      <c r="CL20" s="90" t="str" cm="1">
        <f t="array" ref="CL20">IFERROR(INDEX($BD20:$CG20, $CH20, MATCH(CL$6, $BD$8:$CG$8, 0)), "")</f>
        <v/>
      </c>
      <c r="CM20" s="90" t="str" cm="1">
        <f t="array" ref="CM20">IFERROR(INDEX($BD20:$CG20, $CH20, MATCH(CM$6, $BD$8:$CG$8, 0)), "")</f>
        <v/>
      </c>
      <c r="CN20" s="90" t="str" cm="1">
        <f t="array" ref="CN20">IFERROR(INDEX($BD20:$CG20, $CH20, MATCH(CN$6, $BD$8:$CG$8, 0)), "")</f>
        <v/>
      </c>
      <c r="CO20" s="90" t="str" cm="1">
        <f t="array" ref="CO20">IFERROR(INDEX($BD20:$CG20, $CH20, MATCH(CO$6, $BD$8:$CG$8, 0)), "")</f>
        <v/>
      </c>
      <c r="CP20" s="90" t="str" cm="1">
        <f t="array" ref="CP20">IFERROR(INDEX($BD20:$CG20, $CH20, MATCH(CP$6, $BD$8:$CG$8, 0)), "")</f>
        <v/>
      </c>
      <c r="CQ20" s="90" t="str" cm="1">
        <f t="array" ref="CQ20">IFERROR(INDEX($BD20:$CG20, $CH20, MATCH(CQ$6, $BD$8:$CG$8, 0)), "")</f>
        <v/>
      </c>
      <c r="CR20" s="90" t="str" cm="1">
        <f t="array" ref="CR20">IFERROR(INDEX($BD20:$CG20, $CH20, MATCH(CR$6, $BD$8:$CG$8, 0)), "")</f>
        <v/>
      </c>
      <c r="CS20" s="90" t="str" cm="1">
        <f t="array" ref="CS20">IFERROR(INDEX($BD20:$CG20, $CH20, MATCH(CS$6, $BD$8:$CG$8, 0)), "")</f>
        <v/>
      </c>
      <c r="CT20" s="90" t="str" cm="1">
        <f t="array" ref="CT20">IFERROR(INDEX($BD20:$CG20, $CH20, MATCH(CT$6, $BD$8:$CG$8, 0)), "")</f>
        <v/>
      </c>
      <c r="CU20" s="90" t="str" cm="1">
        <f t="array" ref="CU20">IFERROR(INDEX($BD20:$CG20, $CH20, MATCH(CU$6, $BD$8:$CG$8, 0)), "")</f>
        <v/>
      </c>
      <c r="CV20" s="90" t="str" cm="1">
        <f t="array" ref="CV20">IFERROR(INDEX($BD20:$CG20, $CH20, MATCH(CV$6, $BD$8:$CG$8, 0)), "")</f>
        <v/>
      </c>
      <c r="CW20" s="90" t="str" cm="1">
        <f t="array" ref="CW20">IFERROR(INDEX($BD20:$CG20, $CH20, MATCH(CW$6, $BD$8:$CG$8, 0)), "")</f>
        <v/>
      </c>
      <c r="CX20" s="90" t="str" cm="1">
        <f t="array" ref="CX20">IFERROR(INDEX($BD20:$CG20, $CH20, MATCH(CX$6, $BD$8:$CG$8, 0)), "")</f>
        <v/>
      </c>
      <c r="CY20" s="90" t="str" cm="1">
        <f t="array" ref="CY20">IFERROR(INDEX($BD20:$CG20, $CH20, MATCH(CY$6, $BD$8:$CG$8, 0)), "")</f>
        <v/>
      </c>
      <c r="CZ20" s="90" t="str" cm="1">
        <f t="array" ref="CZ20">IFERROR(INDEX($BD20:$CG20, $CH20, MATCH(CZ$6, $BD$8:$CG$8, 0)), "")</f>
        <v/>
      </c>
      <c r="DA20" s="90" t="str" cm="1">
        <f t="array" ref="DA20">IFERROR(INDEX($BD20:$CG20, $CH20, MATCH(DA$6, $BD$8:$CG$8, 0)), "")</f>
        <v/>
      </c>
      <c r="DB20" s="90" t="str" cm="1">
        <f t="array" ref="DB20">IFERROR(INDEX($BD20:$CG20, $CH20, MATCH(DB$6, $BD$8:$CG$8, 0)), "")</f>
        <v/>
      </c>
      <c r="DC20" s="90" t="str" cm="1">
        <f t="array" ref="DC20">IFERROR(INDEX($BD20:$CG20, $CH20, MATCH(DC$6, $BD$8:$CG$8, 0)), "")</f>
        <v/>
      </c>
      <c r="DD20" s="90" t="str" cm="1">
        <f t="array" ref="DD20">IFERROR(INDEX($BD20:$CG20, $CH20, MATCH(DD$6, $BD$8:$CG$8, 0)), "")</f>
        <v/>
      </c>
      <c r="DE20" s="90" t="str" cm="1">
        <f t="array" ref="DE20">IFERROR(INDEX($BD20:$CG20, $CH20, MATCH(DE$6, $BD$8:$CG$8, 0)), "")</f>
        <v/>
      </c>
      <c r="DF20" s="90" t="str" cm="1">
        <f t="array" ref="DF20">IFERROR(INDEX($BD20:$CG20, $CH20, MATCH(DF$6, $BD$8:$CG$8, 0)), "")</f>
        <v/>
      </c>
      <c r="DG20" s="90" t="str" cm="1">
        <f t="array" ref="DG20">IFERROR(INDEX($BD20:$CG20, $CH20, MATCH(DG$6, $BD$8:$CG$8, 0)), "")</f>
        <v/>
      </c>
      <c r="DH20" s="90" t="str" cm="1">
        <f t="array" ref="DH20">IFERROR(INDEX($BD20:$CG20, $CH20, MATCH(DH$6, $BD$8:$CG$8, 0)), "")</f>
        <v/>
      </c>
      <c r="DI20" s="90" t="str" cm="1">
        <f t="array" ref="DI20">IFERROR(INDEX($BD20:$CG20, $CH20, MATCH(DI$6, $BD$8:$CG$8, 0)), "")</f>
        <v/>
      </c>
      <c r="DJ20" s="90" t="str" cm="1">
        <f t="array" ref="DJ20">IFERROR(INDEX($BD20:$CG20, $CH20, MATCH(DJ$6, $BD$8:$CG$8, 0)), "")</f>
        <v/>
      </c>
      <c r="DK20" s="90" t="str" cm="1">
        <f t="array" ref="DK20">IFERROR(INDEX($BD20:$CG20, $CH20, MATCH(DK$6, $BD$8:$CG$8, 0)), "")</f>
        <v/>
      </c>
      <c r="DL20" s="91" t="str" cm="1">
        <f t="array" ref="DL20">IFERROR(INDEX($BD20:$CG20, $CH20, MATCH(DL$6, $BD$8:$CG$8, 0)), "")</f>
        <v/>
      </c>
    </row>
    <row r="21" spans="1:116" x14ac:dyDescent="0.55000000000000004">
      <c r="A21" s="16"/>
      <c r="B21" s="48" t="s">
        <v>19</v>
      </c>
      <c r="C21" s="26" t="s">
        <v>42</v>
      </c>
      <c r="D21" s="49">
        <v>300</v>
      </c>
      <c r="E21" s="50"/>
      <c r="F21" s="16"/>
      <c r="G21" s="96" t="str">
        <f t="shared" si="10"/>
        <v>✓</v>
      </c>
      <c r="H21" s="96" t="str">
        <f>IF($T21="", "", IF(COUNTIF('Income &amp; Expenses'!$AO$11:$AO$40, $T21)&gt;0, $N$3, $N$4))</f>
        <v>✕</v>
      </c>
      <c r="I21" s="16"/>
      <c r="K21" s="54">
        <v>11</v>
      </c>
      <c r="L21" s="64" t="str">
        <f>IFERROR(INDEX('Income &amp; Expenses'!$C$11:$C$40, MATCH($K21, 'Income &amp; Expenses'!$AK$11:$AK$40, 0)), "")</f>
        <v/>
      </c>
      <c r="N21" s="14" t="str">
        <f t="shared" si="3"/>
        <v/>
      </c>
      <c r="O21" s="8" t="str">
        <f t="shared" si="11"/>
        <v/>
      </c>
      <c r="P21" s="15" t="str">
        <f t="shared" si="4"/>
        <v/>
      </c>
      <c r="R21" s="68" t="str">
        <f t="shared" si="5"/>
        <v>E2</v>
      </c>
      <c r="T21" s="68" t="str">
        <f t="shared" si="6"/>
        <v>E - E2</v>
      </c>
      <c r="V21" s="62">
        <f>IF($B21="", "", COUNTIF($B$11:$B21, $B21))</f>
        <v>2</v>
      </c>
      <c r="W21" s="62" t="str">
        <f t="shared" si="12"/>
        <v/>
      </c>
      <c r="Y21" s="78" t="str">
        <f t="shared" ref="Y21:AH30" si="13">IF(OR(Y$10="", $R21=""), "", IF(Y$10=$B21, $D21, ""))</f>
        <v/>
      </c>
      <c r="Z21" s="79" t="str">
        <f t="shared" si="13"/>
        <v/>
      </c>
      <c r="AA21" s="79" t="str">
        <f t="shared" si="13"/>
        <v/>
      </c>
      <c r="AB21" s="79" t="str">
        <f t="shared" si="13"/>
        <v/>
      </c>
      <c r="AC21" s="79">
        <f t="shared" si="13"/>
        <v>300</v>
      </c>
      <c r="AD21" s="79" t="str">
        <f t="shared" si="13"/>
        <v/>
      </c>
      <c r="AE21" s="79" t="str">
        <f t="shared" si="13"/>
        <v/>
      </c>
      <c r="AF21" s="79" t="str">
        <f t="shared" si="13"/>
        <v/>
      </c>
      <c r="AG21" s="79" t="str">
        <f t="shared" si="13"/>
        <v/>
      </c>
      <c r="AH21" s="79" t="str">
        <f t="shared" si="13"/>
        <v/>
      </c>
      <c r="AI21" s="79" t="str">
        <f t="shared" ref="AI21:AR30" si="14">IF(OR(AI$10="", $R21=""), "", IF(AI$10=$B21, $D21, ""))</f>
        <v/>
      </c>
      <c r="AJ21" s="79" t="str">
        <f t="shared" si="14"/>
        <v/>
      </c>
      <c r="AK21" s="79" t="str">
        <f t="shared" si="14"/>
        <v/>
      </c>
      <c r="AL21" s="79" t="str">
        <f t="shared" si="14"/>
        <v/>
      </c>
      <c r="AM21" s="79" t="str">
        <f t="shared" si="14"/>
        <v/>
      </c>
      <c r="AN21" s="79" t="str">
        <f t="shared" si="14"/>
        <v/>
      </c>
      <c r="AO21" s="79" t="str">
        <f t="shared" si="14"/>
        <v/>
      </c>
      <c r="AP21" s="79" t="str">
        <f t="shared" si="14"/>
        <v/>
      </c>
      <c r="AQ21" s="79" t="str">
        <f t="shared" si="14"/>
        <v/>
      </c>
      <c r="AR21" s="79" t="str">
        <f t="shared" si="14"/>
        <v/>
      </c>
      <c r="AS21" s="79" t="str">
        <f t="shared" ref="AS21:BB30" si="15">IF(OR(AS$10="", $R21=""), "", IF(AS$10=$B21, $D21, ""))</f>
        <v/>
      </c>
      <c r="AT21" s="79" t="str">
        <f t="shared" si="15"/>
        <v/>
      </c>
      <c r="AU21" s="79" t="str">
        <f t="shared" si="15"/>
        <v/>
      </c>
      <c r="AV21" s="79" t="str">
        <f t="shared" si="15"/>
        <v/>
      </c>
      <c r="AW21" s="79" t="str">
        <f t="shared" si="15"/>
        <v/>
      </c>
      <c r="AX21" s="79" t="str">
        <f t="shared" si="15"/>
        <v/>
      </c>
      <c r="AY21" s="79" t="str">
        <f t="shared" si="15"/>
        <v/>
      </c>
      <c r="AZ21" s="79" t="str">
        <f t="shared" si="15"/>
        <v/>
      </c>
      <c r="BA21" s="79" t="str">
        <f t="shared" si="15"/>
        <v/>
      </c>
      <c r="BB21" s="33" t="str">
        <f t="shared" si="15"/>
        <v/>
      </c>
      <c r="BD21" s="89" t="str">
        <f>IF(OR(CI$8="", Y21=""), "", COUNTIF(Y$11:Y$310, "&lt;"&amp;Y21)+1+COUNTIF(Y$11:Y21, Y21)-1)</f>
        <v/>
      </c>
      <c r="BE21" s="90" t="str">
        <f>IF(OR(CJ$8="", Z21=""), "", COUNTIF(Z$11:Z$310, "&lt;"&amp;Z21)+1+COUNTIF(Z$11:Z21, Z21)-1)</f>
        <v/>
      </c>
      <c r="BF21" s="90" t="str">
        <f>IF(OR(CK$8="", AA21=""), "", COUNTIF(AA$11:AA$310, "&lt;"&amp;AA21)+1+COUNTIF(AA$11:AA21, AA21)-1)</f>
        <v/>
      </c>
      <c r="BG21" s="90" t="str">
        <f>IF(OR(CL$8="", AB21=""), "", COUNTIF(AB$11:AB$310, "&lt;"&amp;AB21)+1+COUNTIF(AB$11:AB21, AB21)-1)</f>
        <v/>
      </c>
      <c r="BH21" s="90">
        <f>IF(OR(CM$8="", AC21=""), "", COUNTIF(AC$11:AC$310, "&lt;"&amp;AC21)+1+COUNTIF(AC$11:AC21, AC21)-1)</f>
        <v>3</v>
      </c>
      <c r="BI21" s="90" t="str">
        <f>IF(OR(CN$8="", AD21=""), "", COUNTIF(AD$11:AD$310, "&lt;"&amp;AD21)+1+COUNTIF(AD$11:AD21, AD21)-1)</f>
        <v/>
      </c>
      <c r="BJ21" s="90" t="str">
        <f>IF(OR(CO$8="", AE21=""), "", COUNTIF(AE$11:AE$310, "&lt;"&amp;AE21)+1+COUNTIF(AE$11:AE21, AE21)-1)</f>
        <v/>
      </c>
      <c r="BK21" s="90" t="str">
        <f>IF(OR(CP$8="", AF21=""), "", COUNTIF(AF$11:AF$310, "&lt;"&amp;AF21)+1+COUNTIF(AF$11:AF21, AF21)-1)</f>
        <v/>
      </c>
      <c r="BL21" s="90" t="str">
        <f>IF(OR(CQ$8="", AG21=""), "", COUNTIF(AG$11:AG$310, "&lt;"&amp;AG21)+1+COUNTIF(AG$11:AG21, AG21)-1)</f>
        <v/>
      </c>
      <c r="BM21" s="90" t="str">
        <f>IF(OR(CR$8="", AH21=""), "", COUNTIF(AH$11:AH$310, "&lt;"&amp;AH21)+1+COUNTIF(AH$11:AH21, AH21)-1)</f>
        <v/>
      </c>
      <c r="BN21" s="90" t="str">
        <f>IF(OR(CS$8="", AI21=""), "", COUNTIF(AI$11:AI$310, "&lt;"&amp;AI21)+1+COUNTIF(AI$11:AI21, AI21)-1)</f>
        <v/>
      </c>
      <c r="BO21" s="90" t="str">
        <f>IF(OR(CT$8="", AJ21=""), "", COUNTIF(AJ$11:AJ$310, "&lt;"&amp;AJ21)+1+COUNTIF(AJ$11:AJ21, AJ21)-1)</f>
        <v/>
      </c>
      <c r="BP21" s="90" t="str">
        <f>IF(OR(CU$8="", AK21=""), "", COUNTIF(AK$11:AK$310, "&lt;"&amp;AK21)+1+COUNTIF(AK$11:AK21, AK21)-1)</f>
        <v/>
      </c>
      <c r="BQ21" s="90" t="str">
        <f>IF(OR(CV$8="", AL21=""), "", COUNTIF(AL$11:AL$310, "&lt;"&amp;AL21)+1+COUNTIF(AL$11:AL21, AL21)-1)</f>
        <v/>
      </c>
      <c r="BR21" s="90" t="str">
        <f>IF(OR(CW$8="", AM21=""), "", COUNTIF(AM$11:AM$310, "&lt;"&amp;AM21)+1+COUNTIF(AM$11:AM21, AM21)-1)</f>
        <v/>
      </c>
      <c r="BS21" s="90" t="str">
        <f>IF(OR(CX$8="", AN21=""), "", COUNTIF(AN$11:AN$310, "&lt;"&amp;AN21)+1+COUNTIF(AN$11:AN21, AN21)-1)</f>
        <v/>
      </c>
      <c r="BT21" s="90" t="str">
        <f>IF(OR(CY$8="", AO21=""), "", COUNTIF(AO$11:AO$310, "&lt;"&amp;AO21)+1+COUNTIF(AO$11:AO21, AO21)-1)</f>
        <v/>
      </c>
      <c r="BU21" s="90" t="str">
        <f>IF(OR(CZ$8="", AP21=""), "", COUNTIF(AP$11:AP$310, "&lt;"&amp;AP21)+1+COUNTIF(AP$11:AP21, AP21)-1)</f>
        <v/>
      </c>
      <c r="BV21" s="90" t="str">
        <f>IF(OR(DA$8="", AQ21=""), "", COUNTIF(AQ$11:AQ$310, "&lt;"&amp;AQ21)+1+COUNTIF(AQ$11:AQ21, AQ21)-1)</f>
        <v/>
      </c>
      <c r="BW21" s="90" t="str">
        <f>IF(OR(DB$8="", AR21=""), "", COUNTIF(AR$11:AR$310, "&lt;"&amp;AR21)+1+COUNTIF(AR$11:AR21, AR21)-1)</f>
        <v/>
      </c>
      <c r="BX21" s="90" t="str">
        <f>IF(OR(DC$8="", AS21=""), "", COUNTIF(AS$11:AS$310, "&lt;"&amp;AS21)+1+COUNTIF(AS$11:AS21, AS21)-1)</f>
        <v/>
      </c>
      <c r="BY21" s="90" t="str">
        <f>IF(OR(DD$8="", AT21=""), "", COUNTIF(AT$11:AT$310, "&lt;"&amp;AT21)+1+COUNTIF(AT$11:AT21, AT21)-1)</f>
        <v/>
      </c>
      <c r="BZ21" s="90" t="str">
        <f>IF(OR(DE$8="", AU21=""), "", COUNTIF(AU$11:AU$310, "&lt;"&amp;AU21)+1+COUNTIF(AU$11:AU21, AU21)-1)</f>
        <v/>
      </c>
      <c r="CA21" s="90" t="str">
        <f>IF(OR(DF$8="", AV21=""), "", COUNTIF(AV$11:AV$310, "&lt;"&amp;AV21)+1+COUNTIF(AV$11:AV21, AV21)-1)</f>
        <v/>
      </c>
      <c r="CB21" s="90" t="str">
        <f>IF(OR(DG$8="", AW21=""), "", COUNTIF(AW$11:AW$310, "&lt;"&amp;AW21)+1+COUNTIF(AW$11:AW21, AW21)-1)</f>
        <v/>
      </c>
      <c r="CC21" s="90" t="str">
        <f>IF(OR(DH$8="", AX21=""), "", COUNTIF(AX$11:AX$310, "&lt;"&amp;AX21)+1+COUNTIF(AX$11:AX21, AX21)-1)</f>
        <v/>
      </c>
      <c r="CD21" s="90" t="str">
        <f>IF(OR(DI$8="", AY21=""), "", COUNTIF(AY$11:AY$310, "&lt;"&amp;AY21)+1+COUNTIF(AY$11:AY21, AY21)-1)</f>
        <v/>
      </c>
      <c r="CE21" s="90" t="str">
        <f>IF(OR(DJ$8="", AZ21=""), "", COUNTIF(AZ$11:AZ$310, "&lt;"&amp;AZ21)+1+COUNTIF(AZ$11:AZ21, AZ21)-1)</f>
        <v/>
      </c>
      <c r="CF21" s="90" t="str">
        <f>IF(OR(DK$8="", BA21=""), "", COUNTIF(BA$11:BA$310, "&lt;"&amp;BA21)+1+COUNTIF(BA$11:BA21, BA21)-1)</f>
        <v/>
      </c>
      <c r="CG21" s="91" t="str">
        <f>IF(OR(DL$8="", BB21=""), "", COUNTIF(BB$11:BB$310, "&lt;"&amp;BB21)+1+COUNTIF(BB$11:BB21, BB21)-1)</f>
        <v/>
      </c>
      <c r="CI21" s="89" t="str" cm="1">
        <f t="array" ref="CI21">IFERROR(INDEX($BD21:$CG21, $CH21, MATCH(CI$6, $BD$8:$CG$8, 0)), "")</f>
        <v/>
      </c>
      <c r="CJ21" s="90" t="str" cm="1">
        <f t="array" ref="CJ21">IFERROR(INDEX($BD21:$CG21, $CH21, MATCH(CJ$6, $BD$8:$CG$8, 0)), "")</f>
        <v/>
      </c>
      <c r="CK21" s="90" t="str" cm="1">
        <f t="array" ref="CK21">IFERROR(INDEX($BD21:$CG21, $CH21, MATCH(CK$6, $BD$8:$CG$8, 0)), "")</f>
        <v/>
      </c>
      <c r="CL21" s="90" t="str" cm="1">
        <f t="array" ref="CL21">IFERROR(INDEX($BD21:$CG21, $CH21, MATCH(CL$6, $BD$8:$CG$8, 0)), "")</f>
        <v/>
      </c>
      <c r="CM21" s="90" cm="1">
        <f t="array" ref="CM21">IFERROR(INDEX($BD21:$CG21, $CH21, MATCH(CM$6, $BD$8:$CG$8, 0)), "")</f>
        <v>3</v>
      </c>
      <c r="CN21" s="90" t="str" cm="1">
        <f t="array" ref="CN21">IFERROR(INDEX($BD21:$CG21, $CH21, MATCH(CN$6, $BD$8:$CG$8, 0)), "")</f>
        <v/>
      </c>
      <c r="CO21" s="90" t="str" cm="1">
        <f t="array" ref="CO21">IFERROR(INDEX($BD21:$CG21, $CH21, MATCH(CO$6, $BD$8:$CG$8, 0)), "")</f>
        <v/>
      </c>
      <c r="CP21" s="90" t="str" cm="1">
        <f t="array" ref="CP21">IFERROR(INDEX($BD21:$CG21, $CH21, MATCH(CP$6, $BD$8:$CG$8, 0)), "")</f>
        <v/>
      </c>
      <c r="CQ21" s="90" t="str" cm="1">
        <f t="array" ref="CQ21">IFERROR(INDEX($BD21:$CG21, $CH21, MATCH(CQ$6, $BD$8:$CG$8, 0)), "")</f>
        <v/>
      </c>
      <c r="CR21" s="90" t="str" cm="1">
        <f t="array" ref="CR21">IFERROR(INDEX($BD21:$CG21, $CH21, MATCH(CR$6, $BD$8:$CG$8, 0)), "")</f>
        <v/>
      </c>
      <c r="CS21" s="90" t="str" cm="1">
        <f t="array" ref="CS21">IFERROR(INDEX($BD21:$CG21, $CH21, MATCH(CS$6, $BD$8:$CG$8, 0)), "")</f>
        <v/>
      </c>
      <c r="CT21" s="90" t="str" cm="1">
        <f t="array" ref="CT21">IFERROR(INDEX($BD21:$CG21, $CH21, MATCH(CT$6, $BD$8:$CG$8, 0)), "")</f>
        <v/>
      </c>
      <c r="CU21" s="90" t="str" cm="1">
        <f t="array" ref="CU21">IFERROR(INDEX($BD21:$CG21, $CH21, MATCH(CU$6, $BD$8:$CG$8, 0)), "")</f>
        <v/>
      </c>
      <c r="CV21" s="90" t="str" cm="1">
        <f t="array" ref="CV21">IFERROR(INDEX($BD21:$CG21, $CH21, MATCH(CV$6, $BD$8:$CG$8, 0)), "")</f>
        <v/>
      </c>
      <c r="CW21" s="90" t="str" cm="1">
        <f t="array" ref="CW21">IFERROR(INDEX($BD21:$CG21, $CH21, MATCH(CW$6, $BD$8:$CG$8, 0)), "")</f>
        <v/>
      </c>
      <c r="CX21" s="90" t="str" cm="1">
        <f t="array" ref="CX21">IFERROR(INDEX($BD21:$CG21, $CH21, MATCH(CX$6, $BD$8:$CG$8, 0)), "")</f>
        <v/>
      </c>
      <c r="CY21" s="90" t="str" cm="1">
        <f t="array" ref="CY21">IFERROR(INDEX($BD21:$CG21, $CH21, MATCH(CY$6, $BD$8:$CG$8, 0)), "")</f>
        <v/>
      </c>
      <c r="CZ21" s="90" t="str" cm="1">
        <f t="array" ref="CZ21">IFERROR(INDEX($BD21:$CG21, $CH21, MATCH(CZ$6, $BD$8:$CG$8, 0)), "")</f>
        <v/>
      </c>
      <c r="DA21" s="90" t="str" cm="1">
        <f t="array" ref="DA21">IFERROR(INDEX($BD21:$CG21, $CH21, MATCH(DA$6, $BD$8:$CG$8, 0)), "")</f>
        <v/>
      </c>
      <c r="DB21" s="90" t="str" cm="1">
        <f t="array" ref="DB21">IFERROR(INDEX($BD21:$CG21, $CH21, MATCH(DB$6, $BD$8:$CG$8, 0)), "")</f>
        <v/>
      </c>
      <c r="DC21" s="90" t="str" cm="1">
        <f t="array" ref="DC21">IFERROR(INDEX($BD21:$CG21, $CH21, MATCH(DC$6, $BD$8:$CG$8, 0)), "")</f>
        <v/>
      </c>
      <c r="DD21" s="90" t="str" cm="1">
        <f t="array" ref="DD21">IFERROR(INDEX($BD21:$CG21, $CH21, MATCH(DD$6, $BD$8:$CG$8, 0)), "")</f>
        <v/>
      </c>
      <c r="DE21" s="90" t="str" cm="1">
        <f t="array" ref="DE21">IFERROR(INDEX($BD21:$CG21, $CH21, MATCH(DE$6, $BD$8:$CG$8, 0)), "")</f>
        <v/>
      </c>
      <c r="DF21" s="90" t="str" cm="1">
        <f t="array" ref="DF21">IFERROR(INDEX($BD21:$CG21, $CH21, MATCH(DF$6, $BD$8:$CG$8, 0)), "")</f>
        <v/>
      </c>
      <c r="DG21" s="90" t="str" cm="1">
        <f t="array" ref="DG21">IFERROR(INDEX($BD21:$CG21, $CH21, MATCH(DG$6, $BD$8:$CG$8, 0)), "")</f>
        <v/>
      </c>
      <c r="DH21" s="90" t="str" cm="1">
        <f t="array" ref="DH21">IFERROR(INDEX($BD21:$CG21, $CH21, MATCH(DH$6, $BD$8:$CG$8, 0)), "")</f>
        <v/>
      </c>
      <c r="DI21" s="90" t="str" cm="1">
        <f t="array" ref="DI21">IFERROR(INDEX($BD21:$CG21, $CH21, MATCH(DI$6, $BD$8:$CG$8, 0)), "")</f>
        <v/>
      </c>
      <c r="DJ21" s="90" t="str" cm="1">
        <f t="array" ref="DJ21">IFERROR(INDEX($BD21:$CG21, $CH21, MATCH(DJ$6, $BD$8:$CG$8, 0)), "")</f>
        <v/>
      </c>
      <c r="DK21" s="90" t="str" cm="1">
        <f t="array" ref="DK21">IFERROR(INDEX($BD21:$CG21, $CH21, MATCH(DK$6, $BD$8:$CG$8, 0)), "")</f>
        <v/>
      </c>
      <c r="DL21" s="91" t="str" cm="1">
        <f t="array" ref="DL21">IFERROR(INDEX($BD21:$CG21, $CH21, MATCH(DL$6, $BD$8:$CG$8, 0)), "")</f>
        <v/>
      </c>
    </row>
    <row r="22" spans="1:116" x14ac:dyDescent="0.55000000000000004">
      <c r="A22" s="16"/>
      <c r="B22" s="48" t="s">
        <v>20</v>
      </c>
      <c r="C22" s="26" t="s">
        <v>43</v>
      </c>
      <c r="D22" s="49">
        <v>150</v>
      </c>
      <c r="E22" s="50"/>
      <c r="F22" s="16"/>
      <c r="G22" s="96" t="str">
        <f t="shared" si="10"/>
        <v>✓</v>
      </c>
      <c r="H22" s="96" t="str">
        <f>IF($T22="", "", IF(COUNTIF('Income &amp; Expenses'!$AO$11:$AO$40, $T22)&gt;0, $N$3, $N$4))</f>
        <v>✕</v>
      </c>
      <c r="I22" s="16"/>
      <c r="K22" s="54">
        <v>12</v>
      </c>
      <c r="L22" s="64" t="str">
        <f>IFERROR(INDEX('Income &amp; Expenses'!$C$11:$C$40, MATCH($K22, 'Income &amp; Expenses'!$AK$11:$AK$40, 0)), "")</f>
        <v/>
      </c>
      <c r="N22" s="14" t="str">
        <f t="shared" si="3"/>
        <v/>
      </c>
      <c r="O22" s="8" t="str">
        <f t="shared" si="11"/>
        <v/>
      </c>
      <c r="P22" s="15" t="str">
        <f t="shared" si="4"/>
        <v/>
      </c>
      <c r="R22" s="68" t="str">
        <f t="shared" si="5"/>
        <v>F2</v>
      </c>
      <c r="T22" s="68" t="str">
        <f t="shared" si="6"/>
        <v>F - F2</v>
      </c>
      <c r="V22" s="62">
        <f>IF($B22="", "", COUNTIF($B$11:$B22, $B22))</f>
        <v>2</v>
      </c>
      <c r="W22" s="62" t="str">
        <f t="shared" si="12"/>
        <v/>
      </c>
      <c r="Y22" s="78" t="str">
        <f t="shared" si="13"/>
        <v/>
      </c>
      <c r="Z22" s="79" t="str">
        <f t="shared" si="13"/>
        <v/>
      </c>
      <c r="AA22" s="79" t="str">
        <f t="shared" si="13"/>
        <v/>
      </c>
      <c r="AB22" s="79" t="str">
        <f t="shared" si="13"/>
        <v/>
      </c>
      <c r="AC22" s="79" t="str">
        <f t="shared" si="13"/>
        <v/>
      </c>
      <c r="AD22" s="79">
        <f t="shared" si="13"/>
        <v>150</v>
      </c>
      <c r="AE22" s="79" t="str">
        <f t="shared" si="13"/>
        <v/>
      </c>
      <c r="AF22" s="79" t="str">
        <f t="shared" si="13"/>
        <v/>
      </c>
      <c r="AG22" s="79" t="str">
        <f t="shared" si="13"/>
        <v/>
      </c>
      <c r="AH22" s="79" t="str">
        <f t="shared" si="13"/>
        <v/>
      </c>
      <c r="AI22" s="79" t="str">
        <f t="shared" si="14"/>
        <v/>
      </c>
      <c r="AJ22" s="79" t="str">
        <f t="shared" si="14"/>
        <v/>
      </c>
      <c r="AK22" s="79" t="str">
        <f t="shared" si="14"/>
        <v/>
      </c>
      <c r="AL22" s="79" t="str">
        <f t="shared" si="14"/>
        <v/>
      </c>
      <c r="AM22" s="79" t="str">
        <f t="shared" si="14"/>
        <v/>
      </c>
      <c r="AN22" s="79" t="str">
        <f t="shared" si="14"/>
        <v/>
      </c>
      <c r="AO22" s="79" t="str">
        <f t="shared" si="14"/>
        <v/>
      </c>
      <c r="AP22" s="79" t="str">
        <f t="shared" si="14"/>
        <v/>
      </c>
      <c r="AQ22" s="79" t="str">
        <f t="shared" si="14"/>
        <v/>
      </c>
      <c r="AR22" s="79" t="str">
        <f t="shared" si="14"/>
        <v/>
      </c>
      <c r="AS22" s="79" t="str">
        <f t="shared" si="15"/>
        <v/>
      </c>
      <c r="AT22" s="79" t="str">
        <f t="shared" si="15"/>
        <v/>
      </c>
      <c r="AU22" s="79" t="str">
        <f t="shared" si="15"/>
        <v/>
      </c>
      <c r="AV22" s="79" t="str">
        <f t="shared" si="15"/>
        <v/>
      </c>
      <c r="AW22" s="79" t="str">
        <f t="shared" si="15"/>
        <v/>
      </c>
      <c r="AX22" s="79" t="str">
        <f t="shared" si="15"/>
        <v/>
      </c>
      <c r="AY22" s="79" t="str">
        <f t="shared" si="15"/>
        <v/>
      </c>
      <c r="AZ22" s="79" t="str">
        <f t="shared" si="15"/>
        <v/>
      </c>
      <c r="BA22" s="79" t="str">
        <f t="shared" si="15"/>
        <v/>
      </c>
      <c r="BB22" s="33" t="str">
        <f t="shared" si="15"/>
        <v/>
      </c>
      <c r="BD22" s="89" t="str">
        <f>IF(OR(CI$8="", Y22=""), "", COUNTIF(Y$11:Y$310, "&lt;"&amp;Y22)+1+COUNTIF(Y$11:Y22, Y22)-1)</f>
        <v/>
      </c>
      <c r="BE22" s="90" t="str">
        <f>IF(OR(CJ$8="", Z22=""), "", COUNTIF(Z$11:Z$310, "&lt;"&amp;Z22)+1+COUNTIF(Z$11:Z22, Z22)-1)</f>
        <v/>
      </c>
      <c r="BF22" s="90" t="str">
        <f>IF(OR(CK$8="", AA22=""), "", COUNTIF(AA$11:AA$310, "&lt;"&amp;AA22)+1+COUNTIF(AA$11:AA22, AA22)-1)</f>
        <v/>
      </c>
      <c r="BG22" s="90" t="str">
        <f>IF(OR(CL$8="", AB22=""), "", COUNTIF(AB$11:AB$310, "&lt;"&amp;AB22)+1+COUNTIF(AB$11:AB22, AB22)-1)</f>
        <v/>
      </c>
      <c r="BH22" s="90" t="str">
        <f>IF(OR(CM$8="", AC22=""), "", COUNTIF(AC$11:AC$310, "&lt;"&amp;AC22)+1+COUNTIF(AC$11:AC22, AC22)-1)</f>
        <v/>
      </c>
      <c r="BI22" s="90">
        <f>IF(OR(CN$8="", AD22=""), "", COUNTIF(AD$11:AD$310, "&lt;"&amp;AD22)+1+COUNTIF(AD$11:AD22, AD22)-1)</f>
        <v>3</v>
      </c>
      <c r="BJ22" s="90" t="str">
        <f>IF(OR(CO$8="", AE22=""), "", COUNTIF(AE$11:AE$310, "&lt;"&amp;AE22)+1+COUNTIF(AE$11:AE22, AE22)-1)</f>
        <v/>
      </c>
      <c r="BK22" s="90" t="str">
        <f>IF(OR(CP$8="", AF22=""), "", COUNTIF(AF$11:AF$310, "&lt;"&amp;AF22)+1+COUNTIF(AF$11:AF22, AF22)-1)</f>
        <v/>
      </c>
      <c r="BL22" s="90" t="str">
        <f>IF(OR(CQ$8="", AG22=""), "", COUNTIF(AG$11:AG$310, "&lt;"&amp;AG22)+1+COUNTIF(AG$11:AG22, AG22)-1)</f>
        <v/>
      </c>
      <c r="BM22" s="90" t="str">
        <f>IF(OR(CR$8="", AH22=""), "", COUNTIF(AH$11:AH$310, "&lt;"&amp;AH22)+1+COUNTIF(AH$11:AH22, AH22)-1)</f>
        <v/>
      </c>
      <c r="BN22" s="90" t="str">
        <f>IF(OR(CS$8="", AI22=""), "", COUNTIF(AI$11:AI$310, "&lt;"&amp;AI22)+1+COUNTIF(AI$11:AI22, AI22)-1)</f>
        <v/>
      </c>
      <c r="BO22" s="90" t="str">
        <f>IF(OR(CT$8="", AJ22=""), "", COUNTIF(AJ$11:AJ$310, "&lt;"&amp;AJ22)+1+COUNTIF(AJ$11:AJ22, AJ22)-1)</f>
        <v/>
      </c>
      <c r="BP22" s="90" t="str">
        <f>IF(OR(CU$8="", AK22=""), "", COUNTIF(AK$11:AK$310, "&lt;"&amp;AK22)+1+COUNTIF(AK$11:AK22, AK22)-1)</f>
        <v/>
      </c>
      <c r="BQ22" s="90" t="str">
        <f>IF(OR(CV$8="", AL22=""), "", COUNTIF(AL$11:AL$310, "&lt;"&amp;AL22)+1+COUNTIF(AL$11:AL22, AL22)-1)</f>
        <v/>
      </c>
      <c r="BR22" s="90" t="str">
        <f>IF(OR(CW$8="", AM22=""), "", COUNTIF(AM$11:AM$310, "&lt;"&amp;AM22)+1+COUNTIF(AM$11:AM22, AM22)-1)</f>
        <v/>
      </c>
      <c r="BS22" s="90" t="str">
        <f>IF(OR(CX$8="", AN22=""), "", COUNTIF(AN$11:AN$310, "&lt;"&amp;AN22)+1+COUNTIF(AN$11:AN22, AN22)-1)</f>
        <v/>
      </c>
      <c r="BT22" s="90" t="str">
        <f>IF(OR(CY$8="", AO22=""), "", COUNTIF(AO$11:AO$310, "&lt;"&amp;AO22)+1+COUNTIF(AO$11:AO22, AO22)-1)</f>
        <v/>
      </c>
      <c r="BU22" s="90" t="str">
        <f>IF(OR(CZ$8="", AP22=""), "", COUNTIF(AP$11:AP$310, "&lt;"&amp;AP22)+1+COUNTIF(AP$11:AP22, AP22)-1)</f>
        <v/>
      </c>
      <c r="BV22" s="90" t="str">
        <f>IF(OR(DA$8="", AQ22=""), "", COUNTIF(AQ$11:AQ$310, "&lt;"&amp;AQ22)+1+COUNTIF(AQ$11:AQ22, AQ22)-1)</f>
        <v/>
      </c>
      <c r="BW22" s="90" t="str">
        <f>IF(OR(DB$8="", AR22=""), "", COUNTIF(AR$11:AR$310, "&lt;"&amp;AR22)+1+COUNTIF(AR$11:AR22, AR22)-1)</f>
        <v/>
      </c>
      <c r="BX22" s="90" t="str">
        <f>IF(OR(DC$8="", AS22=""), "", COUNTIF(AS$11:AS$310, "&lt;"&amp;AS22)+1+COUNTIF(AS$11:AS22, AS22)-1)</f>
        <v/>
      </c>
      <c r="BY22" s="90" t="str">
        <f>IF(OR(DD$8="", AT22=""), "", COUNTIF(AT$11:AT$310, "&lt;"&amp;AT22)+1+COUNTIF(AT$11:AT22, AT22)-1)</f>
        <v/>
      </c>
      <c r="BZ22" s="90" t="str">
        <f>IF(OR(DE$8="", AU22=""), "", COUNTIF(AU$11:AU$310, "&lt;"&amp;AU22)+1+COUNTIF(AU$11:AU22, AU22)-1)</f>
        <v/>
      </c>
      <c r="CA22" s="90" t="str">
        <f>IF(OR(DF$8="", AV22=""), "", COUNTIF(AV$11:AV$310, "&lt;"&amp;AV22)+1+COUNTIF(AV$11:AV22, AV22)-1)</f>
        <v/>
      </c>
      <c r="CB22" s="90" t="str">
        <f>IF(OR(DG$8="", AW22=""), "", COUNTIF(AW$11:AW$310, "&lt;"&amp;AW22)+1+COUNTIF(AW$11:AW22, AW22)-1)</f>
        <v/>
      </c>
      <c r="CC22" s="90" t="str">
        <f>IF(OR(DH$8="", AX22=""), "", COUNTIF(AX$11:AX$310, "&lt;"&amp;AX22)+1+COUNTIF(AX$11:AX22, AX22)-1)</f>
        <v/>
      </c>
      <c r="CD22" s="90" t="str">
        <f>IF(OR(DI$8="", AY22=""), "", COUNTIF(AY$11:AY$310, "&lt;"&amp;AY22)+1+COUNTIF(AY$11:AY22, AY22)-1)</f>
        <v/>
      </c>
      <c r="CE22" s="90" t="str">
        <f>IF(OR(DJ$8="", AZ22=""), "", COUNTIF(AZ$11:AZ$310, "&lt;"&amp;AZ22)+1+COUNTIF(AZ$11:AZ22, AZ22)-1)</f>
        <v/>
      </c>
      <c r="CF22" s="90" t="str">
        <f>IF(OR(DK$8="", BA22=""), "", COUNTIF(BA$11:BA$310, "&lt;"&amp;BA22)+1+COUNTIF(BA$11:BA22, BA22)-1)</f>
        <v/>
      </c>
      <c r="CG22" s="91" t="str">
        <f>IF(OR(DL$8="", BB22=""), "", COUNTIF(BB$11:BB$310, "&lt;"&amp;BB22)+1+COUNTIF(BB$11:BB22, BB22)-1)</f>
        <v/>
      </c>
      <c r="CI22" s="89" t="str" cm="1">
        <f t="array" ref="CI22">IFERROR(INDEX($BD22:$CG22, $CH22, MATCH(CI$6, $BD$8:$CG$8, 0)), "")</f>
        <v/>
      </c>
      <c r="CJ22" s="90" t="str" cm="1">
        <f t="array" ref="CJ22">IFERROR(INDEX($BD22:$CG22, $CH22, MATCH(CJ$6, $BD$8:$CG$8, 0)), "")</f>
        <v/>
      </c>
      <c r="CK22" s="90" cm="1">
        <f t="array" ref="CK22">IFERROR(INDEX($BD22:$CG22, $CH22, MATCH(CK$6, $BD$8:$CG$8, 0)), "")</f>
        <v>3</v>
      </c>
      <c r="CL22" s="90" t="str" cm="1">
        <f t="array" ref="CL22">IFERROR(INDEX($BD22:$CG22, $CH22, MATCH(CL$6, $BD$8:$CG$8, 0)), "")</f>
        <v/>
      </c>
      <c r="CM22" s="90" t="str" cm="1">
        <f t="array" ref="CM22">IFERROR(INDEX($BD22:$CG22, $CH22, MATCH(CM$6, $BD$8:$CG$8, 0)), "")</f>
        <v/>
      </c>
      <c r="CN22" s="90" t="str" cm="1">
        <f t="array" ref="CN22">IFERROR(INDEX($BD22:$CG22, $CH22, MATCH(CN$6, $BD$8:$CG$8, 0)), "")</f>
        <v/>
      </c>
      <c r="CO22" s="90" t="str" cm="1">
        <f t="array" ref="CO22">IFERROR(INDEX($BD22:$CG22, $CH22, MATCH(CO$6, $BD$8:$CG$8, 0)), "")</f>
        <v/>
      </c>
      <c r="CP22" s="90" t="str" cm="1">
        <f t="array" ref="CP22">IFERROR(INDEX($BD22:$CG22, $CH22, MATCH(CP$6, $BD$8:$CG$8, 0)), "")</f>
        <v/>
      </c>
      <c r="CQ22" s="90" t="str" cm="1">
        <f t="array" ref="CQ22">IFERROR(INDEX($BD22:$CG22, $CH22, MATCH(CQ$6, $BD$8:$CG$8, 0)), "")</f>
        <v/>
      </c>
      <c r="CR22" s="90" t="str" cm="1">
        <f t="array" ref="CR22">IFERROR(INDEX($BD22:$CG22, $CH22, MATCH(CR$6, $BD$8:$CG$8, 0)), "")</f>
        <v/>
      </c>
      <c r="CS22" s="90" t="str" cm="1">
        <f t="array" ref="CS22">IFERROR(INDEX($BD22:$CG22, $CH22, MATCH(CS$6, $BD$8:$CG$8, 0)), "")</f>
        <v/>
      </c>
      <c r="CT22" s="90" t="str" cm="1">
        <f t="array" ref="CT22">IFERROR(INDEX($BD22:$CG22, $CH22, MATCH(CT$6, $BD$8:$CG$8, 0)), "")</f>
        <v/>
      </c>
      <c r="CU22" s="90" t="str" cm="1">
        <f t="array" ref="CU22">IFERROR(INDEX($BD22:$CG22, $CH22, MATCH(CU$6, $BD$8:$CG$8, 0)), "")</f>
        <v/>
      </c>
      <c r="CV22" s="90" t="str" cm="1">
        <f t="array" ref="CV22">IFERROR(INDEX($BD22:$CG22, $CH22, MATCH(CV$6, $BD$8:$CG$8, 0)), "")</f>
        <v/>
      </c>
      <c r="CW22" s="90" t="str" cm="1">
        <f t="array" ref="CW22">IFERROR(INDEX($BD22:$CG22, $CH22, MATCH(CW$6, $BD$8:$CG$8, 0)), "")</f>
        <v/>
      </c>
      <c r="CX22" s="90" t="str" cm="1">
        <f t="array" ref="CX22">IFERROR(INDEX($BD22:$CG22, $CH22, MATCH(CX$6, $BD$8:$CG$8, 0)), "")</f>
        <v/>
      </c>
      <c r="CY22" s="90" t="str" cm="1">
        <f t="array" ref="CY22">IFERROR(INDEX($BD22:$CG22, $CH22, MATCH(CY$6, $BD$8:$CG$8, 0)), "")</f>
        <v/>
      </c>
      <c r="CZ22" s="90" t="str" cm="1">
        <f t="array" ref="CZ22">IFERROR(INDEX($BD22:$CG22, $CH22, MATCH(CZ$6, $BD$8:$CG$8, 0)), "")</f>
        <v/>
      </c>
      <c r="DA22" s="90" t="str" cm="1">
        <f t="array" ref="DA22">IFERROR(INDEX($BD22:$CG22, $CH22, MATCH(DA$6, $BD$8:$CG$8, 0)), "")</f>
        <v/>
      </c>
      <c r="DB22" s="90" t="str" cm="1">
        <f t="array" ref="DB22">IFERROR(INDEX($BD22:$CG22, $CH22, MATCH(DB$6, $BD$8:$CG$8, 0)), "")</f>
        <v/>
      </c>
      <c r="DC22" s="90" t="str" cm="1">
        <f t="array" ref="DC22">IFERROR(INDEX($BD22:$CG22, $CH22, MATCH(DC$6, $BD$8:$CG$8, 0)), "")</f>
        <v/>
      </c>
      <c r="DD22" s="90" t="str" cm="1">
        <f t="array" ref="DD22">IFERROR(INDEX($BD22:$CG22, $CH22, MATCH(DD$6, $BD$8:$CG$8, 0)), "")</f>
        <v/>
      </c>
      <c r="DE22" s="90" t="str" cm="1">
        <f t="array" ref="DE22">IFERROR(INDEX($BD22:$CG22, $CH22, MATCH(DE$6, $BD$8:$CG$8, 0)), "")</f>
        <v/>
      </c>
      <c r="DF22" s="90" t="str" cm="1">
        <f t="array" ref="DF22">IFERROR(INDEX($BD22:$CG22, $CH22, MATCH(DF$6, $BD$8:$CG$8, 0)), "")</f>
        <v/>
      </c>
      <c r="DG22" s="90" t="str" cm="1">
        <f t="array" ref="DG22">IFERROR(INDEX($BD22:$CG22, $CH22, MATCH(DG$6, $BD$8:$CG$8, 0)), "")</f>
        <v/>
      </c>
      <c r="DH22" s="90" t="str" cm="1">
        <f t="array" ref="DH22">IFERROR(INDEX($BD22:$CG22, $CH22, MATCH(DH$6, $BD$8:$CG$8, 0)), "")</f>
        <v/>
      </c>
      <c r="DI22" s="90" t="str" cm="1">
        <f t="array" ref="DI22">IFERROR(INDEX($BD22:$CG22, $CH22, MATCH(DI$6, $BD$8:$CG$8, 0)), "")</f>
        <v/>
      </c>
      <c r="DJ22" s="90" t="str" cm="1">
        <f t="array" ref="DJ22">IFERROR(INDEX($BD22:$CG22, $CH22, MATCH(DJ$6, $BD$8:$CG$8, 0)), "")</f>
        <v/>
      </c>
      <c r="DK22" s="90" t="str" cm="1">
        <f t="array" ref="DK22">IFERROR(INDEX($BD22:$CG22, $CH22, MATCH(DK$6, $BD$8:$CG$8, 0)), "")</f>
        <v/>
      </c>
      <c r="DL22" s="91" t="str" cm="1">
        <f t="array" ref="DL22">IFERROR(INDEX($BD22:$CG22, $CH22, MATCH(DL$6, $BD$8:$CG$8, 0)), "")</f>
        <v/>
      </c>
    </row>
    <row r="23" spans="1:116" x14ac:dyDescent="0.55000000000000004">
      <c r="A23" s="16"/>
      <c r="B23" s="48" t="s">
        <v>19</v>
      </c>
      <c r="C23" s="26" t="s">
        <v>84</v>
      </c>
      <c r="D23" s="49">
        <v>5</v>
      </c>
      <c r="E23" s="50"/>
      <c r="F23" s="16"/>
      <c r="G23" s="96" t="str">
        <f t="shared" si="10"/>
        <v>✓</v>
      </c>
      <c r="H23" s="96" t="str">
        <f>IF($T23="", "", IF(COUNTIF('Income &amp; Expenses'!$AO$11:$AO$40, $T23)&gt;0, $N$3, $N$4))</f>
        <v>✕</v>
      </c>
      <c r="I23" s="16"/>
      <c r="K23" s="54">
        <v>13</v>
      </c>
      <c r="L23" s="64" t="str">
        <f>IFERROR(INDEX('Income &amp; Expenses'!$C$11:$C$40, MATCH($K23, 'Income &amp; Expenses'!$AK$11:$AK$40, 0)), "")</f>
        <v/>
      </c>
      <c r="N23" s="14" t="str">
        <f t="shared" si="3"/>
        <v/>
      </c>
      <c r="O23" s="8" t="str">
        <f t="shared" si="11"/>
        <v/>
      </c>
      <c r="P23" s="15" t="str">
        <f t="shared" si="4"/>
        <v/>
      </c>
      <c r="R23" s="68" t="str">
        <f t="shared" si="5"/>
        <v>E3</v>
      </c>
      <c r="T23" s="68" t="str">
        <f t="shared" si="6"/>
        <v>E - E3</v>
      </c>
      <c r="V23" s="62">
        <f>IF($B23="", "", COUNTIF($B$11:$B23, $B23))</f>
        <v>3</v>
      </c>
      <c r="W23" s="62" t="str">
        <f t="shared" si="12"/>
        <v/>
      </c>
      <c r="Y23" s="78" t="str">
        <f t="shared" si="13"/>
        <v/>
      </c>
      <c r="Z23" s="79" t="str">
        <f t="shared" si="13"/>
        <v/>
      </c>
      <c r="AA23" s="79" t="str">
        <f t="shared" si="13"/>
        <v/>
      </c>
      <c r="AB23" s="79" t="str">
        <f t="shared" si="13"/>
        <v/>
      </c>
      <c r="AC23" s="79">
        <f t="shared" si="13"/>
        <v>5</v>
      </c>
      <c r="AD23" s="79" t="str">
        <f t="shared" si="13"/>
        <v/>
      </c>
      <c r="AE23" s="79" t="str">
        <f t="shared" si="13"/>
        <v/>
      </c>
      <c r="AF23" s="79" t="str">
        <f t="shared" si="13"/>
        <v/>
      </c>
      <c r="AG23" s="79" t="str">
        <f t="shared" si="13"/>
        <v/>
      </c>
      <c r="AH23" s="79" t="str">
        <f t="shared" si="13"/>
        <v/>
      </c>
      <c r="AI23" s="79" t="str">
        <f t="shared" si="14"/>
        <v/>
      </c>
      <c r="AJ23" s="79" t="str">
        <f t="shared" si="14"/>
        <v/>
      </c>
      <c r="AK23" s="79" t="str">
        <f t="shared" si="14"/>
        <v/>
      </c>
      <c r="AL23" s="79" t="str">
        <f t="shared" si="14"/>
        <v/>
      </c>
      <c r="AM23" s="79" t="str">
        <f t="shared" si="14"/>
        <v/>
      </c>
      <c r="AN23" s="79" t="str">
        <f t="shared" si="14"/>
        <v/>
      </c>
      <c r="AO23" s="79" t="str">
        <f t="shared" si="14"/>
        <v/>
      </c>
      <c r="AP23" s="79" t="str">
        <f t="shared" si="14"/>
        <v/>
      </c>
      <c r="AQ23" s="79" t="str">
        <f t="shared" si="14"/>
        <v/>
      </c>
      <c r="AR23" s="79" t="str">
        <f t="shared" si="14"/>
        <v/>
      </c>
      <c r="AS23" s="79" t="str">
        <f t="shared" si="15"/>
        <v/>
      </c>
      <c r="AT23" s="79" t="str">
        <f t="shared" si="15"/>
        <v/>
      </c>
      <c r="AU23" s="79" t="str">
        <f t="shared" si="15"/>
        <v/>
      </c>
      <c r="AV23" s="79" t="str">
        <f t="shared" si="15"/>
        <v/>
      </c>
      <c r="AW23" s="79" t="str">
        <f t="shared" si="15"/>
        <v/>
      </c>
      <c r="AX23" s="79" t="str">
        <f t="shared" si="15"/>
        <v/>
      </c>
      <c r="AY23" s="79" t="str">
        <f t="shared" si="15"/>
        <v/>
      </c>
      <c r="AZ23" s="79" t="str">
        <f t="shared" si="15"/>
        <v/>
      </c>
      <c r="BA23" s="79" t="str">
        <f t="shared" si="15"/>
        <v/>
      </c>
      <c r="BB23" s="33" t="str">
        <f t="shared" si="15"/>
        <v/>
      </c>
      <c r="BD23" s="89" t="str">
        <f>IF(OR(CI$8="", Y23=""), "", COUNTIF(Y$11:Y$310, "&lt;"&amp;Y23)+1+COUNTIF(Y$11:Y23, Y23)-1)</f>
        <v/>
      </c>
      <c r="BE23" s="90" t="str">
        <f>IF(OR(CJ$8="", Z23=""), "", COUNTIF(Z$11:Z$310, "&lt;"&amp;Z23)+1+COUNTIF(Z$11:Z23, Z23)-1)</f>
        <v/>
      </c>
      <c r="BF23" s="90" t="str">
        <f>IF(OR(CK$8="", AA23=""), "", COUNTIF(AA$11:AA$310, "&lt;"&amp;AA23)+1+COUNTIF(AA$11:AA23, AA23)-1)</f>
        <v/>
      </c>
      <c r="BG23" s="90" t="str">
        <f>IF(OR(CL$8="", AB23=""), "", COUNTIF(AB$11:AB$310, "&lt;"&amp;AB23)+1+COUNTIF(AB$11:AB23, AB23)-1)</f>
        <v/>
      </c>
      <c r="BH23" s="90">
        <f>IF(OR(CM$8="", AC23=""), "", COUNTIF(AC$11:AC$310, "&lt;"&amp;AC23)+1+COUNTIF(AC$11:AC23, AC23)-1)</f>
        <v>1</v>
      </c>
      <c r="BI23" s="90" t="str">
        <f>IF(OR(CN$8="", AD23=""), "", COUNTIF(AD$11:AD$310, "&lt;"&amp;AD23)+1+COUNTIF(AD$11:AD23, AD23)-1)</f>
        <v/>
      </c>
      <c r="BJ23" s="90" t="str">
        <f>IF(OR(CO$8="", AE23=""), "", COUNTIF(AE$11:AE$310, "&lt;"&amp;AE23)+1+COUNTIF(AE$11:AE23, AE23)-1)</f>
        <v/>
      </c>
      <c r="BK23" s="90" t="str">
        <f>IF(OR(CP$8="", AF23=""), "", COUNTIF(AF$11:AF$310, "&lt;"&amp;AF23)+1+COUNTIF(AF$11:AF23, AF23)-1)</f>
        <v/>
      </c>
      <c r="BL23" s="90" t="str">
        <f>IF(OR(CQ$8="", AG23=""), "", COUNTIF(AG$11:AG$310, "&lt;"&amp;AG23)+1+COUNTIF(AG$11:AG23, AG23)-1)</f>
        <v/>
      </c>
      <c r="BM23" s="90" t="str">
        <f>IF(OR(CR$8="", AH23=""), "", COUNTIF(AH$11:AH$310, "&lt;"&amp;AH23)+1+COUNTIF(AH$11:AH23, AH23)-1)</f>
        <v/>
      </c>
      <c r="BN23" s="90" t="str">
        <f>IF(OR(CS$8="", AI23=""), "", COUNTIF(AI$11:AI$310, "&lt;"&amp;AI23)+1+COUNTIF(AI$11:AI23, AI23)-1)</f>
        <v/>
      </c>
      <c r="BO23" s="90" t="str">
        <f>IF(OR(CT$8="", AJ23=""), "", COUNTIF(AJ$11:AJ$310, "&lt;"&amp;AJ23)+1+COUNTIF(AJ$11:AJ23, AJ23)-1)</f>
        <v/>
      </c>
      <c r="BP23" s="90" t="str">
        <f>IF(OR(CU$8="", AK23=""), "", COUNTIF(AK$11:AK$310, "&lt;"&amp;AK23)+1+COUNTIF(AK$11:AK23, AK23)-1)</f>
        <v/>
      </c>
      <c r="BQ23" s="90" t="str">
        <f>IF(OR(CV$8="", AL23=""), "", COUNTIF(AL$11:AL$310, "&lt;"&amp;AL23)+1+COUNTIF(AL$11:AL23, AL23)-1)</f>
        <v/>
      </c>
      <c r="BR23" s="90" t="str">
        <f>IF(OR(CW$8="", AM23=""), "", COUNTIF(AM$11:AM$310, "&lt;"&amp;AM23)+1+COUNTIF(AM$11:AM23, AM23)-1)</f>
        <v/>
      </c>
      <c r="BS23" s="90" t="str">
        <f>IF(OR(CX$8="", AN23=""), "", COUNTIF(AN$11:AN$310, "&lt;"&amp;AN23)+1+COUNTIF(AN$11:AN23, AN23)-1)</f>
        <v/>
      </c>
      <c r="BT23" s="90" t="str">
        <f>IF(OR(CY$8="", AO23=""), "", COUNTIF(AO$11:AO$310, "&lt;"&amp;AO23)+1+COUNTIF(AO$11:AO23, AO23)-1)</f>
        <v/>
      </c>
      <c r="BU23" s="90" t="str">
        <f>IF(OR(CZ$8="", AP23=""), "", COUNTIF(AP$11:AP$310, "&lt;"&amp;AP23)+1+COUNTIF(AP$11:AP23, AP23)-1)</f>
        <v/>
      </c>
      <c r="BV23" s="90" t="str">
        <f>IF(OR(DA$8="", AQ23=""), "", COUNTIF(AQ$11:AQ$310, "&lt;"&amp;AQ23)+1+COUNTIF(AQ$11:AQ23, AQ23)-1)</f>
        <v/>
      </c>
      <c r="BW23" s="90" t="str">
        <f>IF(OR(DB$8="", AR23=""), "", COUNTIF(AR$11:AR$310, "&lt;"&amp;AR23)+1+COUNTIF(AR$11:AR23, AR23)-1)</f>
        <v/>
      </c>
      <c r="BX23" s="90" t="str">
        <f>IF(OR(DC$8="", AS23=""), "", COUNTIF(AS$11:AS$310, "&lt;"&amp;AS23)+1+COUNTIF(AS$11:AS23, AS23)-1)</f>
        <v/>
      </c>
      <c r="BY23" s="90" t="str">
        <f>IF(OR(DD$8="", AT23=""), "", COUNTIF(AT$11:AT$310, "&lt;"&amp;AT23)+1+COUNTIF(AT$11:AT23, AT23)-1)</f>
        <v/>
      </c>
      <c r="BZ23" s="90" t="str">
        <f>IF(OR(DE$8="", AU23=""), "", COUNTIF(AU$11:AU$310, "&lt;"&amp;AU23)+1+COUNTIF(AU$11:AU23, AU23)-1)</f>
        <v/>
      </c>
      <c r="CA23" s="90" t="str">
        <f>IF(OR(DF$8="", AV23=""), "", COUNTIF(AV$11:AV$310, "&lt;"&amp;AV23)+1+COUNTIF(AV$11:AV23, AV23)-1)</f>
        <v/>
      </c>
      <c r="CB23" s="90" t="str">
        <f>IF(OR(DG$8="", AW23=""), "", COUNTIF(AW$11:AW$310, "&lt;"&amp;AW23)+1+COUNTIF(AW$11:AW23, AW23)-1)</f>
        <v/>
      </c>
      <c r="CC23" s="90" t="str">
        <f>IF(OR(DH$8="", AX23=""), "", COUNTIF(AX$11:AX$310, "&lt;"&amp;AX23)+1+COUNTIF(AX$11:AX23, AX23)-1)</f>
        <v/>
      </c>
      <c r="CD23" s="90" t="str">
        <f>IF(OR(DI$8="", AY23=""), "", COUNTIF(AY$11:AY$310, "&lt;"&amp;AY23)+1+COUNTIF(AY$11:AY23, AY23)-1)</f>
        <v/>
      </c>
      <c r="CE23" s="90" t="str">
        <f>IF(OR(DJ$8="", AZ23=""), "", COUNTIF(AZ$11:AZ$310, "&lt;"&amp;AZ23)+1+COUNTIF(AZ$11:AZ23, AZ23)-1)</f>
        <v/>
      </c>
      <c r="CF23" s="90" t="str">
        <f>IF(OR(DK$8="", BA23=""), "", COUNTIF(BA$11:BA$310, "&lt;"&amp;BA23)+1+COUNTIF(BA$11:BA23, BA23)-1)</f>
        <v/>
      </c>
      <c r="CG23" s="91" t="str">
        <f>IF(OR(DL$8="", BB23=""), "", COUNTIF(BB$11:BB$310, "&lt;"&amp;BB23)+1+COUNTIF(BB$11:BB23, BB23)-1)</f>
        <v/>
      </c>
      <c r="CI23" s="89" t="str" cm="1">
        <f t="array" ref="CI23">IFERROR(INDEX($BD23:$CG23, $CH23, MATCH(CI$6, $BD$8:$CG$8, 0)), "")</f>
        <v/>
      </c>
      <c r="CJ23" s="90" t="str" cm="1">
        <f t="array" ref="CJ23">IFERROR(INDEX($BD23:$CG23, $CH23, MATCH(CJ$6, $BD$8:$CG$8, 0)), "")</f>
        <v/>
      </c>
      <c r="CK23" s="90" t="str" cm="1">
        <f t="array" ref="CK23">IFERROR(INDEX($BD23:$CG23, $CH23, MATCH(CK$6, $BD$8:$CG$8, 0)), "")</f>
        <v/>
      </c>
      <c r="CL23" s="90" t="str" cm="1">
        <f t="array" ref="CL23">IFERROR(INDEX($BD23:$CG23, $CH23, MATCH(CL$6, $BD$8:$CG$8, 0)), "")</f>
        <v/>
      </c>
      <c r="CM23" s="90" cm="1">
        <f t="array" ref="CM23">IFERROR(INDEX($BD23:$CG23, $CH23, MATCH(CM$6, $BD$8:$CG$8, 0)), "")</f>
        <v>1</v>
      </c>
      <c r="CN23" s="90" t="str" cm="1">
        <f t="array" ref="CN23">IFERROR(INDEX($BD23:$CG23, $CH23, MATCH(CN$6, $BD$8:$CG$8, 0)), "")</f>
        <v/>
      </c>
      <c r="CO23" s="90" t="str" cm="1">
        <f t="array" ref="CO23">IFERROR(INDEX($BD23:$CG23, $CH23, MATCH(CO$6, $BD$8:$CG$8, 0)), "")</f>
        <v/>
      </c>
      <c r="CP23" s="90" t="str" cm="1">
        <f t="array" ref="CP23">IFERROR(INDEX($BD23:$CG23, $CH23, MATCH(CP$6, $BD$8:$CG$8, 0)), "")</f>
        <v/>
      </c>
      <c r="CQ23" s="90" t="str" cm="1">
        <f t="array" ref="CQ23">IFERROR(INDEX($BD23:$CG23, $CH23, MATCH(CQ$6, $BD$8:$CG$8, 0)), "")</f>
        <v/>
      </c>
      <c r="CR23" s="90" t="str" cm="1">
        <f t="array" ref="CR23">IFERROR(INDEX($BD23:$CG23, $CH23, MATCH(CR$6, $BD$8:$CG$8, 0)), "")</f>
        <v/>
      </c>
      <c r="CS23" s="90" t="str" cm="1">
        <f t="array" ref="CS23">IFERROR(INDEX($BD23:$CG23, $CH23, MATCH(CS$6, $BD$8:$CG$8, 0)), "")</f>
        <v/>
      </c>
      <c r="CT23" s="90" t="str" cm="1">
        <f t="array" ref="CT23">IFERROR(INDEX($BD23:$CG23, $CH23, MATCH(CT$6, $BD$8:$CG$8, 0)), "")</f>
        <v/>
      </c>
      <c r="CU23" s="90" t="str" cm="1">
        <f t="array" ref="CU23">IFERROR(INDEX($BD23:$CG23, $CH23, MATCH(CU$6, $BD$8:$CG$8, 0)), "")</f>
        <v/>
      </c>
      <c r="CV23" s="90" t="str" cm="1">
        <f t="array" ref="CV23">IFERROR(INDEX($BD23:$CG23, $CH23, MATCH(CV$6, $BD$8:$CG$8, 0)), "")</f>
        <v/>
      </c>
      <c r="CW23" s="90" t="str" cm="1">
        <f t="array" ref="CW23">IFERROR(INDEX($BD23:$CG23, $CH23, MATCH(CW$6, $BD$8:$CG$8, 0)), "")</f>
        <v/>
      </c>
      <c r="CX23" s="90" t="str" cm="1">
        <f t="array" ref="CX23">IFERROR(INDEX($BD23:$CG23, $CH23, MATCH(CX$6, $BD$8:$CG$8, 0)), "")</f>
        <v/>
      </c>
      <c r="CY23" s="90" t="str" cm="1">
        <f t="array" ref="CY23">IFERROR(INDEX($BD23:$CG23, $CH23, MATCH(CY$6, $BD$8:$CG$8, 0)), "")</f>
        <v/>
      </c>
      <c r="CZ23" s="90" t="str" cm="1">
        <f t="array" ref="CZ23">IFERROR(INDEX($BD23:$CG23, $CH23, MATCH(CZ$6, $BD$8:$CG$8, 0)), "")</f>
        <v/>
      </c>
      <c r="DA23" s="90" t="str" cm="1">
        <f t="array" ref="DA23">IFERROR(INDEX($BD23:$CG23, $CH23, MATCH(DA$6, $BD$8:$CG$8, 0)), "")</f>
        <v/>
      </c>
      <c r="DB23" s="90" t="str" cm="1">
        <f t="array" ref="DB23">IFERROR(INDEX($BD23:$CG23, $CH23, MATCH(DB$6, $BD$8:$CG$8, 0)), "")</f>
        <v/>
      </c>
      <c r="DC23" s="90" t="str" cm="1">
        <f t="array" ref="DC23">IFERROR(INDEX($BD23:$CG23, $CH23, MATCH(DC$6, $BD$8:$CG$8, 0)), "")</f>
        <v/>
      </c>
      <c r="DD23" s="90" t="str" cm="1">
        <f t="array" ref="DD23">IFERROR(INDEX($BD23:$CG23, $CH23, MATCH(DD$6, $BD$8:$CG$8, 0)), "")</f>
        <v/>
      </c>
      <c r="DE23" s="90" t="str" cm="1">
        <f t="array" ref="DE23">IFERROR(INDEX($BD23:$CG23, $CH23, MATCH(DE$6, $BD$8:$CG$8, 0)), "")</f>
        <v/>
      </c>
      <c r="DF23" s="90" t="str" cm="1">
        <f t="array" ref="DF23">IFERROR(INDEX($BD23:$CG23, $CH23, MATCH(DF$6, $BD$8:$CG$8, 0)), "")</f>
        <v/>
      </c>
      <c r="DG23" s="90" t="str" cm="1">
        <f t="array" ref="DG23">IFERROR(INDEX($BD23:$CG23, $CH23, MATCH(DG$6, $BD$8:$CG$8, 0)), "")</f>
        <v/>
      </c>
      <c r="DH23" s="90" t="str" cm="1">
        <f t="array" ref="DH23">IFERROR(INDEX($BD23:$CG23, $CH23, MATCH(DH$6, $BD$8:$CG$8, 0)), "")</f>
        <v/>
      </c>
      <c r="DI23" s="90" t="str" cm="1">
        <f t="array" ref="DI23">IFERROR(INDEX($BD23:$CG23, $CH23, MATCH(DI$6, $BD$8:$CG$8, 0)), "")</f>
        <v/>
      </c>
      <c r="DJ23" s="90" t="str" cm="1">
        <f t="array" ref="DJ23">IFERROR(INDEX($BD23:$CG23, $CH23, MATCH(DJ$6, $BD$8:$CG$8, 0)), "")</f>
        <v/>
      </c>
      <c r="DK23" s="90" t="str" cm="1">
        <f t="array" ref="DK23">IFERROR(INDEX($BD23:$CG23, $CH23, MATCH(DK$6, $BD$8:$CG$8, 0)), "")</f>
        <v/>
      </c>
      <c r="DL23" s="91" t="str" cm="1">
        <f t="array" ref="DL23">IFERROR(INDEX($BD23:$CG23, $CH23, MATCH(DL$6, $BD$8:$CG$8, 0)), "")</f>
        <v/>
      </c>
    </row>
    <row r="24" spans="1:116" x14ac:dyDescent="0.55000000000000004">
      <c r="A24" s="16"/>
      <c r="B24" s="48" t="s">
        <v>20</v>
      </c>
      <c r="C24" s="26" t="s">
        <v>85</v>
      </c>
      <c r="D24" s="49">
        <v>10</v>
      </c>
      <c r="E24" s="50"/>
      <c r="F24" s="16"/>
      <c r="G24" s="96" t="str">
        <f t="shared" si="10"/>
        <v>✓</v>
      </c>
      <c r="H24" s="96" t="str">
        <f>IF($T24="", "", IF(COUNTIF('Income &amp; Expenses'!$AO$11:$AO$40, $T24)&gt;0, $N$3, $N$4))</f>
        <v>✕</v>
      </c>
      <c r="I24" s="16"/>
      <c r="K24" s="54">
        <v>14</v>
      </c>
      <c r="L24" s="64" t="str">
        <f>IFERROR(INDEX('Income &amp; Expenses'!$C$11:$C$40, MATCH($K24, 'Income &amp; Expenses'!$AK$11:$AK$40, 0)), "")</f>
        <v/>
      </c>
      <c r="N24" s="14" t="str">
        <f t="shared" si="3"/>
        <v/>
      </c>
      <c r="O24" s="8" t="str">
        <f t="shared" si="11"/>
        <v/>
      </c>
      <c r="P24" s="15" t="str">
        <f t="shared" si="4"/>
        <v/>
      </c>
      <c r="R24" s="68" t="str">
        <f t="shared" si="5"/>
        <v>F3</v>
      </c>
      <c r="T24" s="68" t="str">
        <f t="shared" si="6"/>
        <v>F - F3</v>
      </c>
      <c r="V24" s="62">
        <f>IF($B24="", "", COUNTIF($B$11:$B24, $B24))</f>
        <v>3</v>
      </c>
      <c r="W24" s="62" t="str">
        <f t="shared" si="12"/>
        <v/>
      </c>
      <c r="Y24" s="78" t="str">
        <f t="shared" si="13"/>
        <v/>
      </c>
      <c r="Z24" s="79" t="str">
        <f t="shared" si="13"/>
        <v/>
      </c>
      <c r="AA24" s="79" t="str">
        <f t="shared" si="13"/>
        <v/>
      </c>
      <c r="AB24" s="79" t="str">
        <f t="shared" si="13"/>
        <v/>
      </c>
      <c r="AC24" s="79" t="str">
        <f t="shared" si="13"/>
        <v/>
      </c>
      <c r="AD24" s="79">
        <f t="shared" si="13"/>
        <v>10</v>
      </c>
      <c r="AE24" s="79" t="str">
        <f t="shared" si="13"/>
        <v/>
      </c>
      <c r="AF24" s="79" t="str">
        <f t="shared" si="13"/>
        <v/>
      </c>
      <c r="AG24" s="79" t="str">
        <f t="shared" si="13"/>
        <v/>
      </c>
      <c r="AH24" s="79" t="str">
        <f t="shared" si="13"/>
        <v/>
      </c>
      <c r="AI24" s="79" t="str">
        <f t="shared" si="14"/>
        <v/>
      </c>
      <c r="AJ24" s="79" t="str">
        <f t="shared" si="14"/>
        <v/>
      </c>
      <c r="AK24" s="79" t="str">
        <f t="shared" si="14"/>
        <v/>
      </c>
      <c r="AL24" s="79" t="str">
        <f t="shared" si="14"/>
        <v/>
      </c>
      <c r="AM24" s="79" t="str">
        <f t="shared" si="14"/>
        <v/>
      </c>
      <c r="AN24" s="79" t="str">
        <f t="shared" si="14"/>
        <v/>
      </c>
      <c r="AO24" s="79" t="str">
        <f t="shared" si="14"/>
        <v/>
      </c>
      <c r="AP24" s="79" t="str">
        <f t="shared" si="14"/>
        <v/>
      </c>
      <c r="AQ24" s="79" t="str">
        <f t="shared" si="14"/>
        <v/>
      </c>
      <c r="AR24" s="79" t="str">
        <f t="shared" si="14"/>
        <v/>
      </c>
      <c r="AS24" s="79" t="str">
        <f t="shared" si="15"/>
        <v/>
      </c>
      <c r="AT24" s="79" t="str">
        <f t="shared" si="15"/>
        <v/>
      </c>
      <c r="AU24" s="79" t="str">
        <f t="shared" si="15"/>
        <v/>
      </c>
      <c r="AV24" s="79" t="str">
        <f t="shared" si="15"/>
        <v/>
      </c>
      <c r="AW24" s="79" t="str">
        <f t="shared" si="15"/>
        <v/>
      </c>
      <c r="AX24" s="79" t="str">
        <f t="shared" si="15"/>
        <v/>
      </c>
      <c r="AY24" s="79" t="str">
        <f t="shared" si="15"/>
        <v/>
      </c>
      <c r="AZ24" s="79" t="str">
        <f t="shared" si="15"/>
        <v/>
      </c>
      <c r="BA24" s="79" t="str">
        <f t="shared" si="15"/>
        <v/>
      </c>
      <c r="BB24" s="33" t="str">
        <f t="shared" si="15"/>
        <v/>
      </c>
      <c r="BD24" s="89" t="str">
        <f>IF(OR(CI$8="", Y24=""), "", COUNTIF(Y$11:Y$310, "&lt;"&amp;Y24)+1+COUNTIF(Y$11:Y24, Y24)-1)</f>
        <v/>
      </c>
      <c r="BE24" s="90" t="str">
        <f>IF(OR(CJ$8="", Z24=""), "", COUNTIF(Z$11:Z$310, "&lt;"&amp;Z24)+1+COUNTIF(Z$11:Z24, Z24)-1)</f>
        <v/>
      </c>
      <c r="BF24" s="90" t="str">
        <f>IF(OR(CK$8="", AA24=""), "", COUNTIF(AA$11:AA$310, "&lt;"&amp;AA24)+1+COUNTIF(AA$11:AA24, AA24)-1)</f>
        <v/>
      </c>
      <c r="BG24" s="90" t="str">
        <f>IF(OR(CL$8="", AB24=""), "", COUNTIF(AB$11:AB$310, "&lt;"&amp;AB24)+1+COUNTIF(AB$11:AB24, AB24)-1)</f>
        <v/>
      </c>
      <c r="BH24" s="90" t="str">
        <f>IF(OR(CM$8="", AC24=""), "", COUNTIF(AC$11:AC$310, "&lt;"&amp;AC24)+1+COUNTIF(AC$11:AC24, AC24)-1)</f>
        <v/>
      </c>
      <c r="BI24" s="90">
        <f>IF(OR(CN$8="", AD24=""), "", COUNTIF(AD$11:AD$310, "&lt;"&amp;AD24)+1+COUNTIF(AD$11:AD24, AD24)-1)</f>
        <v>1</v>
      </c>
      <c r="BJ24" s="90" t="str">
        <f>IF(OR(CO$8="", AE24=""), "", COUNTIF(AE$11:AE$310, "&lt;"&amp;AE24)+1+COUNTIF(AE$11:AE24, AE24)-1)</f>
        <v/>
      </c>
      <c r="BK24" s="90" t="str">
        <f>IF(OR(CP$8="", AF24=""), "", COUNTIF(AF$11:AF$310, "&lt;"&amp;AF24)+1+COUNTIF(AF$11:AF24, AF24)-1)</f>
        <v/>
      </c>
      <c r="BL24" s="90" t="str">
        <f>IF(OR(CQ$8="", AG24=""), "", COUNTIF(AG$11:AG$310, "&lt;"&amp;AG24)+1+COUNTIF(AG$11:AG24, AG24)-1)</f>
        <v/>
      </c>
      <c r="BM24" s="90" t="str">
        <f>IF(OR(CR$8="", AH24=""), "", COUNTIF(AH$11:AH$310, "&lt;"&amp;AH24)+1+COUNTIF(AH$11:AH24, AH24)-1)</f>
        <v/>
      </c>
      <c r="BN24" s="90" t="str">
        <f>IF(OR(CS$8="", AI24=""), "", COUNTIF(AI$11:AI$310, "&lt;"&amp;AI24)+1+COUNTIF(AI$11:AI24, AI24)-1)</f>
        <v/>
      </c>
      <c r="BO24" s="90" t="str">
        <f>IF(OR(CT$8="", AJ24=""), "", COUNTIF(AJ$11:AJ$310, "&lt;"&amp;AJ24)+1+COUNTIF(AJ$11:AJ24, AJ24)-1)</f>
        <v/>
      </c>
      <c r="BP24" s="90" t="str">
        <f>IF(OR(CU$8="", AK24=""), "", COUNTIF(AK$11:AK$310, "&lt;"&amp;AK24)+1+COUNTIF(AK$11:AK24, AK24)-1)</f>
        <v/>
      </c>
      <c r="BQ24" s="90" t="str">
        <f>IF(OR(CV$8="", AL24=""), "", COUNTIF(AL$11:AL$310, "&lt;"&amp;AL24)+1+COUNTIF(AL$11:AL24, AL24)-1)</f>
        <v/>
      </c>
      <c r="BR24" s="90" t="str">
        <f>IF(OR(CW$8="", AM24=""), "", COUNTIF(AM$11:AM$310, "&lt;"&amp;AM24)+1+COUNTIF(AM$11:AM24, AM24)-1)</f>
        <v/>
      </c>
      <c r="BS24" s="90" t="str">
        <f>IF(OR(CX$8="", AN24=""), "", COUNTIF(AN$11:AN$310, "&lt;"&amp;AN24)+1+COUNTIF(AN$11:AN24, AN24)-1)</f>
        <v/>
      </c>
      <c r="BT24" s="90" t="str">
        <f>IF(OR(CY$8="", AO24=""), "", COUNTIF(AO$11:AO$310, "&lt;"&amp;AO24)+1+COUNTIF(AO$11:AO24, AO24)-1)</f>
        <v/>
      </c>
      <c r="BU24" s="90" t="str">
        <f>IF(OR(CZ$8="", AP24=""), "", COUNTIF(AP$11:AP$310, "&lt;"&amp;AP24)+1+COUNTIF(AP$11:AP24, AP24)-1)</f>
        <v/>
      </c>
      <c r="BV24" s="90" t="str">
        <f>IF(OR(DA$8="", AQ24=""), "", COUNTIF(AQ$11:AQ$310, "&lt;"&amp;AQ24)+1+COUNTIF(AQ$11:AQ24, AQ24)-1)</f>
        <v/>
      </c>
      <c r="BW24" s="90" t="str">
        <f>IF(OR(DB$8="", AR24=""), "", COUNTIF(AR$11:AR$310, "&lt;"&amp;AR24)+1+COUNTIF(AR$11:AR24, AR24)-1)</f>
        <v/>
      </c>
      <c r="BX24" s="90" t="str">
        <f>IF(OR(DC$8="", AS24=""), "", COUNTIF(AS$11:AS$310, "&lt;"&amp;AS24)+1+COUNTIF(AS$11:AS24, AS24)-1)</f>
        <v/>
      </c>
      <c r="BY24" s="90" t="str">
        <f>IF(OR(DD$8="", AT24=""), "", COUNTIF(AT$11:AT$310, "&lt;"&amp;AT24)+1+COUNTIF(AT$11:AT24, AT24)-1)</f>
        <v/>
      </c>
      <c r="BZ24" s="90" t="str">
        <f>IF(OR(DE$8="", AU24=""), "", COUNTIF(AU$11:AU$310, "&lt;"&amp;AU24)+1+COUNTIF(AU$11:AU24, AU24)-1)</f>
        <v/>
      </c>
      <c r="CA24" s="90" t="str">
        <f>IF(OR(DF$8="", AV24=""), "", COUNTIF(AV$11:AV$310, "&lt;"&amp;AV24)+1+COUNTIF(AV$11:AV24, AV24)-1)</f>
        <v/>
      </c>
      <c r="CB24" s="90" t="str">
        <f>IF(OR(DG$8="", AW24=""), "", COUNTIF(AW$11:AW$310, "&lt;"&amp;AW24)+1+COUNTIF(AW$11:AW24, AW24)-1)</f>
        <v/>
      </c>
      <c r="CC24" s="90" t="str">
        <f>IF(OR(DH$8="", AX24=""), "", COUNTIF(AX$11:AX$310, "&lt;"&amp;AX24)+1+COUNTIF(AX$11:AX24, AX24)-1)</f>
        <v/>
      </c>
      <c r="CD24" s="90" t="str">
        <f>IF(OR(DI$8="", AY24=""), "", COUNTIF(AY$11:AY$310, "&lt;"&amp;AY24)+1+COUNTIF(AY$11:AY24, AY24)-1)</f>
        <v/>
      </c>
      <c r="CE24" s="90" t="str">
        <f>IF(OR(DJ$8="", AZ24=""), "", COUNTIF(AZ$11:AZ$310, "&lt;"&amp;AZ24)+1+COUNTIF(AZ$11:AZ24, AZ24)-1)</f>
        <v/>
      </c>
      <c r="CF24" s="90" t="str">
        <f>IF(OR(DK$8="", BA24=""), "", COUNTIF(BA$11:BA$310, "&lt;"&amp;BA24)+1+COUNTIF(BA$11:BA24, BA24)-1)</f>
        <v/>
      </c>
      <c r="CG24" s="91" t="str">
        <f>IF(OR(DL$8="", BB24=""), "", COUNTIF(BB$11:BB$310, "&lt;"&amp;BB24)+1+COUNTIF(BB$11:BB24, BB24)-1)</f>
        <v/>
      </c>
      <c r="CI24" s="89" t="str" cm="1">
        <f t="array" ref="CI24">IFERROR(INDEX($BD24:$CG24, $CH24, MATCH(CI$6, $BD$8:$CG$8, 0)), "")</f>
        <v/>
      </c>
      <c r="CJ24" s="90" t="str" cm="1">
        <f t="array" ref="CJ24">IFERROR(INDEX($BD24:$CG24, $CH24, MATCH(CJ$6, $BD$8:$CG$8, 0)), "")</f>
        <v/>
      </c>
      <c r="CK24" s="90" cm="1">
        <f t="array" ref="CK24">IFERROR(INDEX($BD24:$CG24, $CH24, MATCH(CK$6, $BD$8:$CG$8, 0)), "")</f>
        <v>1</v>
      </c>
      <c r="CL24" s="90" t="str" cm="1">
        <f t="array" ref="CL24">IFERROR(INDEX($BD24:$CG24, $CH24, MATCH(CL$6, $BD$8:$CG$8, 0)), "")</f>
        <v/>
      </c>
      <c r="CM24" s="90" t="str" cm="1">
        <f t="array" ref="CM24">IFERROR(INDEX($BD24:$CG24, $CH24, MATCH(CM$6, $BD$8:$CG$8, 0)), "")</f>
        <v/>
      </c>
      <c r="CN24" s="90" t="str" cm="1">
        <f t="array" ref="CN24">IFERROR(INDEX($BD24:$CG24, $CH24, MATCH(CN$6, $BD$8:$CG$8, 0)), "")</f>
        <v/>
      </c>
      <c r="CO24" s="90" t="str" cm="1">
        <f t="array" ref="CO24">IFERROR(INDEX($BD24:$CG24, $CH24, MATCH(CO$6, $BD$8:$CG$8, 0)), "")</f>
        <v/>
      </c>
      <c r="CP24" s="90" t="str" cm="1">
        <f t="array" ref="CP24">IFERROR(INDEX($BD24:$CG24, $CH24, MATCH(CP$6, $BD$8:$CG$8, 0)), "")</f>
        <v/>
      </c>
      <c r="CQ24" s="90" t="str" cm="1">
        <f t="array" ref="CQ24">IFERROR(INDEX($BD24:$CG24, $CH24, MATCH(CQ$6, $BD$8:$CG$8, 0)), "")</f>
        <v/>
      </c>
      <c r="CR24" s="90" t="str" cm="1">
        <f t="array" ref="CR24">IFERROR(INDEX($BD24:$CG24, $CH24, MATCH(CR$6, $BD$8:$CG$8, 0)), "")</f>
        <v/>
      </c>
      <c r="CS24" s="90" t="str" cm="1">
        <f t="array" ref="CS24">IFERROR(INDEX($BD24:$CG24, $CH24, MATCH(CS$6, $BD$8:$CG$8, 0)), "")</f>
        <v/>
      </c>
      <c r="CT24" s="90" t="str" cm="1">
        <f t="array" ref="CT24">IFERROR(INDEX($BD24:$CG24, $CH24, MATCH(CT$6, $BD$8:$CG$8, 0)), "")</f>
        <v/>
      </c>
      <c r="CU24" s="90" t="str" cm="1">
        <f t="array" ref="CU24">IFERROR(INDEX($BD24:$CG24, $CH24, MATCH(CU$6, $BD$8:$CG$8, 0)), "")</f>
        <v/>
      </c>
      <c r="CV24" s="90" t="str" cm="1">
        <f t="array" ref="CV24">IFERROR(INDEX($BD24:$CG24, $CH24, MATCH(CV$6, $BD$8:$CG$8, 0)), "")</f>
        <v/>
      </c>
      <c r="CW24" s="90" t="str" cm="1">
        <f t="array" ref="CW24">IFERROR(INDEX($BD24:$CG24, $CH24, MATCH(CW$6, $BD$8:$CG$8, 0)), "")</f>
        <v/>
      </c>
      <c r="CX24" s="90" t="str" cm="1">
        <f t="array" ref="CX24">IFERROR(INDEX($BD24:$CG24, $CH24, MATCH(CX$6, $BD$8:$CG$8, 0)), "")</f>
        <v/>
      </c>
      <c r="CY24" s="90" t="str" cm="1">
        <f t="array" ref="CY24">IFERROR(INDEX($BD24:$CG24, $CH24, MATCH(CY$6, $BD$8:$CG$8, 0)), "")</f>
        <v/>
      </c>
      <c r="CZ24" s="90" t="str" cm="1">
        <f t="array" ref="CZ24">IFERROR(INDEX($BD24:$CG24, $CH24, MATCH(CZ$6, $BD$8:$CG$8, 0)), "")</f>
        <v/>
      </c>
      <c r="DA24" s="90" t="str" cm="1">
        <f t="array" ref="DA24">IFERROR(INDEX($BD24:$CG24, $CH24, MATCH(DA$6, $BD$8:$CG$8, 0)), "")</f>
        <v/>
      </c>
      <c r="DB24" s="90" t="str" cm="1">
        <f t="array" ref="DB24">IFERROR(INDEX($BD24:$CG24, $CH24, MATCH(DB$6, $BD$8:$CG$8, 0)), "")</f>
        <v/>
      </c>
      <c r="DC24" s="90" t="str" cm="1">
        <f t="array" ref="DC24">IFERROR(INDEX($BD24:$CG24, $CH24, MATCH(DC$6, $BD$8:$CG$8, 0)), "")</f>
        <v/>
      </c>
      <c r="DD24" s="90" t="str" cm="1">
        <f t="array" ref="DD24">IFERROR(INDEX($BD24:$CG24, $CH24, MATCH(DD$6, $BD$8:$CG$8, 0)), "")</f>
        <v/>
      </c>
      <c r="DE24" s="90" t="str" cm="1">
        <f t="array" ref="DE24">IFERROR(INDEX($BD24:$CG24, $CH24, MATCH(DE$6, $BD$8:$CG$8, 0)), "")</f>
        <v/>
      </c>
      <c r="DF24" s="90" t="str" cm="1">
        <f t="array" ref="DF24">IFERROR(INDEX($BD24:$CG24, $CH24, MATCH(DF$6, $BD$8:$CG$8, 0)), "")</f>
        <v/>
      </c>
      <c r="DG24" s="90" t="str" cm="1">
        <f t="array" ref="DG24">IFERROR(INDEX($BD24:$CG24, $CH24, MATCH(DG$6, $BD$8:$CG$8, 0)), "")</f>
        <v/>
      </c>
      <c r="DH24" s="90" t="str" cm="1">
        <f t="array" ref="DH24">IFERROR(INDEX($BD24:$CG24, $CH24, MATCH(DH$6, $BD$8:$CG$8, 0)), "")</f>
        <v/>
      </c>
      <c r="DI24" s="90" t="str" cm="1">
        <f t="array" ref="DI24">IFERROR(INDEX($BD24:$CG24, $CH24, MATCH(DI$6, $BD$8:$CG$8, 0)), "")</f>
        <v/>
      </c>
      <c r="DJ24" s="90" t="str" cm="1">
        <f t="array" ref="DJ24">IFERROR(INDEX($BD24:$CG24, $CH24, MATCH(DJ$6, $BD$8:$CG$8, 0)), "")</f>
        <v/>
      </c>
      <c r="DK24" s="90" t="str" cm="1">
        <f t="array" ref="DK24">IFERROR(INDEX($BD24:$CG24, $CH24, MATCH(DK$6, $BD$8:$CG$8, 0)), "")</f>
        <v/>
      </c>
      <c r="DL24" s="91" t="str" cm="1">
        <f t="array" ref="DL24">IFERROR(INDEX($BD24:$CG24, $CH24, MATCH(DL$6, $BD$8:$CG$8, 0)), "")</f>
        <v/>
      </c>
    </row>
    <row r="25" spans="1:116" x14ac:dyDescent="0.55000000000000004">
      <c r="A25" s="16"/>
      <c r="B25" s="48" t="s">
        <v>86</v>
      </c>
      <c r="C25" s="26" t="s">
        <v>87</v>
      </c>
      <c r="D25" s="49">
        <v>20</v>
      </c>
      <c r="E25" s="50"/>
      <c r="F25" s="16"/>
      <c r="G25" s="96" t="str">
        <f t="shared" si="10"/>
        <v>✕</v>
      </c>
      <c r="H25" s="96" t="str">
        <f>IF($T25="", "", IF(COUNTIF('Income &amp; Expenses'!$AO$11:$AO$40, $T25)&gt;0, $N$3, $N$4))</f>
        <v/>
      </c>
      <c r="I25" s="16"/>
      <c r="K25" s="54">
        <v>15</v>
      </c>
      <c r="L25" s="64" t="str">
        <f>IFERROR(INDEX('Income &amp; Expenses'!$C$11:$C$40, MATCH($K25, 'Income &amp; Expenses'!$AK$11:$AK$40, 0)), "")</f>
        <v/>
      </c>
      <c r="N25" s="14" t="str">
        <f t="shared" si="3"/>
        <v>X</v>
      </c>
      <c r="O25" s="8" t="str">
        <f t="shared" si="11"/>
        <v/>
      </c>
      <c r="P25" s="15" t="str">
        <f t="shared" si="4"/>
        <v/>
      </c>
      <c r="R25" s="68" t="str">
        <f t="shared" si="5"/>
        <v/>
      </c>
      <c r="T25" s="68" t="str">
        <f t="shared" si="6"/>
        <v/>
      </c>
      <c r="V25" s="62">
        <f>IF($B25="", "", COUNTIF($B$11:$B25, $B25))</f>
        <v>1</v>
      </c>
      <c r="W25" s="62" t="str">
        <f t="shared" si="12"/>
        <v/>
      </c>
      <c r="Y25" s="78" t="str">
        <f t="shared" si="13"/>
        <v/>
      </c>
      <c r="Z25" s="79" t="str">
        <f t="shared" si="13"/>
        <v/>
      </c>
      <c r="AA25" s="79" t="str">
        <f t="shared" si="13"/>
        <v/>
      </c>
      <c r="AB25" s="79" t="str">
        <f t="shared" si="13"/>
        <v/>
      </c>
      <c r="AC25" s="79" t="str">
        <f t="shared" si="13"/>
        <v/>
      </c>
      <c r="AD25" s="79" t="str">
        <f t="shared" si="13"/>
        <v/>
      </c>
      <c r="AE25" s="79" t="str">
        <f t="shared" si="13"/>
        <v/>
      </c>
      <c r="AF25" s="79" t="str">
        <f t="shared" si="13"/>
        <v/>
      </c>
      <c r="AG25" s="79" t="str">
        <f t="shared" si="13"/>
        <v/>
      </c>
      <c r="AH25" s="79" t="str">
        <f t="shared" si="13"/>
        <v/>
      </c>
      <c r="AI25" s="79" t="str">
        <f t="shared" si="14"/>
        <v/>
      </c>
      <c r="AJ25" s="79" t="str">
        <f t="shared" si="14"/>
        <v/>
      </c>
      <c r="AK25" s="79" t="str">
        <f t="shared" si="14"/>
        <v/>
      </c>
      <c r="AL25" s="79" t="str">
        <f t="shared" si="14"/>
        <v/>
      </c>
      <c r="AM25" s="79" t="str">
        <f t="shared" si="14"/>
        <v/>
      </c>
      <c r="AN25" s="79" t="str">
        <f t="shared" si="14"/>
        <v/>
      </c>
      <c r="AO25" s="79" t="str">
        <f t="shared" si="14"/>
        <v/>
      </c>
      <c r="AP25" s="79" t="str">
        <f t="shared" si="14"/>
        <v/>
      </c>
      <c r="AQ25" s="79" t="str">
        <f t="shared" si="14"/>
        <v/>
      </c>
      <c r="AR25" s="79" t="str">
        <f t="shared" si="14"/>
        <v/>
      </c>
      <c r="AS25" s="79" t="str">
        <f t="shared" si="15"/>
        <v/>
      </c>
      <c r="AT25" s="79" t="str">
        <f t="shared" si="15"/>
        <v/>
      </c>
      <c r="AU25" s="79" t="str">
        <f t="shared" si="15"/>
        <v/>
      </c>
      <c r="AV25" s="79" t="str">
        <f t="shared" si="15"/>
        <v/>
      </c>
      <c r="AW25" s="79" t="str">
        <f t="shared" si="15"/>
        <v/>
      </c>
      <c r="AX25" s="79" t="str">
        <f t="shared" si="15"/>
        <v/>
      </c>
      <c r="AY25" s="79" t="str">
        <f t="shared" si="15"/>
        <v/>
      </c>
      <c r="AZ25" s="79" t="str">
        <f t="shared" si="15"/>
        <v/>
      </c>
      <c r="BA25" s="79" t="str">
        <f t="shared" si="15"/>
        <v/>
      </c>
      <c r="BB25" s="33" t="str">
        <f t="shared" si="15"/>
        <v/>
      </c>
      <c r="BD25" s="89" t="str">
        <f>IF(OR(CI$8="", Y25=""), "", COUNTIF(Y$11:Y$310, "&lt;"&amp;Y25)+1+COUNTIF(Y$11:Y25, Y25)-1)</f>
        <v/>
      </c>
      <c r="BE25" s="90" t="str">
        <f>IF(OR(CJ$8="", Z25=""), "", COUNTIF(Z$11:Z$310, "&lt;"&amp;Z25)+1+COUNTIF(Z$11:Z25, Z25)-1)</f>
        <v/>
      </c>
      <c r="BF25" s="90" t="str">
        <f>IF(OR(CK$8="", AA25=""), "", COUNTIF(AA$11:AA$310, "&lt;"&amp;AA25)+1+COUNTIF(AA$11:AA25, AA25)-1)</f>
        <v/>
      </c>
      <c r="BG25" s="90" t="str">
        <f>IF(OR(CL$8="", AB25=""), "", COUNTIF(AB$11:AB$310, "&lt;"&amp;AB25)+1+COUNTIF(AB$11:AB25, AB25)-1)</f>
        <v/>
      </c>
      <c r="BH25" s="90" t="str">
        <f>IF(OR(CM$8="", AC25=""), "", COUNTIF(AC$11:AC$310, "&lt;"&amp;AC25)+1+COUNTIF(AC$11:AC25, AC25)-1)</f>
        <v/>
      </c>
      <c r="BI25" s="90" t="str">
        <f>IF(OR(CN$8="", AD25=""), "", COUNTIF(AD$11:AD$310, "&lt;"&amp;AD25)+1+COUNTIF(AD$11:AD25, AD25)-1)</f>
        <v/>
      </c>
      <c r="BJ25" s="90" t="str">
        <f>IF(OR(CO$8="", AE25=""), "", COUNTIF(AE$11:AE$310, "&lt;"&amp;AE25)+1+COUNTIF(AE$11:AE25, AE25)-1)</f>
        <v/>
      </c>
      <c r="BK25" s="90" t="str">
        <f>IF(OR(CP$8="", AF25=""), "", COUNTIF(AF$11:AF$310, "&lt;"&amp;AF25)+1+COUNTIF(AF$11:AF25, AF25)-1)</f>
        <v/>
      </c>
      <c r="BL25" s="90" t="str">
        <f>IF(OR(CQ$8="", AG25=""), "", COUNTIF(AG$11:AG$310, "&lt;"&amp;AG25)+1+COUNTIF(AG$11:AG25, AG25)-1)</f>
        <v/>
      </c>
      <c r="BM25" s="90" t="str">
        <f>IF(OR(CR$8="", AH25=""), "", COUNTIF(AH$11:AH$310, "&lt;"&amp;AH25)+1+COUNTIF(AH$11:AH25, AH25)-1)</f>
        <v/>
      </c>
      <c r="BN25" s="90" t="str">
        <f>IF(OR(CS$8="", AI25=""), "", COUNTIF(AI$11:AI$310, "&lt;"&amp;AI25)+1+COUNTIF(AI$11:AI25, AI25)-1)</f>
        <v/>
      </c>
      <c r="BO25" s="90" t="str">
        <f>IF(OR(CT$8="", AJ25=""), "", COUNTIF(AJ$11:AJ$310, "&lt;"&amp;AJ25)+1+COUNTIF(AJ$11:AJ25, AJ25)-1)</f>
        <v/>
      </c>
      <c r="BP25" s="90" t="str">
        <f>IF(OR(CU$8="", AK25=""), "", COUNTIF(AK$11:AK$310, "&lt;"&amp;AK25)+1+COUNTIF(AK$11:AK25, AK25)-1)</f>
        <v/>
      </c>
      <c r="BQ25" s="90" t="str">
        <f>IF(OR(CV$8="", AL25=""), "", COUNTIF(AL$11:AL$310, "&lt;"&amp;AL25)+1+COUNTIF(AL$11:AL25, AL25)-1)</f>
        <v/>
      </c>
      <c r="BR25" s="90" t="str">
        <f>IF(OR(CW$8="", AM25=""), "", COUNTIF(AM$11:AM$310, "&lt;"&amp;AM25)+1+COUNTIF(AM$11:AM25, AM25)-1)</f>
        <v/>
      </c>
      <c r="BS25" s="90" t="str">
        <f>IF(OR(CX$8="", AN25=""), "", COUNTIF(AN$11:AN$310, "&lt;"&amp;AN25)+1+COUNTIF(AN$11:AN25, AN25)-1)</f>
        <v/>
      </c>
      <c r="BT25" s="90" t="str">
        <f>IF(OR(CY$8="", AO25=""), "", COUNTIF(AO$11:AO$310, "&lt;"&amp;AO25)+1+COUNTIF(AO$11:AO25, AO25)-1)</f>
        <v/>
      </c>
      <c r="BU25" s="90" t="str">
        <f>IF(OR(CZ$8="", AP25=""), "", COUNTIF(AP$11:AP$310, "&lt;"&amp;AP25)+1+COUNTIF(AP$11:AP25, AP25)-1)</f>
        <v/>
      </c>
      <c r="BV25" s="90" t="str">
        <f>IF(OR(DA$8="", AQ25=""), "", COUNTIF(AQ$11:AQ$310, "&lt;"&amp;AQ25)+1+COUNTIF(AQ$11:AQ25, AQ25)-1)</f>
        <v/>
      </c>
      <c r="BW25" s="90" t="str">
        <f>IF(OR(DB$8="", AR25=""), "", COUNTIF(AR$11:AR$310, "&lt;"&amp;AR25)+1+COUNTIF(AR$11:AR25, AR25)-1)</f>
        <v/>
      </c>
      <c r="BX25" s="90" t="str">
        <f>IF(OR(DC$8="", AS25=""), "", COUNTIF(AS$11:AS$310, "&lt;"&amp;AS25)+1+COUNTIF(AS$11:AS25, AS25)-1)</f>
        <v/>
      </c>
      <c r="BY25" s="90" t="str">
        <f>IF(OR(DD$8="", AT25=""), "", COUNTIF(AT$11:AT$310, "&lt;"&amp;AT25)+1+COUNTIF(AT$11:AT25, AT25)-1)</f>
        <v/>
      </c>
      <c r="BZ25" s="90" t="str">
        <f>IF(OR(DE$8="", AU25=""), "", COUNTIF(AU$11:AU$310, "&lt;"&amp;AU25)+1+COUNTIF(AU$11:AU25, AU25)-1)</f>
        <v/>
      </c>
      <c r="CA25" s="90" t="str">
        <f>IF(OR(DF$8="", AV25=""), "", COUNTIF(AV$11:AV$310, "&lt;"&amp;AV25)+1+COUNTIF(AV$11:AV25, AV25)-1)</f>
        <v/>
      </c>
      <c r="CB25" s="90" t="str">
        <f>IF(OR(DG$8="", AW25=""), "", COUNTIF(AW$11:AW$310, "&lt;"&amp;AW25)+1+COUNTIF(AW$11:AW25, AW25)-1)</f>
        <v/>
      </c>
      <c r="CC25" s="90" t="str">
        <f>IF(OR(DH$8="", AX25=""), "", COUNTIF(AX$11:AX$310, "&lt;"&amp;AX25)+1+COUNTIF(AX$11:AX25, AX25)-1)</f>
        <v/>
      </c>
      <c r="CD25" s="90" t="str">
        <f>IF(OR(DI$8="", AY25=""), "", COUNTIF(AY$11:AY$310, "&lt;"&amp;AY25)+1+COUNTIF(AY$11:AY25, AY25)-1)</f>
        <v/>
      </c>
      <c r="CE25" s="90" t="str">
        <f>IF(OR(DJ$8="", AZ25=""), "", COUNTIF(AZ$11:AZ$310, "&lt;"&amp;AZ25)+1+COUNTIF(AZ$11:AZ25, AZ25)-1)</f>
        <v/>
      </c>
      <c r="CF25" s="90" t="str">
        <f>IF(OR(DK$8="", BA25=""), "", COUNTIF(BA$11:BA$310, "&lt;"&amp;BA25)+1+COUNTIF(BA$11:BA25, BA25)-1)</f>
        <v/>
      </c>
      <c r="CG25" s="91" t="str">
        <f>IF(OR(DL$8="", BB25=""), "", COUNTIF(BB$11:BB$310, "&lt;"&amp;BB25)+1+COUNTIF(BB$11:BB25, BB25)-1)</f>
        <v/>
      </c>
      <c r="CI25" s="89" t="str" cm="1">
        <f t="array" ref="CI25">IFERROR(INDEX($BD25:$CG25, $CH25, MATCH(CI$6, $BD$8:$CG$8, 0)), "")</f>
        <v/>
      </c>
      <c r="CJ25" s="90" t="str" cm="1">
        <f t="array" ref="CJ25">IFERROR(INDEX($BD25:$CG25, $CH25, MATCH(CJ$6, $BD$8:$CG$8, 0)), "")</f>
        <v/>
      </c>
      <c r="CK25" s="90" t="str" cm="1">
        <f t="array" ref="CK25">IFERROR(INDEX($BD25:$CG25, $CH25, MATCH(CK$6, $BD$8:$CG$8, 0)), "")</f>
        <v/>
      </c>
      <c r="CL25" s="90" t="str" cm="1">
        <f t="array" ref="CL25">IFERROR(INDEX($BD25:$CG25, $CH25, MATCH(CL$6, $BD$8:$CG$8, 0)), "")</f>
        <v/>
      </c>
      <c r="CM25" s="90" t="str" cm="1">
        <f t="array" ref="CM25">IFERROR(INDEX($BD25:$CG25, $CH25, MATCH(CM$6, $BD$8:$CG$8, 0)), "")</f>
        <v/>
      </c>
      <c r="CN25" s="90" t="str" cm="1">
        <f t="array" ref="CN25">IFERROR(INDEX($BD25:$CG25, $CH25, MATCH(CN$6, $BD$8:$CG$8, 0)), "")</f>
        <v/>
      </c>
      <c r="CO25" s="90" t="str" cm="1">
        <f t="array" ref="CO25">IFERROR(INDEX($BD25:$CG25, $CH25, MATCH(CO$6, $BD$8:$CG$8, 0)), "")</f>
        <v/>
      </c>
      <c r="CP25" s="90" t="str" cm="1">
        <f t="array" ref="CP25">IFERROR(INDEX($BD25:$CG25, $CH25, MATCH(CP$6, $BD$8:$CG$8, 0)), "")</f>
        <v/>
      </c>
      <c r="CQ25" s="90" t="str" cm="1">
        <f t="array" ref="CQ25">IFERROR(INDEX($BD25:$CG25, $CH25, MATCH(CQ$6, $BD$8:$CG$8, 0)), "")</f>
        <v/>
      </c>
      <c r="CR25" s="90" t="str" cm="1">
        <f t="array" ref="CR25">IFERROR(INDEX($BD25:$CG25, $CH25, MATCH(CR$6, $BD$8:$CG$8, 0)), "")</f>
        <v/>
      </c>
      <c r="CS25" s="90" t="str" cm="1">
        <f t="array" ref="CS25">IFERROR(INDEX($BD25:$CG25, $CH25, MATCH(CS$6, $BD$8:$CG$8, 0)), "")</f>
        <v/>
      </c>
      <c r="CT25" s="90" t="str" cm="1">
        <f t="array" ref="CT25">IFERROR(INDEX($BD25:$CG25, $CH25, MATCH(CT$6, $BD$8:$CG$8, 0)), "")</f>
        <v/>
      </c>
      <c r="CU25" s="90" t="str" cm="1">
        <f t="array" ref="CU25">IFERROR(INDEX($BD25:$CG25, $CH25, MATCH(CU$6, $BD$8:$CG$8, 0)), "")</f>
        <v/>
      </c>
      <c r="CV25" s="90" t="str" cm="1">
        <f t="array" ref="CV25">IFERROR(INDEX($BD25:$CG25, $CH25, MATCH(CV$6, $BD$8:$CG$8, 0)), "")</f>
        <v/>
      </c>
      <c r="CW25" s="90" t="str" cm="1">
        <f t="array" ref="CW25">IFERROR(INDEX($BD25:$CG25, $CH25, MATCH(CW$6, $BD$8:$CG$8, 0)), "")</f>
        <v/>
      </c>
      <c r="CX25" s="90" t="str" cm="1">
        <f t="array" ref="CX25">IFERROR(INDEX($BD25:$CG25, $CH25, MATCH(CX$6, $BD$8:$CG$8, 0)), "")</f>
        <v/>
      </c>
      <c r="CY25" s="90" t="str" cm="1">
        <f t="array" ref="CY25">IFERROR(INDEX($BD25:$CG25, $CH25, MATCH(CY$6, $BD$8:$CG$8, 0)), "")</f>
        <v/>
      </c>
      <c r="CZ25" s="90" t="str" cm="1">
        <f t="array" ref="CZ25">IFERROR(INDEX($BD25:$CG25, $CH25, MATCH(CZ$6, $BD$8:$CG$8, 0)), "")</f>
        <v/>
      </c>
      <c r="DA25" s="90" t="str" cm="1">
        <f t="array" ref="DA25">IFERROR(INDEX($BD25:$CG25, $CH25, MATCH(DA$6, $BD$8:$CG$8, 0)), "")</f>
        <v/>
      </c>
      <c r="DB25" s="90" t="str" cm="1">
        <f t="array" ref="DB25">IFERROR(INDEX($BD25:$CG25, $CH25, MATCH(DB$6, $BD$8:$CG$8, 0)), "")</f>
        <v/>
      </c>
      <c r="DC25" s="90" t="str" cm="1">
        <f t="array" ref="DC25">IFERROR(INDEX($BD25:$CG25, $CH25, MATCH(DC$6, $BD$8:$CG$8, 0)), "")</f>
        <v/>
      </c>
      <c r="DD25" s="90" t="str" cm="1">
        <f t="array" ref="DD25">IFERROR(INDEX($BD25:$CG25, $CH25, MATCH(DD$6, $BD$8:$CG$8, 0)), "")</f>
        <v/>
      </c>
      <c r="DE25" s="90" t="str" cm="1">
        <f t="array" ref="DE25">IFERROR(INDEX($BD25:$CG25, $CH25, MATCH(DE$6, $BD$8:$CG$8, 0)), "")</f>
        <v/>
      </c>
      <c r="DF25" s="90" t="str" cm="1">
        <f t="array" ref="DF25">IFERROR(INDEX($BD25:$CG25, $CH25, MATCH(DF$6, $BD$8:$CG$8, 0)), "")</f>
        <v/>
      </c>
      <c r="DG25" s="90" t="str" cm="1">
        <f t="array" ref="DG25">IFERROR(INDEX($BD25:$CG25, $CH25, MATCH(DG$6, $BD$8:$CG$8, 0)), "")</f>
        <v/>
      </c>
      <c r="DH25" s="90" t="str" cm="1">
        <f t="array" ref="DH25">IFERROR(INDEX($BD25:$CG25, $CH25, MATCH(DH$6, $BD$8:$CG$8, 0)), "")</f>
        <v/>
      </c>
      <c r="DI25" s="90" t="str" cm="1">
        <f t="array" ref="DI25">IFERROR(INDEX($BD25:$CG25, $CH25, MATCH(DI$6, $BD$8:$CG$8, 0)), "")</f>
        <v/>
      </c>
      <c r="DJ25" s="90" t="str" cm="1">
        <f t="array" ref="DJ25">IFERROR(INDEX($BD25:$CG25, $CH25, MATCH(DJ$6, $BD$8:$CG$8, 0)), "")</f>
        <v/>
      </c>
      <c r="DK25" s="90" t="str" cm="1">
        <f t="array" ref="DK25">IFERROR(INDEX($BD25:$CG25, $CH25, MATCH(DK$6, $BD$8:$CG$8, 0)), "")</f>
        <v/>
      </c>
      <c r="DL25" s="91" t="str" cm="1">
        <f t="array" ref="DL25">IFERROR(INDEX($BD25:$CG25, $CH25, MATCH(DL$6, $BD$8:$CG$8, 0)), "")</f>
        <v/>
      </c>
    </row>
    <row r="26" spans="1:116" x14ac:dyDescent="0.55000000000000004">
      <c r="A26" s="16"/>
      <c r="B26" s="48" t="s">
        <v>86</v>
      </c>
      <c r="C26" s="26" t="s">
        <v>88</v>
      </c>
      <c r="D26" s="49">
        <v>30</v>
      </c>
      <c r="E26" s="50"/>
      <c r="F26" s="16"/>
      <c r="G26" s="96" t="str">
        <f t="shared" si="10"/>
        <v>✕</v>
      </c>
      <c r="H26" s="96" t="str">
        <f>IF($T26="", "", IF(COUNTIF('Income &amp; Expenses'!$AO$11:$AO$40, $T26)&gt;0, $N$3, $N$4))</f>
        <v/>
      </c>
      <c r="I26" s="16"/>
      <c r="K26" s="54">
        <v>16</v>
      </c>
      <c r="L26" s="64" t="str">
        <f>IFERROR(INDEX('Income &amp; Expenses'!$C$11:$C$40, MATCH($K26, 'Income &amp; Expenses'!$AK$11:$AK$40, 0)), "")</f>
        <v/>
      </c>
      <c r="N26" s="14" t="str">
        <f t="shared" si="3"/>
        <v>X</v>
      </c>
      <c r="O26" s="8" t="str">
        <f t="shared" si="11"/>
        <v/>
      </c>
      <c r="P26" s="15" t="str">
        <f t="shared" si="4"/>
        <v/>
      </c>
      <c r="R26" s="68" t="str">
        <f t="shared" si="5"/>
        <v/>
      </c>
      <c r="T26" s="68" t="str">
        <f t="shared" si="6"/>
        <v/>
      </c>
      <c r="V26" s="62">
        <f>IF($B26="", "", COUNTIF($B$11:$B26, $B26))</f>
        <v>2</v>
      </c>
      <c r="W26" s="62" t="str">
        <f t="shared" si="12"/>
        <v/>
      </c>
      <c r="Y26" s="78" t="str">
        <f t="shared" si="13"/>
        <v/>
      </c>
      <c r="Z26" s="79" t="str">
        <f t="shared" si="13"/>
        <v/>
      </c>
      <c r="AA26" s="79" t="str">
        <f t="shared" si="13"/>
        <v/>
      </c>
      <c r="AB26" s="79" t="str">
        <f t="shared" si="13"/>
        <v/>
      </c>
      <c r="AC26" s="79" t="str">
        <f t="shared" si="13"/>
        <v/>
      </c>
      <c r="AD26" s="79" t="str">
        <f t="shared" si="13"/>
        <v/>
      </c>
      <c r="AE26" s="79" t="str">
        <f t="shared" si="13"/>
        <v/>
      </c>
      <c r="AF26" s="79" t="str">
        <f t="shared" si="13"/>
        <v/>
      </c>
      <c r="AG26" s="79" t="str">
        <f t="shared" si="13"/>
        <v/>
      </c>
      <c r="AH26" s="79" t="str">
        <f t="shared" si="13"/>
        <v/>
      </c>
      <c r="AI26" s="79" t="str">
        <f t="shared" si="14"/>
        <v/>
      </c>
      <c r="AJ26" s="79" t="str">
        <f t="shared" si="14"/>
        <v/>
      </c>
      <c r="AK26" s="79" t="str">
        <f t="shared" si="14"/>
        <v/>
      </c>
      <c r="AL26" s="79" t="str">
        <f t="shared" si="14"/>
        <v/>
      </c>
      <c r="AM26" s="79" t="str">
        <f t="shared" si="14"/>
        <v/>
      </c>
      <c r="AN26" s="79" t="str">
        <f t="shared" si="14"/>
        <v/>
      </c>
      <c r="AO26" s="79" t="str">
        <f t="shared" si="14"/>
        <v/>
      </c>
      <c r="AP26" s="79" t="str">
        <f t="shared" si="14"/>
        <v/>
      </c>
      <c r="AQ26" s="79" t="str">
        <f t="shared" si="14"/>
        <v/>
      </c>
      <c r="AR26" s="79" t="str">
        <f t="shared" si="14"/>
        <v/>
      </c>
      <c r="AS26" s="79" t="str">
        <f t="shared" si="15"/>
        <v/>
      </c>
      <c r="AT26" s="79" t="str">
        <f t="shared" si="15"/>
        <v/>
      </c>
      <c r="AU26" s="79" t="str">
        <f t="shared" si="15"/>
        <v/>
      </c>
      <c r="AV26" s="79" t="str">
        <f t="shared" si="15"/>
        <v/>
      </c>
      <c r="AW26" s="79" t="str">
        <f t="shared" si="15"/>
        <v/>
      </c>
      <c r="AX26" s="79" t="str">
        <f t="shared" si="15"/>
        <v/>
      </c>
      <c r="AY26" s="79" t="str">
        <f t="shared" si="15"/>
        <v/>
      </c>
      <c r="AZ26" s="79" t="str">
        <f t="shared" si="15"/>
        <v/>
      </c>
      <c r="BA26" s="79" t="str">
        <f t="shared" si="15"/>
        <v/>
      </c>
      <c r="BB26" s="33" t="str">
        <f t="shared" si="15"/>
        <v/>
      </c>
      <c r="BD26" s="89" t="str">
        <f>IF(OR(CI$8="", Y26=""), "", COUNTIF(Y$11:Y$310, "&lt;"&amp;Y26)+1+COUNTIF(Y$11:Y26, Y26)-1)</f>
        <v/>
      </c>
      <c r="BE26" s="90" t="str">
        <f>IF(OR(CJ$8="", Z26=""), "", COUNTIF(Z$11:Z$310, "&lt;"&amp;Z26)+1+COUNTIF(Z$11:Z26, Z26)-1)</f>
        <v/>
      </c>
      <c r="BF26" s="90" t="str">
        <f>IF(OR(CK$8="", AA26=""), "", COUNTIF(AA$11:AA$310, "&lt;"&amp;AA26)+1+COUNTIF(AA$11:AA26, AA26)-1)</f>
        <v/>
      </c>
      <c r="BG26" s="90" t="str">
        <f>IF(OR(CL$8="", AB26=""), "", COUNTIF(AB$11:AB$310, "&lt;"&amp;AB26)+1+COUNTIF(AB$11:AB26, AB26)-1)</f>
        <v/>
      </c>
      <c r="BH26" s="90" t="str">
        <f>IF(OR(CM$8="", AC26=""), "", COUNTIF(AC$11:AC$310, "&lt;"&amp;AC26)+1+COUNTIF(AC$11:AC26, AC26)-1)</f>
        <v/>
      </c>
      <c r="BI26" s="90" t="str">
        <f>IF(OR(CN$8="", AD26=""), "", COUNTIF(AD$11:AD$310, "&lt;"&amp;AD26)+1+COUNTIF(AD$11:AD26, AD26)-1)</f>
        <v/>
      </c>
      <c r="BJ26" s="90" t="str">
        <f>IF(OR(CO$8="", AE26=""), "", COUNTIF(AE$11:AE$310, "&lt;"&amp;AE26)+1+COUNTIF(AE$11:AE26, AE26)-1)</f>
        <v/>
      </c>
      <c r="BK26" s="90" t="str">
        <f>IF(OR(CP$8="", AF26=""), "", COUNTIF(AF$11:AF$310, "&lt;"&amp;AF26)+1+COUNTIF(AF$11:AF26, AF26)-1)</f>
        <v/>
      </c>
      <c r="BL26" s="90" t="str">
        <f>IF(OR(CQ$8="", AG26=""), "", COUNTIF(AG$11:AG$310, "&lt;"&amp;AG26)+1+COUNTIF(AG$11:AG26, AG26)-1)</f>
        <v/>
      </c>
      <c r="BM26" s="90" t="str">
        <f>IF(OR(CR$8="", AH26=""), "", COUNTIF(AH$11:AH$310, "&lt;"&amp;AH26)+1+COUNTIF(AH$11:AH26, AH26)-1)</f>
        <v/>
      </c>
      <c r="BN26" s="90" t="str">
        <f>IF(OR(CS$8="", AI26=""), "", COUNTIF(AI$11:AI$310, "&lt;"&amp;AI26)+1+COUNTIF(AI$11:AI26, AI26)-1)</f>
        <v/>
      </c>
      <c r="BO26" s="90" t="str">
        <f>IF(OR(CT$8="", AJ26=""), "", COUNTIF(AJ$11:AJ$310, "&lt;"&amp;AJ26)+1+COUNTIF(AJ$11:AJ26, AJ26)-1)</f>
        <v/>
      </c>
      <c r="BP26" s="90" t="str">
        <f>IF(OR(CU$8="", AK26=""), "", COUNTIF(AK$11:AK$310, "&lt;"&amp;AK26)+1+COUNTIF(AK$11:AK26, AK26)-1)</f>
        <v/>
      </c>
      <c r="BQ26" s="90" t="str">
        <f>IF(OR(CV$8="", AL26=""), "", COUNTIF(AL$11:AL$310, "&lt;"&amp;AL26)+1+COUNTIF(AL$11:AL26, AL26)-1)</f>
        <v/>
      </c>
      <c r="BR26" s="90" t="str">
        <f>IF(OR(CW$8="", AM26=""), "", COUNTIF(AM$11:AM$310, "&lt;"&amp;AM26)+1+COUNTIF(AM$11:AM26, AM26)-1)</f>
        <v/>
      </c>
      <c r="BS26" s="90" t="str">
        <f>IF(OR(CX$8="", AN26=""), "", COUNTIF(AN$11:AN$310, "&lt;"&amp;AN26)+1+COUNTIF(AN$11:AN26, AN26)-1)</f>
        <v/>
      </c>
      <c r="BT26" s="90" t="str">
        <f>IF(OR(CY$8="", AO26=""), "", COUNTIF(AO$11:AO$310, "&lt;"&amp;AO26)+1+COUNTIF(AO$11:AO26, AO26)-1)</f>
        <v/>
      </c>
      <c r="BU26" s="90" t="str">
        <f>IF(OR(CZ$8="", AP26=""), "", COUNTIF(AP$11:AP$310, "&lt;"&amp;AP26)+1+COUNTIF(AP$11:AP26, AP26)-1)</f>
        <v/>
      </c>
      <c r="BV26" s="90" t="str">
        <f>IF(OR(DA$8="", AQ26=""), "", COUNTIF(AQ$11:AQ$310, "&lt;"&amp;AQ26)+1+COUNTIF(AQ$11:AQ26, AQ26)-1)</f>
        <v/>
      </c>
      <c r="BW26" s="90" t="str">
        <f>IF(OR(DB$8="", AR26=""), "", COUNTIF(AR$11:AR$310, "&lt;"&amp;AR26)+1+COUNTIF(AR$11:AR26, AR26)-1)</f>
        <v/>
      </c>
      <c r="BX26" s="90" t="str">
        <f>IF(OR(DC$8="", AS26=""), "", COUNTIF(AS$11:AS$310, "&lt;"&amp;AS26)+1+COUNTIF(AS$11:AS26, AS26)-1)</f>
        <v/>
      </c>
      <c r="BY26" s="90" t="str">
        <f>IF(OR(DD$8="", AT26=""), "", COUNTIF(AT$11:AT$310, "&lt;"&amp;AT26)+1+COUNTIF(AT$11:AT26, AT26)-1)</f>
        <v/>
      </c>
      <c r="BZ26" s="90" t="str">
        <f>IF(OR(DE$8="", AU26=""), "", COUNTIF(AU$11:AU$310, "&lt;"&amp;AU26)+1+COUNTIF(AU$11:AU26, AU26)-1)</f>
        <v/>
      </c>
      <c r="CA26" s="90" t="str">
        <f>IF(OR(DF$8="", AV26=""), "", COUNTIF(AV$11:AV$310, "&lt;"&amp;AV26)+1+COUNTIF(AV$11:AV26, AV26)-1)</f>
        <v/>
      </c>
      <c r="CB26" s="90" t="str">
        <f>IF(OR(DG$8="", AW26=""), "", COUNTIF(AW$11:AW$310, "&lt;"&amp;AW26)+1+COUNTIF(AW$11:AW26, AW26)-1)</f>
        <v/>
      </c>
      <c r="CC26" s="90" t="str">
        <f>IF(OR(DH$8="", AX26=""), "", COUNTIF(AX$11:AX$310, "&lt;"&amp;AX26)+1+COUNTIF(AX$11:AX26, AX26)-1)</f>
        <v/>
      </c>
      <c r="CD26" s="90" t="str">
        <f>IF(OR(DI$8="", AY26=""), "", COUNTIF(AY$11:AY$310, "&lt;"&amp;AY26)+1+COUNTIF(AY$11:AY26, AY26)-1)</f>
        <v/>
      </c>
      <c r="CE26" s="90" t="str">
        <f>IF(OR(DJ$8="", AZ26=""), "", COUNTIF(AZ$11:AZ$310, "&lt;"&amp;AZ26)+1+COUNTIF(AZ$11:AZ26, AZ26)-1)</f>
        <v/>
      </c>
      <c r="CF26" s="90" t="str">
        <f>IF(OR(DK$8="", BA26=""), "", COUNTIF(BA$11:BA$310, "&lt;"&amp;BA26)+1+COUNTIF(BA$11:BA26, BA26)-1)</f>
        <v/>
      </c>
      <c r="CG26" s="91" t="str">
        <f>IF(OR(DL$8="", BB26=""), "", COUNTIF(BB$11:BB$310, "&lt;"&amp;BB26)+1+COUNTIF(BB$11:BB26, BB26)-1)</f>
        <v/>
      </c>
      <c r="CI26" s="89" t="str" cm="1">
        <f t="array" ref="CI26">IFERROR(INDEX($BD26:$CG26, $CH26, MATCH(CI$6, $BD$8:$CG$8, 0)), "")</f>
        <v/>
      </c>
      <c r="CJ26" s="90" t="str" cm="1">
        <f t="array" ref="CJ26">IFERROR(INDEX($BD26:$CG26, $CH26, MATCH(CJ$6, $BD$8:$CG$8, 0)), "")</f>
        <v/>
      </c>
      <c r="CK26" s="90" t="str" cm="1">
        <f t="array" ref="CK26">IFERROR(INDEX($BD26:$CG26, $CH26, MATCH(CK$6, $BD$8:$CG$8, 0)), "")</f>
        <v/>
      </c>
      <c r="CL26" s="90" t="str" cm="1">
        <f t="array" ref="CL26">IFERROR(INDEX($BD26:$CG26, $CH26, MATCH(CL$6, $BD$8:$CG$8, 0)), "")</f>
        <v/>
      </c>
      <c r="CM26" s="90" t="str" cm="1">
        <f t="array" ref="CM26">IFERROR(INDEX($BD26:$CG26, $CH26, MATCH(CM$6, $BD$8:$CG$8, 0)), "")</f>
        <v/>
      </c>
      <c r="CN26" s="90" t="str" cm="1">
        <f t="array" ref="CN26">IFERROR(INDEX($BD26:$CG26, $CH26, MATCH(CN$6, $BD$8:$CG$8, 0)), "")</f>
        <v/>
      </c>
      <c r="CO26" s="90" t="str" cm="1">
        <f t="array" ref="CO26">IFERROR(INDEX($BD26:$CG26, $CH26, MATCH(CO$6, $BD$8:$CG$8, 0)), "")</f>
        <v/>
      </c>
      <c r="CP26" s="90" t="str" cm="1">
        <f t="array" ref="CP26">IFERROR(INDEX($BD26:$CG26, $CH26, MATCH(CP$6, $BD$8:$CG$8, 0)), "")</f>
        <v/>
      </c>
      <c r="CQ26" s="90" t="str" cm="1">
        <f t="array" ref="CQ26">IFERROR(INDEX($BD26:$CG26, $CH26, MATCH(CQ$6, $BD$8:$CG$8, 0)), "")</f>
        <v/>
      </c>
      <c r="CR26" s="90" t="str" cm="1">
        <f t="array" ref="CR26">IFERROR(INDEX($BD26:$CG26, $CH26, MATCH(CR$6, $BD$8:$CG$8, 0)), "")</f>
        <v/>
      </c>
      <c r="CS26" s="90" t="str" cm="1">
        <f t="array" ref="CS26">IFERROR(INDEX($BD26:$CG26, $CH26, MATCH(CS$6, $BD$8:$CG$8, 0)), "")</f>
        <v/>
      </c>
      <c r="CT26" s="90" t="str" cm="1">
        <f t="array" ref="CT26">IFERROR(INDEX($BD26:$CG26, $CH26, MATCH(CT$6, $BD$8:$CG$8, 0)), "")</f>
        <v/>
      </c>
      <c r="CU26" s="90" t="str" cm="1">
        <f t="array" ref="CU26">IFERROR(INDEX($BD26:$CG26, $CH26, MATCH(CU$6, $BD$8:$CG$8, 0)), "")</f>
        <v/>
      </c>
      <c r="CV26" s="90" t="str" cm="1">
        <f t="array" ref="CV26">IFERROR(INDEX($BD26:$CG26, $CH26, MATCH(CV$6, $BD$8:$CG$8, 0)), "")</f>
        <v/>
      </c>
      <c r="CW26" s="90" t="str" cm="1">
        <f t="array" ref="CW26">IFERROR(INDEX($BD26:$CG26, $CH26, MATCH(CW$6, $BD$8:$CG$8, 0)), "")</f>
        <v/>
      </c>
      <c r="CX26" s="90" t="str" cm="1">
        <f t="array" ref="CX26">IFERROR(INDEX($BD26:$CG26, $CH26, MATCH(CX$6, $BD$8:$CG$8, 0)), "")</f>
        <v/>
      </c>
      <c r="CY26" s="90" t="str" cm="1">
        <f t="array" ref="CY26">IFERROR(INDEX($BD26:$CG26, $CH26, MATCH(CY$6, $BD$8:$CG$8, 0)), "")</f>
        <v/>
      </c>
      <c r="CZ26" s="90" t="str" cm="1">
        <f t="array" ref="CZ26">IFERROR(INDEX($BD26:$CG26, $CH26, MATCH(CZ$6, $BD$8:$CG$8, 0)), "")</f>
        <v/>
      </c>
      <c r="DA26" s="90" t="str" cm="1">
        <f t="array" ref="DA26">IFERROR(INDEX($BD26:$CG26, $CH26, MATCH(DA$6, $BD$8:$CG$8, 0)), "")</f>
        <v/>
      </c>
      <c r="DB26" s="90" t="str" cm="1">
        <f t="array" ref="DB26">IFERROR(INDEX($BD26:$CG26, $CH26, MATCH(DB$6, $BD$8:$CG$8, 0)), "")</f>
        <v/>
      </c>
      <c r="DC26" s="90" t="str" cm="1">
        <f t="array" ref="DC26">IFERROR(INDEX($BD26:$CG26, $CH26, MATCH(DC$6, $BD$8:$CG$8, 0)), "")</f>
        <v/>
      </c>
      <c r="DD26" s="90" t="str" cm="1">
        <f t="array" ref="DD26">IFERROR(INDEX($BD26:$CG26, $CH26, MATCH(DD$6, $BD$8:$CG$8, 0)), "")</f>
        <v/>
      </c>
      <c r="DE26" s="90" t="str" cm="1">
        <f t="array" ref="DE26">IFERROR(INDEX($BD26:$CG26, $CH26, MATCH(DE$6, $BD$8:$CG$8, 0)), "")</f>
        <v/>
      </c>
      <c r="DF26" s="90" t="str" cm="1">
        <f t="array" ref="DF26">IFERROR(INDEX($BD26:$CG26, $CH26, MATCH(DF$6, $BD$8:$CG$8, 0)), "")</f>
        <v/>
      </c>
      <c r="DG26" s="90" t="str" cm="1">
        <f t="array" ref="DG26">IFERROR(INDEX($BD26:$CG26, $CH26, MATCH(DG$6, $BD$8:$CG$8, 0)), "")</f>
        <v/>
      </c>
      <c r="DH26" s="90" t="str" cm="1">
        <f t="array" ref="DH26">IFERROR(INDEX($BD26:$CG26, $CH26, MATCH(DH$6, $BD$8:$CG$8, 0)), "")</f>
        <v/>
      </c>
      <c r="DI26" s="90" t="str" cm="1">
        <f t="array" ref="DI26">IFERROR(INDEX($BD26:$CG26, $CH26, MATCH(DI$6, $BD$8:$CG$8, 0)), "")</f>
        <v/>
      </c>
      <c r="DJ26" s="90" t="str" cm="1">
        <f t="array" ref="DJ26">IFERROR(INDEX($BD26:$CG26, $CH26, MATCH(DJ$6, $BD$8:$CG$8, 0)), "")</f>
        <v/>
      </c>
      <c r="DK26" s="90" t="str" cm="1">
        <f t="array" ref="DK26">IFERROR(INDEX($BD26:$CG26, $CH26, MATCH(DK$6, $BD$8:$CG$8, 0)), "")</f>
        <v/>
      </c>
      <c r="DL26" s="91" t="str" cm="1">
        <f t="array" ref="DL26">IFERROR(INDEX($BD26:$CG26, $CH26, MATCH(DL$6, $BD$8:$CG$8, 0)), "")</f>
        <v/>
      </c>
    </row>
    <row r="27" spans="1:116" x14ac:dyDescent="0.55000000000000004">
      <c r="A27" s="16"/>
      <c r="B27" s="48" t="s">
        <v>86</v>
      </c>
      <c r="C27" s="26" t="s">
        <v>89</v>
      </c>
      <c r="D27" s="49">
        <v>40</v>
      </c>
      <c r="E27" s="50"/>
      <c r="F27" s="16"/>
      <c r="G27" s="96" t="str">
        <f t="shared" si="10"/>
        <v>✕</v>
      </c>
      <c r="H27" s="96" t="str">
        <f>IF($T27="", "", IF(COUNTIF('Income &amp; Expenses'!$AO$11:$AO$40, $T27)&gt;0, $N$3, $N$4))</f>
        <v/>
      </c>
      <c r="I27" s="16"/>
      <c r="K27" s="54">
        <v>17</v>
      </c>
      <c r="L27" s="64" t="str">
        <f>IFERROR(INDEX('Income &amp; Expenses'!$C$11:$C$40, MATCH($K27, 'Income &amp; Expenses'!$AK$11:$AK$40, 0)), "")</f>
        <v/>
      </c>
      <c r="N27" s="14" t="str">
        <f t="shared" si="3"/>
        <v>X</v>
      </c>
      <c r="O27" s="8" t="str">
        <f t="shared" si="11"/>
        <v/>
      </c>
      <c r="P27" s="15" t="str">
        <f t="shared" si="4"/>
        <v/>
      </c>
      <c r="R27" s="68" t="str">
        <f t="shared" si="5"/>
        <v/>
      </c>
      <c r="T27" s="68" t="str">
        <f t="shared" si="6"/>
        <v/>
      </c>
      <c r="V27" s="62">
        <f>IF($B27="", "", COUNTIF($B$11:$B27, $B27))</f>
        <v>3</v>
      </c>
      <c r="W27" s="62" t="str">
        <f t="shared" si="12"/>
        <v/>
      </c>
      <c r="Y27" s="78" t="str">
        <f t="shared" si="13"/>
        <v/>
      </c>
      <c r="Z27" s="79" t="str">
        <f t="shared" si="13"/>
        <v/>
      </c>
      <c r="AA27" s="79" t="str">
        <f t="shared" si="13"/>
        <v/>
      </c>
      <c r="AB27" s="79" t="str">
        <f t="shared" si="13"/>
        <v/>
      </c>
      <c r="AC27" s="79" t="str">
        <f t="shared" si="13"/>
        <v/>
      </c>
      <c r="AD27" s="79" t="str">
        <f t="shared" si="13"/>
        <v/>
      </c>
      <c r="AE27" s="79" t="str">
        <f t="shared" si="13"/>
        <v/>
      </c>
      <c r="AF27" s="79" t="str">
        <f t="shared" si="13"/>
        <v/>
      </c>
      <c r="AG27" s="79" t="str">
        <f t="shared" si="13"/>
        <v/>
      </c>
      <c r="AH27" s="79" t="str">
        <f t="shared" si="13"/>
        <v/>
      </c>
      <c r="AI27" s="79" t="str">
        <f t="shared" si="14"/>
        <v/>
      </c>
      <c r="AJ27" s="79" t="str">
        <f t="shared" si="14"/>
        <v/>
      </c>
      <c r="AK27" s="79" t="str">
        <f t="shared" si="14"/>
        <v/>
      </c>
      <c r="AL27" s="79" t="str">
        <f t="shared" si="14"/>
        <v/>
      </c>
      <c r="AM27" s="79" t="str">
        <f t="shared" si="14"/>
        <v/>
      </c>
      <c r="AN27" s="79" t="str">
        <f t="shared" si="14"/>
        <v/>
      </c>
      <c r="AO27" s="79" t="str">
        <f t="shared" si="14"/>
        <v/>
      </c>
      <c r="AP27" s="79" t="str">
        <f t="shared" si="14"/>
        <v/>
      </c>
      <c r="AQ27" s="79" t="str">
        <f t="shared" si="14"/>
        <v/>
      </c>
      <c r="AR27" s="79" t="str">
        <f t="shared" si="14"/>
        <v/>
      </c>
      <c r="AS27" s="79" t="str">
        <f t="shared" si="15"/>
        <v/>
      </c>
      <c r="AT27" s="79" t="str">
        <f t="shared" si="15"/>
        <v/>
      </c>
      <c r="AU27" s="79" t="str">
        <f t="shared" si="15"/>
        <v/>
      </c>
      <c r="AV27" s="79" t="str">
        <f t="shared" si="15"/>
        <v/>
      </c>
      <c r="AW27" s="79" t="str">
        <f t="shared" si="15"/>
        <v/>
      </c>
      <c r="AX27" s="79" t="str">
        <f t="shared" si="15"/>
        <v/>
      </c>
      <c r="AY27" s="79" t="str">
        <f t="shared" si="15"/>
        <v/>
      </c>
      <c r="AZ27" s="79" t="str">
        <f t="shared" si="15"/>
        <v/>
      </c>
      <c r="BA27" s="79" t="str">
        <f t="shared" si="15"/>
        <v/>
      </c>
      <c r="BB27" s="33" t="str">
        <f t="shared" si="15"/>
        <v/>
      </c>
      <c r="BD27" s="89" t="str">
        <f>IF(OR(CI$8="", Y27=""), "", COUNTIF(Y$11:Y$310, "&lt;"&amp;Y27)+1+COUNTIF(Y$11:Y27, Y27)-1)</f>
        <v/>
      </c>
      <c r="BE27" s="90" t="str">
        <f>IF(OR(CJ$8="", Z27=""), "", COUNTIF(Z$11:Z$310, "&lt;"&amp;Z27)+1+COUNTIF(Z$11:Z27, Z27)-1)</f>
        <v/>
      </c>
      <c r="BF27" s="90" t="str">
        <f>IF(OR(CK$8="", AA27=""), "", COUNTIF(AA$11:AA$310, "&lt;"&amp;AA27)+1+COUNTIF(AA$11:AA27, AA27)-1)</f>
        <v/>
      </c>
      <c r="BG27" s="90" t="str">
        <f>IF(OR(CL$8="", AB27=""), "", COUNTIF(AB$11:AB$310, "&lt;"&amp;AB27)+1+COUNTIF(AB$11:AB27, AB27)-1)</f>
        <v/>
      </c>
      <c r="BH27" s="90" t="str">
        <f>IF(OR(CM$8="", AC27=""), "", COUNTIF(AC$11:AC$310, "&lt;"&amp;AC27)+1+COUNTIF(AC$11:AC27, AC27)-1)</f>
        <v/>
      </c>
      <c r="BI27" s="90" t="str">
        <f>IF(OR(CN$8="", AD27=""), "", COUNTIF(AD$11:AD$310, "&lt;"&amp;AD27)+1+COUNTIF(AD$11:AD27, AD27)-1)</f>
        <v/>
      </c>
      <c r="BJ27" s="90" t="str">
        <f>IF(OR(CO$8="", AE27=""), "", COUNTIF(AE$11:AE$310, "&lt;"&amp;AE27)+1+COUNTIF(AE$11:AE27, AE27)-1)</f>
        <v/>
      </c>
      <c r="BK27" s="90" t="str">
        <f>IF(OR(CP$8="", AF27=""), "", COUNTIF(AF$11:AF$310, "&lt;"&amp;AF27)+1+COUNTIF(AF$11:AF27, AF27)-1)</f>
        <v/>
      </c>
      <c r="BL27" s="90" t="str">
        <f>IF(OR(CQ$8="", AG27=""), "", COUNTIF(AG$11:AG$310, "&lt;"&amp;AG27)+1+COUNTIF(AG$11:AG27, AG27)-1)</f>
        <v/>
      </c>
      <c r="BM27" s="90" t="str">
        <f>IF(OR(CR$8="", AH27=""), "", COUNTIF(AH$11:AH$310, "&lt;"&amp;AH27)+1+COUNTIF(AH$11:AH27, AH27)-1)</f>
        <v/>
      </c>
      <c r="BN27" s="90" t="str">
        <f>IF(OR(CS$8="", AI27=""), "", COUNTIF(AI$11:AI$310, "&lt;"&amp;AI27)+1+COUNTIF(AI$11:AI27, AI27)-1)</f>
        <v/>
      </c>
      <c r="BO27" s="90" t="str">
        <f>IF(OR(CT$8="", AJ27=""), "", COUNTIF(AJ$11:AJ$310, "&lt;"&amp;AJ27)+1+COUNTIF(AJ$11:AJ27, AJ27)-1)</f>
        <v/>
      </c>
      <c r="BP27" s="90" t="str">
        <f>IF(OR(CU$8="", AK27=""), "", COUNTIF(AK$11:AK$310, "&lt;"&amp;AK27)+1+COUNTIF(AK$11:AK27, AK27)-1)</f>
        <v/>
      </c>
      <c r="BQ27" s="90" t="str">
        <f>IF(OR(CV$8="", AL27=""), "", COUNTIF(AL$11:AL$310, "&lt;"&amp;AL27)+1+COUNTIF(AL$11:AL27, AL27)-1)</f>
        <v/>
      </c>
      <c r="BR27" s="90" t="str">
        <f>IF(OR(CW$8="", AM27=""), "", COUNTIF(AM$11:AM$310, "&lt;"&amp;AM27)+1+COUNTIF(AM$11:AM27, AM27)-1)</f>
        <v/>
      </c>
      <c r="BS27" s="90" t="str">
        <f>IF(OR(CX$8="", AN27=""), "", COUNTIF(AN$11:AN$310, "&lt;"&amp;AN27)+1+COUNTIF(AN$11:AN27, AN27)-1)</f>
        <v/>
      </c>
      <c r="BT27" s="90" t="str">
        <f>IF(OR(CY$8="", AO27=""), "", COUNTIF(AO$11:AO$310, "&lt;"&amp;AO27)+1+COUNTIF(AO$11:AO27, AO27)-1)</f>
        <v/>
      </c>
      <c r="BU27" s="90" t="str">
        <f>IF(OR(CZ$8="", AP27=""), "", COUNTIF(AP$11:AP$310, "&lt;"&amp;AP27)+1+COUNTIF(AP$11:AP27, AP27)-1)</f>
        <v/>
      </c>
      <c r="BV27" s="90" t="str">
        <f>IF(OR(DA$8="", AQ27=""), "", COUNTIF(AQ$11:AQ$310, "&lt;"&amp;AQ27)+1+COUNTIF(AQ$11:AQ27, AQ27)-1)</f>
        <v/>
      </c>
      <c r="BW27" s="90" t="str">
        <f>IF(OR(DB$8="", AR27=""), "", COUNTIF(AR$11:AR$310, "&lt;"&amp;AR27)+1+COUNTIF(AR$11:AR27, AR27)-1)</f>
        <v/>
      </c>
      <c r="BX27" s="90" t="str">
        <f>IF(OR(DC$8="", AS27=""), "", COUNTIF(AS$11:AS$310, "&lt;"&amp;AS27)+1+COUNTIF(AS$11:AS27, AS27)-1)</f>
        <v/>
      </c>
      <c r="BY27" s="90" t="str">
        <f>IF(OR(DD$8="", AT27=""), "", COUNTIF(AT$11:AT$310, "&lt;"&amp;AT27)+1+COUNTIF(AT$11:AT27, AT27)-1)</f>
        <v/>
      </c>
      <c r="BZ27" s="90" t="str">
        <f>IF(OR(DE$8="", AU27=""), "", COUNTIF(AU$11:AU$310, "&lt;"&amp;AU27)+1+COUNTIF(AU$11:AU27, AU27)-1)</f>
        <v/>
      </c>
      <c r="CA27" s="90" t="str">
        <f>IF(OR(DF$8="", AV27=""), "", COUNTIF(AV$11:AV$310, "&lt;"&amp;AV27)+1+COUNTIF(AV$11:AV27, AV27)-1)</f>
        <v/>
      </c>
      <c r="CB27" s="90" t="str">
        <f>IF(OR(DG$8="", AW27=""), "", COUNTIF(AW$11:AW$310, "&lt;"&amp;AW27)+1+COUNTIF(AW$11:AW27, AW27)-1)</f>
        <v/>
      </c>
      <c r="CC27" s="90" t="str">
        <f>IF(OR(DH$8="", AX27=""), "", COUNTIF(AX$11:AX$310, "&lt;"&amp;AX27)+1+COUNTIF(AX$11:AX27, AX27)-1)</f>
        <v/>
      </c>
      <c r="CD27" s="90" t="str">
        <f>IF(OR(DI$8="", AY27=""), "", COUNTIF(AY$11:AY$310, "&lt;"&amp;AY27)+1+COUNTIF(AY$11:AY27, AY27)-1)</f>
        <v/>
      </c>
      <c r="CE27" s="90" t="str">
        <f>IF(OR(DJ$8="", AZ27=""), "", COUNTIF(AZ$11:AZ$310, "&lt;"&amp;AZ27)+1+COUNTIF(AZ$11:AZ27, AZ27)-1)</f>
        <v/>
      </c>
      <c r="CF27" s="90" t="str">
        <f>IF(OR(DK$8="", BA27=""), "", COUNTIF(BA$11:BA$310, "&lt;"&amp;BA27)+1+COUNTIF(BA$11:BA27, BA27)-1)</f>
        <v/>
      </c>
      <c r="CG27" s="91" t="str">
        <f>IF(OR(DL$8="", BB27=""), "", COUNTIF(BB$11:BB$310, "&lt;"&amp;BB27)+1+COUNTIF(BB$11:BB27, BB27)-1)</f>
        <v/>
      </c>
      <c r="CI27" s="89" t="str" cm="1">
        <f t="array" ref="CI27">IFERROR(INDEX($BD27:$CG27, $CH27, MATCH(CI$6, $BD$8:$CG$8, 0)), "")</f>
        <v/>
      </c>
      <c r="CJ27" s="90" t="str" cm="1">
        <f t="array" ref="CJ27">IFERROR(INDEX($BD27:$CG27, $CH27, MATCH(CJ$6, $BD$8:$CG$8, 0)), "")</f>
        <v/>
      </c>
      <c r="CK27" s="90" t="str" cm="1">
        <f t="array" ref="CK27">IFERROR(INDEX($BD27:$CG27, $CH27, MATCH(CK$6, $BD$8:$CG$8, 0)), "")</f>
        <v/>
      </c>
      <c r="CL27" s="90" t="str" cm="1">
        <f t="array" ref="CL27">IFERROR(INDEX($BD27:$CG27, $CH27, MATCH(CL$6, $BD$8:$CG$8, 0)), "")</f>
        <v/>
      </c>
      <c r="CM27" s="90" t="str" cm="1">
        <f t="array" ref="CM27">IFERROR(INDEX($BD27:$CG27, $CH27, MATCH(CM$6, $BD$8:$CG$8, 0)), "")</f>
        <v/>
      </c>
      <c r="CN27" s="90" t="str" cm="1">
        <f t="array" ref="CN27">IFERROR(INDEX($BD27:$CG27, $CH27, MATCH(CN$6, $BD$8:$CG$8, 0)), "")</f>
        <v/>
      </c>
      <c r="CO27" s="90" t="str" cm="1">
        <f t="array" ref="CO27">IFERROR(INDEX($BD27:$CG27, $CH27, MATCH(CO$6, $BD$8:$CG$8, 0)), "")</f>
        <v/>
      </c>
      <c r="CP27" s="90" t="str" cm="1">
        <f t="array" ref="CP27">IFERROR(INDEX($BD27:$CG27, $CH27, MATCH(CP$6, $BD$8:$CG$8, 0)), "")</f>
        <v/>
      </c>
      <c r="CQ27" s="90" t="str" cm="1">
        <f t="array" ref="CQ27">IFERROR(INDEX($BD27:$CG27, $CH27, MATCH(CQ$6, $BD$8:$CG$8, 0)), "")</f>
        <v/>
      </c>
      <c r="CR27" s="90" t="str" cm="1">
        <f t="array" ref="CR27">IFERROR(INDEX($BD27:$CG27, $CH27, MATCH(CR$6, $BD$8:$CG$8, 0)), "")</f>
        <v/>
      </c>
      <c r="CS27" s="90" t="str" cm="1">
        <f t="array" ref="CS27">IFERROR(INDEX($BD27:$CG27, $CH27, MATCH(CS$6, $BD$8:$CG$8, 0)), "")</f>
        <v/>
      </c>
      <c r="CT27" s="90" t="str" cm="1">
        <f t="array" ref="CT27">IFERROR(INDEX($BD27:$CG27, $CH27, MATCH(CT$6, $BD$8:$CG$8, 0)), "")</f>
        <v/>
      </c>
      <c r="CU27" s="90" t="str" cm="1">
        <f t="array" ref="CU27">IFERROR(INDEX($BD27:$CG27, $CH27, MATCH(CU$6, $BD$8:$CG$8, 0)), "")</f>
        <v/>
      </c>
      <c r="CV27" s="90" t="str" cm="1">
        <f t="array" ref="CV27">IFERROR(INDEX($BD27:$CG27, $CH27, MATCH(CV$6, $BD$8:$CG$8, 0)), "")</f>
        <v/>
      </c>
      <c r="CW27" s="90" t="str" cm="1">
        <f t="array" ref="CW27">IFERROR(INDEX($BD27:$CG27, $CH27, MATCH(CW$6, $BD$8:$CG$8, 0)), "")</f>
        <v/>
      </c>
      <c r="CX27" s="90" t="str" cm="1">
        <f t="array" ref="CX27">IFERROR(INDEX($BD27:$CG27, $CH27, MATCH(CX$6, $BD$8:$CG$8, 0)), "")</f>
        <v/>
      </c>
      <c r="CY27" s="90" t="str" cm="1">
        <f t="array" ref="CY27">IFERROR(INDEX($BD27:$CG27, $CH27, MATCH(CY$6, $BD$8:$CG$8, 0)), "")</f>
        <v/>
      </c>
      <c r="CZ27" s="90" t="str" cm="1">
        <f t="array" ref="CZ27">IFERROR(INDEX($BD27:$CG27, $CH27, MATCH(CZ$6, $BD$8:$CG$8, 0)), "")</f>
        <v/>
      </c>
      <c r="DA27" s="90" t="str" cm="1">
        <f t="array" ref="DA27">IFERROR(INDEX($BD27:$CG27, $CH27, MATCH(DA$6, $BD$8:$CG$8, 0)), "")</f>
        <v/>
      </c>
      <c r="DB27" s="90" t="str" cm="1">
        <f t="array" ref="DB27">IFERROR(INDEX($BD27:$CG27, $CH27, MATCH(DB$6, $BD$8:$CG$8, 0)), "")</f>
        <v/>
      </c>
      <c r="DC27" s="90" t="str" cm="1">
        <f t="array" ref="DC27">IFERROR(INDEX($BD27:$CG27, $CH27, MATCH(DC$6, $BD$8:$CG$8, 0)), "")</f>
        <v/>
      </c>
      <c r="DD27" s="90" t="str" cm="1">
        <f t="array" ref="DD27">IFERROR(INDEX($BD27:$CG27, $CH27, MATCH(DD$6, $BD$8:$CG$8, 0)), "")</f>
        <v/>
      </c>
      <c r="DE27" s="90" t="str" cm="1">
        <f t="array" ref="DE27">IFERROR(INDEX($BD27:$CG27, $CH27, MATCH(DE$6, $BD$8:$CG$8, 0)), "")</f>
        <v/>
      </c>
      <c r="DF27" s="90" t="str" cm="1">
        <f t="array" ref="DF27">IFERROR(INDEX($BD27:$CG27, $CH27, MATCH(DF$6, $BD$8:$CG$8, 0)), "")</f>
        <v/>
      </c>
      <c r="DG27" s="90" t="str" cm="1">
        <f t="array" ref="DG27">IFERROR(INDEX($BD27:$CG27, $CH27, MATCH(DG$6, $BD$8:$CG$8, 0)), "")</f>
        <v/>
      </c>
      <c r="DH27" s="90" t="str" cm="1">
        <f t="array" ref="DH27">IFERROR(INDEX($BD27:$CG27, $CH27, MATCH(DH$6, $BD$8:$CG$8, 0)), "")</f>
        <v/>
      </c>
      <c r="DI27" s="90" t="str" cm="1">
        <f t="array" ref="DI27">IFERROR(INDEX($BD27:$CG27, $CH27, MATCH(DI$6, $BD$8:$CG$8, 0)), "")</f>
        <v/>
      </c>
      <c r="DJ27" s="90" t="str" cm="1">
        <f t="array" ref="DJ27">IFERROR(INDEX($BD27:$CG27, $CH27, MATCH(DJ$6, $BD$8:$CG$8, 0)), "")</f>
        <v/>
      </c>
      <c r="DK27" s="90" t="str" cm="1">
        <f t="array" ref="DK27">IFERROR(INDEX($BD27:$CG27, $CH27, MATCH(DK$6, $BD$8:$CG$8, 0)), "")</f>
        <v/>
      </c>
      <c r="DL27" s="91" t="str" cm="1">
        <f t="array" ref="DL27">IFERROR(INDEX($BD27:$CG27, $CH27, MATCH(DL$6, $BD$8:$CG$8, 0)), "")</f>
        <v/>
      </c>
    </row>
    <row r="28" spans="1:116" x14ac:dyDescent="0.55000000000000004">
      <c r="A28" s="16"/>
      <c r="B28" s="48"/>
      <c r="C28" s="26"/>
      <c r="D28" s="49"/>
      <c r="E28" s="50"/>
      <c r="F28" s="16"/>
      <c r="G28" s="96" t="str">
        <f t="shared" si="10"/>
        <v/>
      </c>
      <c r="H28" s="96" t="str">
        <f>IF($T28="", "", IF(COUNTIF('Income &amp; Expenses'!$AO$11:$AO$40, $T28)&gt;0, $N$3, $N$4))</f>
        <v/>
      </c>
      <c r="I28" s="16"/>
      <c r="K28" s="54">
        <v>18</v>
      </c>
      <c r="L28" s="64" t="str">
        <f>IFERROR(INDEX('Income &amp; Expenses'!$C$11:$C$40, MATCH($K28, 'Income &amp; Expenses'!$AK$11:$AK$40, 0)), "")</f>
        <v/>
      </c>
      <c r="N28" s="14" t="str">
        <f t="shared" si="3"/>
        <v/>
      </c>
      <c r="O28" s="8" t="str">
        <f t="shared" si="11"/>
        <v/>
      </c>
      <c r="P28" s="15" t="str">
        <f t="shared" si="4"/>
        <v/>
      </c>
      <c r="R28" s="68" t="str">
        <f t="shared" si="5"/>
        <v/>
      </c>
      <c r="T28" s="68" t="str">
        <f t="shared" si="6"/>
        <v/>
      </c>
      <c r="V28" s="62" t="str">
        <f>IF($B28="", "", COUNTIF($B$11:$B28, $B28))</f>
        <v/>
      </c>
      <c r="W28" s="62" t="str">
        <f t="shared" si="12"/>
        <v/>
      </c>
      <c r="Y28" s="78" t="str">
        <f t="shared" si="13"/>
        <v/>
      </c>
      <c r="Z28" s="79" t="str">
        <f t="shared" si="13"/>
        <v/>
      </c>
      <c r="AA28" s="79" t="str">
        <f t="shared" si="13"/>
        <v/>
      </c>
      <c r="AB28" s="79" t="str">
        <f t="shared" si="13"/>
        <v/>
      </c>
      <c r="AC28" s="79" t="str">
        <f t="shared" si="13"/>
        <v/>
      </c>
      <c r="AD28" s="79" t="str">
        <f t="shared" si="13"/>
        <v/>
      </c>
      <c r="AE28" s="79" t="str">
        <f t="shared" si="13"/>
        <v/>
      </c>
      <c r="AF28" s="79" t="str">
        <f t="shared" si="13"/>
        <v/>
      </c>
      <c r="AG28" s="79" t="str">
        <f t="shared" si="13"/>
        <v/>
      </c>
      <c r="AH28" s="79" t="str">
        <f t="shared" si="13"/>
        <v/>
      </c>
      <c r="AI28" s="79" t="str">
        <f t="shared" si="14"/>
        <v/>
      </c>
      <c r="AJ28" s="79" t="str">
        <f t="shared" si="14"/>
        <v/>
      </c>
      <c r="AK28" s="79" t="str">
        <f t="shared" si="14"/>
        <v/>
      </c>
      <c r="AL28" s="79" t="str">
        <f t="shared" si="14"/>
        <v/>
      </c>
      <c r="AM28" s="79" t="str">
        <f t="shared" si="14"/>
        <v/>
      </c>
      <c r="AN28" s="79" t="str">
        <f t="shared" si="14"/>
        <v/>
      </c>
      <c r="AO28" s="79" t="str">
        <f t="shared" si="14"/>
        <v/>
      </c>
      <c r="AP28" s="79" t="str">
        <f t="shared" si="14"/>
        <v/>
      </c>
      <c r="AQ28" s="79" t="str">
        <f t="shared" si="14"/>
        <v/>
      </c>
      <c r="AR28" s="79" t="str">
        <f t="shared" si="14"/>
        <v/>
      </c>
      <c r="AS28" s="79" t="str">
        <f t="shared" si="15"/>
        <v/>
      </c>
      <c r="AT28" s="79" t="str">
        <f t="shared" si="15"/>
        <v/>
      </c>
      <c r="AU28" s="79" t="str">
        <f t="shared" si="15"/>
        <v/>
      </c>
      <c r="AV28" s="79" t="str">
        <f t="shared" si="15"/>
        <v/>
      </c>
      <c r="AW28" s="79" t="str">
        <f t="shared" si="15"/>
        <v/>
      </c>
      <c r="AX28" s="79" t="str">
        <f t="shared" si="15"/>
        <v/>
      </c>
      <c r="AY28" s="79" t="str">
        <f t="shared" si="15"/>
        <v/>
      </c>
      <c r="AZ28" s="79" t="str">
        <f t="shared" si="15"/>
        <v/>
      </c>
      <c r="BA28" s="79" t="str">
        <f t="shared" si="15"/>
        <v/>
      </c>
      <c r="BB28" s="33" t="str">
        <f t="shared" si="15"/>
        <v/>
      </c>
      <c r="BD28" s="89" t="str">
        <f>IF(OR(CI$8="", Y28=""), "", COUNTIF(Y$11:Y$310, "&lt;"&amp;Y28)+1+COUNTIF(Y$11:Y28, Y28)-1)</f>
        <v/>
      </c>
      <c r="BE28" s="90" t="str">
        <f>IF(OR(CJ$8="", Z28=""), "", COUNTIF(Z$11:Z$310, "&lt;"&amp;Z28)+1+COUNTIF(Z$11:Z28, Z28)-1)</f>
        <v/>
      </c>
      <c r="BF28" s="90" t="str">
        <f>IF(OR(CK$8="", AA28=""), "", COUNTIF(AA$11:AA$310, "&lt;"&amp;AA28)+1+COUNTIF(AA$11:AA28, AA28)-1)</f>
        <v/>
      </c>
      <c r="BG28" s="90" t="str">
        <f>IF(OR(CL$8="", AB28=""), "", COUNTIF(AB$11:AB$310, "&lt;"&amp;AB28)+1+COUNTIF(AB$11:AB28, AB28)-1)</f>
        <v/>
      </c>
      <c r="BH28" s="90" t="str">
        <f>IF(OR(CM$8="", AC28=""), "", COUNTIF(AC$11:AC$310, "&lt;"&amp;AC28)+1+COUNTIF(AC$11:AC28, AC28)-1)</f>
        <v/>
      </c>
      <c r="BI28" s="90" t="str">
        <f>IF(OR(CN$8="", AD28=""), "", COUNTIF(AD$11:AD$310, "&lt;"&amp;AD28)+1+COUNTIF(AD$11:AD28, AD28)-1)</f>
        <v/>
      </c>
      <c r="BJ28" s="90" t="str">
        <f>IF(OR(CO$8="", AE28=""), "", COUNTIF(AE$11:AE$310, "&lt;"&amp;AE28)+1+COUNTIF(AE$11:AE28, AE28)-1)</f>
        <v/>
      </c>
      <c r="BK28" s="90" t="str">
        <f>IF(OR(CP$8="", AF28=""), "", COUNTIF(AF$11:AF$310, "&lt;"&amp;AF28)+1+COUNTIF(AF$11:AF28, AF28)-1)</f>
        <v/>
      </c>
      <c r="BL28" s="90" t="str">
        <f>IF(OR(CQ$8="", AG28=""), "", COUNTIF(AG$11:AG$310, "&lt;"&amp;AG28)+1+COUNTIF(AG$11:AG28, AG28)-1)</f>
        <v/>
      </c>
      <c r="BM28" s="90" t="str">
        <f>IF(OR(CR$8="", AH28=""), "", COUNTIF(AH$11:AH$310, "&lt;"&amp;AH28)+1+COUNTIF(AH$11:AH28, AH28)-1)</f>
        <v/>
      </c>
      <c r="BN28" s="90" t="str">
        <f>IF(OR(CS$8="", AI28=""), "", COUNTIF(AI$11:AI$310, "&lt;"&amp;AI28)+1+COUNTIF(AI$11:AI28, AI28)-1)</f>
        <v/>
      </c>
      <c r="BO28" s="90" t="str">
        <f>IF(OR(CT$8="", AJ28=""), "", COUNTIF(AJ$11:AJ$310, "&lt;"&amp;AJ28)+1+COUNTIF(AJ$11:AJ28, AJ28)-1)</f>
        <v/>
      </c>
      <c r="BP28" s="90" t="str">
        <f>IF(OR(CU$8="", AK28=""), "", COUNTIF(AK$11:AK$310, "&lt;"&amp;AK28)+1+COUNTIF(AK$11:AK28, AK28)-1)</f>
        <v/>
      </c>
      <c r="BQ28" s="90" t="str">
        <f>IF(OR(CV$8="", AL28=""), "", COUNTIF(AL$11:AL$310, "&lt;"&amp;AL28)+1+COUNTIF(AL$11:AL28, AL28)-1)</f>
        <v/>
      </c>
      <c r="BR28" s="90" t="str">
        <f>IF(OR(CW$8="", AM28=""), "", COUNTIF(AM$11:AM$310, "&lt;"&amp;AM28)+1+COUNTIF(AM$11:AM28, AM28)-1)</f>
        <v/>
      </c>
      <c r="BS28" s="90" t="str">
        <f>IF(OR(CX$8="", AN28=""), "", COUNTIF(AN$11:AN$310, "&lt;"&amp;AN28)+1+COUNTIF(AN$11:AN28, AN28)-1)</f>
        <v/>
      </c>
      <c r="BT28" s="90" t="str">
        <f>IF(OR(CY$8="", AO28=""), "", COUNTIF(AO$11:AO$310, "&lt;"&amp;AO28)+1+COUNTIF(AO$11:AO28, AO28)-1)</f>
        <v/>
      </c>
      <c r="BU28" s="90" t="str">
        <f>IF(OR(CZ$8="", AP28=""), "", COUNTIF(AP$11:AP$310, "&lt;"&amp;AP28)+1+COUNTIF(AP$11:AP28, AP28)-1)</f>
        <v/>
      </c>
      <c r="BV28" s="90" t="str">
        <f>IF(OR(DA$8="", AQ28=""), "", COUNTIF(AQ$11:AQ$310, "&lt;"&amp;AQ28)+1+COUNTIF(AQ$11:AQ28, AQ28)-1)</f>
        <v/>
      </c>
      <c r="BW28" s="90" t="str">
        <f>IF(OR(DB$8="", AR28=""), "", COUNTIF(AR$11:AR$310, "&lt;"&amp;AR28)+1+COUNTIF(AR$11:AR28, AR28)-1)</f>
        <v/>
      </c>
      <c r="BX28" s="90" t="str">
        <f>IF(OR(DC$8="", AS28=""), "", COUNTIF(AS$11:AS$310, "&lt;"&amp;AS28)+1+COUNTIF(AS$11:AS28, AS28)-1)</f>
        <v/>
      </c>
      <c r="BY28" s="90" t="str">
        <f>IF(OR(DD$8="", AT28=""), "", COUNTIF(AT$11:AT$310, "&lt;"&amp;AT28)+1+COUNTIF(AT$11:AT28, AT28)-1)</f>
        <v/>
      </c>
      <c r="BZ28" s="90" t="str">
        <f>IF(OR(DE$8="", AU28=""), "", COUNTIF(AU$11:AU$310, "&lt;"&amp;AU28)+1+COUNTIF(AU$11:AU28, AU28)-1)</f>
        <v/>
      </c>
      <c r="CA28" s="90" t="str">
        <f>IF(OR(DF$8="", AV28=""), "", COUNTIF(AV$11:AV$310, "&lt;"&amp;AV28)+1+COUNTIF(AV$11:AV28, AV28)-1)</f>
        <v/>
      </c>
      <c r="CB28" s="90" t="str">
        <f>IF(OR(DG$8="", AW28=""), "", COUNTIF(AW$11:AW$310, "&lt;"&amp;AW28)+1+COUNTIF(AW$11:AW28, AW28)-1)</f>
        <v/>
      </c>
      <c r="CC28" s="90" t="str">
        <f>IF(OR(DH$8="", AX28=""), "", COUNTIF(AX$11:AX$310, "&lt;"&amp;AX28)+1+COUNTIF(AX$11:AX28, AX28)-1)</f>
        <v/>
      </c>
      <c r="CD28" s="90" t="str">
        <f>IF(OR(DI$8="", AY28=""), "", COUNTIF(AY$11:AY$310, "&lt;"&amp;AY28)+1+COUNTIF(AY$11:AY28, AY28)-1)</f>
        <v/>
      </c>
      <c r="CE28" s="90" t="str">
        <f>IF(OR(DJ$8="", AZ28=""), "", COUNTIF(AZ$11:AZ$310, "&lt;"&amp;AZ28)+1+COUNTIF(AZ$11:AZ28, AZ28)-1)</f>
        <v/>
      </c>
      <c r="CF28" s="90" t="str">
        <f>IF(OR(DK$8="", BA28=""), "", COUNTIF(BA$11:BA$310, "&lt;"&amp;BA28)+1+COUNTIF(BA$11:BA28, BA28)-1)</f>
        <v/>
      </c>
      <c r="CG28" s="91" t="str">
        <f>IF(OR(DL$8="", BB28=""), "", COUNTIF(BB$11:BB$310, "&lt;"&amp;BB28)+1+COUNTIF(BB$11:BB28, BB28)-1)</f>
        <v/>
      </c>
      <c r="CI28" s="89" t="str" cm="1">
        <f t="array" ref="CI28">IFERROR(INDEX($BD28:$CG28, $CH28, MATCH(CI$6, $BD$8:$CG$8, 0)), "")</f>
        <v/>
      </c>
      <c r="CJ28" s="90" t="str" cm="1">
        <f t="array" ref="CJ28">IFERROR(INDEX($BD28:$CG28, $CH28, MATCH(CJ$6, $BD$8:$CG$8, 0)), "")</f>
        <v/>
      </c>
      <c r="CK28" s="90" t="str" cm="1">
        <f t="array" ref="CK28">IFERROR(INDEX($BD28:$CG28, $CH28, MATCH(CK$6, $BD$8:$CG$8, 0)), "")</f>
        <v/>
      </c>
      <c r="CL28" s="90" t="str" cm="1">
        <f t="array" ref="CL28">IFERROR(INDEX($BD28:$CG28, $CH28, MATCH(CL$6, $BD$8:$CG$8, 0)), "")</f>
        <v/>
      </c>
      <c r="CM28" s="90" t="str" cm="1">
        <f t="array" ref="CM28">IFERROR(INDEX($BD28:$CG28, $CH28, MATCH(CM$6, $BD$8:$CG$8, 0)), "")</f>
        <v/>
      </c>
      <c r="CN28" s="90" t="str" cm="1">
        <f t="array" ref="CN28">IFERROR(INDEX($BD28:$CG28, $CH28, MATCH(CN$6, $BD$8:$CG$8, 0)), "")</f>
        <v/>
      </c>
      <c r="CO28" s="90" t="str" cm="1">
        <f t="array" ref="CO28">IFERROR(INDEX($BD28:$CG28, $CH28, MATCH(CO$6, $BD$8:$CG$8, 0)), "")</f>
        <v/>
      </c>
      <c r="CP28" s="90" t="str" cm="1">
        <f t="array" ref="CP28">IFERROR(INDEX($BD28:$CG28, $CH28, MATCH(CP$6, $BD$8:$CG$8, 0)), "")</f>
        <v/>
      </c>
      <c r="CQ28" s="90" t="str" cm="1">
        <f t="array" ref="CQ28">IFERROR(INDEX($BD28:$CG28, $CH28, MATCH(CQ$6, $BD$8:$CG$8, 0)), "")</f>
        <v/>
      </c>
      <c r="CR28" s="90" t="str" cm="1">
        <f t="array" ref="CR28">IFERROR(INDEX($BD28:$CG28, $CH28, MATCH(CR$6, $BD$8:$CG$8, 0)), "")</f>
        <v/>
      </c>
      <c r="CS28" s="90" t="str" cm="1">
        <f t="array" ref="CS28">IFERROR(INDEX($BD28:$CG28, $CH28, MATCH(CS$6, $BD$8:$CG$8, 0)), "")</f>
        <v/>
      </c>
      <c r="CT28" s="90" t="str" cm="1">
        <f t="array" ref="CT28">IFERROR(INDEX($BD28:$CG28, $CH28, MATCH(CT$6, $BD$8:$CG$8, 0)), "")</f>
        <v/>
      </c>
      <c r="CU28" s="90" t="str" cm="1">
        <f t="array" ref="CU28">IFERROR(INDEX($BD28:$CG28, $CH28, MATCH(CU$6, $BD$8:$CG$8, 0)), "")</f>
        <v/>
      </c>
      <c r="CV28" s="90" t="str" cm="1">
        <f t="array" ref="CV28">IFERROR(INDEX($BD28:$CG28, $CH28, MATCH(CV$6, $BD$8:$CG$8, 0)), "")</f>
        <v/>
      </c>
      <c r="CW28" s="90" t="str" cm="1">
        <f t="array" ref="CW28">IFERROR(INDEX($BD28:$CG28, $CH28, MATCH(CW$6, $BD$8:$CG$8, 0)), "")</f>
        <v/>
      </c>
      <c r="CX28" s="90" t="str" cm="1">
        <f t="array" ref="CX28">IFERROR(INDEX($BD28:$CG28, $CH28, MATCH(CX$6, $BD$8:$CG$8, 0)), "")</f>
        <v/>
      </c>
      <c r="CY28" s="90" t="str" cm="1">
        <f t="array" ref="CY28">IFERROR(INDEX($BD28:$CG28, $CH28, MATCH(CY$6, $BD$8:$CG$8, 0)), "")</f>
        <v/>
      </c>
      <c r="CZ28" s="90" t="str" cm="1">
        <f t="array" ref="CZ28">IFERROR(INDEX($BD28:$CG28, $CH28, MATCH(CZ$6, $BD$8:$CG$8, 0)), "")</f>
        <v/>
      </c>
      <c r="DA28" s="90" t="str" cm="1">
        <f t="array" ref="DA28">IFERROR(INDEX($BD28:$CG28, $CH28, MATCH(DA$6, $BD$8:$CG$8, 0)), "")</f>
        <v/>
      </c>
      <c r="DB28" s="90" t="str" cm="1">
        <f t="array" ref="DB28">IFERROR(INDEX($BD28:$CG28, $CH28, MATCH(DB$6, $BD$8:$CG$8, 0)), "")</f>
        <v/>
      </c>
      <c r="DC28" s="90" t="str" cm="1">
        <f t="array" ref="DC28">IFERROR(INDEX($BD28:$CG28, $CH28, MATCH(DC$6, $BD$8:$CG$8, 0)), "")</f>
        <v/>
      </c>
      <c r="DD28" s="90" t="str" cm="1">
        <f t="array" ref="DD28">IFERROR(INDEX($BD28:$CG28, $CH28, MATCH(DD$6, $BD$8:$CG$8, 0)), "")</f>
        <v/>
      </c>
      <c r="DE28" s="90" t="str" cm="1">
        <f t="array" ref="DE28">IFERROR(INDEX($BD28:$CG28, $CH28, MATCH(DE$6, $BD$8:$CG$8, 0)), "")</f>
        <v/>
      </c>
      <c r="DF28" s="90" t="str" cm="1">
        <f t="array" ref="DF28">IFERROR(INDEX($BD28:$CG28, $CH28, MATCH(DF$6, $BD$8:$CG$8, 0)), "")</f>
        <v/>
      </c>
      <c r="DG28" s="90" t="str" cm="1">
        <f t="array" ref="DG28">IFERROR(INDEX($BD28:$CG28, $CH28, MATCH(DG$6, $BD$8:$CG$8, 0)), "")</f>
        <v/>
      </c>
      <c r="DH28" s="90" t="str" cm="1">
        <f t="array" ref="DH28">IFERROR(INDEX($BD28:$CG28, $CH28, MATCH(DH$6, $BD$8:$CG$8, 0)), "")</f>
        <v/>
      </c>
      <c r="DI28" s="90" t="str" cm="1">
        <f t="array" ref="DI28">IFERROR(INDEX($BD28:$CG28, $CH28, MATCH(DI$6, $BD$8:$CG$8, 0)), "")</f>
        <v/>
      </c>
      <c r="DJ28" s="90" t="str" cm="1">
        <f t="array" ref="DJ28">IFERROR(INDEX($BD28:$CG28, $CH28, MATCH(DJ$6, $BD$8:$CG$8, 0)), "")</f>
        <v/>
      </c>
      <c r="DK28" s="90" t="str" cm="1">
        <f t="array" ref="DK28">IFERROR(INDEX($BD28:$CG28, $CH28, MATCH(DK$6, $BD$8:$CG$8, 0)), "")</f>
        <v/>
      </c>
      <c r="DL28" s="91" t="str" cm="1">
        <f t="array" ref="DL28">IFERROR(INDEX($BD28:$CG28, $CH28, MATCH(DL$6, $BD$8:$CG$8, 0)), "")</f>
        <v/>
      </c>
    </row>
    <row r="29" spans="1:116" x14ac:dyDescent="0.55000000000000004">
      <c r="A29" s="16"/>
      <c r="B29" s="48"/>
      <c r="C29" s="26"/>
      <c r="D29" s="49"/>
      <c r="E29" s="50"/>
      <c r="F29" s="16"/>
      <c r="G29" s="96" t="str">
        <f t="shared" si="10"/>
        <v/>
      </c>
      <c r="H29" s="96" t="str">
        <f>IF($T29="", "", IF(COUNTIF('Income &amp; Expenses'!$AO$11:$AO$40, $T29)&gt;0, $N$3, $N$4))</f>
        <v/>
      </c>
      <c r="I29" s="16"/>
      <c r="K29" s="54">
        <v>19</v>
      </c>
      <c r="L29" s="64" t="str">
        <f>IFERROR(INDEX('Income &amp; Expenses'!$C$11:$C$40, MATCH($K29, 'Income &amp; Expenses'!$AK$11:$AK$40, 0)), "")</f>
        <v/>
      </c>
      <c r="N29" s="14" t="str">
        <f t="shared" si="3"/>
        <v/>
      </c>
      <c r="O29" s="8" t="str">
        <f t="shared" si="11"/>
        <v/>
      </c>
      <c r="P29" s="15" t="str">
        <f t="shared" si="4"/>
        <v/>
      </c>
      <c r="R29" s="68" t="str">
        <f t="shared" si="5"/>
        <v/>
      </c>
      <c r="T29" s="68" t="str">
        <f t="shared" si="6"/>
        <v/>
      </c>
      <c r="V29" s="62" t="str">
        <f>IF($B29="", "", COUNTIF($B$11:$B29, $B29))</f>
        <v/>
      </c>
      <c r="W29" s="62" t="str">
        <f t="shared" si="12"/>
        <v/>
      </c>
      <c r="Y29" s="78" t="str">
        <f t="shared" si="13"/>
        <v/>
      </c>
      <c r="Z29" s="79" t="str">
        <f t="shared" si="13"/>
        <v/>
      </c>
      <c r="AA29" s="79" t="str">
        <f t="shared" si="13"/>
        <v/>
      </c>
      <c r="AB29" s="79" t="str">
        <f t="shared" si="13"/>
        <v/>
      </c>
      <c r="AC29" s="79" t="str">
        <f t="shared" si="13"/>
        <v/>
      </c>
      <c r="AD29" s="79" t="str">
        <f t="shared" si="13"/>
        <v/>
      </c>
      <c r="AE29" s="79" t="str">
        <f t="shared" si="13"/>
        <v/>
      </c>
      <c r="AF29" s="79" t="str">
        <f t="shared" si="13"/>
        <v/>
      </c>
      <c r="AG29" s="79" t="str">
        <f t="shared" si="13"/>
        <v/>
      </c>
      <c r="AH29" s="79" t="str">
        <f t="shared" si="13"/>
        <v/>
      </c>
      <c r="AI29" s="79" t="str">
        <f t="shared" si="14"/>
        <v/>
      </c>
      <c r="AJ29" s="79" t="str">
        <f t="shared" si="14"/>
        <v/>
      </c>
      <c r="AK29" s="79" t="str">
        <f t="shared" si="14"/>
        <v/>
      </c>
      <c r="AL29" s="79" t="str">
        <f t="shared" si="14"/>
        <v/>
      </c>
      <c r="AM29" s="79" t="str">
        <f t="shared" si="14"/>
        <v/>
      </c>
      <c r="AN29" s="79" t="str">
        <f t="shared" si="14"/>
        <v/>
      </c>
      <c r="AO29" s="79" t="str">
        <f t="shared" si="14"/>
        <v/>
      </c>
      <c r="AP29" s="79" t="str">
        <f t="shared" si="14"/>
        <v/>
      </c>
      <c r="AQ29" s="79" t="str">
        <f t="shared" si="14"/>
        <v/>
      </c>
      <c r="AR29" s="79" t="str">
        <f t="shared" si="14"/>
        <v/>
      </c>
      <c r="AS29" s="79" t="str">
        <f t="shared" si="15"/>
        <v/>
      </c>
      <c r="AT29" s="79" t="str">
        <f t="shared" si="15"/>
        <v/>
      </c>
      <c r="AU29" s="79" t="str">
        <f t="shared" si="15"/>
        <v/>
      </c>
      <c r="AV29" s="79" t="str">
        <f t="shared" si="15"/>
        <v/>
      </c>
      <c r="AW29" s="79" t="str">
        <f t="shared" si="15"/>
        <v/>
      </c>
      <c r="AX29" s="79" t="str">
        <f t="shared" si="15"/>
        <v/>
      </c>
      <c r="AY29" s="79" t="str">
        <f t="shared" si="15"/>
        <v/>
      </c>
      <c r="AZ29" s="79" t="str">
        <f t="shared" si="15"/>
        <v/>
      </c>
      <c r="BA29" s="79" t="str">
        <f t="shared" si="15"/>
        <v/>
      </c>
      <c r="BB29" s="33" t="str">
        <f t="shared" si="15"/>
        <v/>
      </c>
      <c r="BD29" s="89" t="str">
        <f>IF(OR(CI$8="", Y29=""), "", COUNTIF(Y$11:Y$310, "&lt;"&amp;Y29)+1+COUNTIF(Y$11:Y29, Y29)-1)</f>
        <v/>
      </c>
      <c r="BE29" s="90" t="str">
        <f>IF(OR(CJ$8="", Z29=""), "", COUNTIF(Z$11:Z$310, "&lt;"&amp;Z29)+1+COUNTIF(Z$11:Z29, Z29)-1)</f>
        <v/>
      </c>
      <c r="BF29" s="90" t="str">
        <f>IF(OR(CK$8="", AA29=""), "", COUNTIF(AA$11:AA$310, "&lt;"&amp;AA29)+1+COUNTIF(AA$11:AA29, AA29)-1)</f>
        <v/>
      </c>
      <c r="BG29" s="90" t="str">
        <f>IF(OR(CL$8="", AB29=""), "", COUNTIF(AB$11:AB$310, "&lt;"&amp;AB29)+1+COUNTIF(AB$11:AB29, AB29)-1)</f>
        <v/>
      </c>
      <c r="BH29" s="90" t="str">
        <f>IF(OR(CM$8="", AC29=""), "", COUNTIF(AC$11:AC$310, "&lt;"&amp;AC29)+1+COUNTIF(AC$11:AC29, AC29)-1)</f>
        <v/>
      </c>
      <c r="BI29" s="90" t="str">
        <f>IF(OR(CN$8="", AD29=""), "", COUNTIF(AD$11:AD$310, "&lt;"&amp;AD29)+1+COUNTIF(AD$11:AD29, AD29)-1)</f>
        <v/>
      </c>
      <c r="BJ29" s="90" t="str">
        <f>IF(OR(CO$8="", AE29=""), "", COUNTIF(AE$11:AE$310, "&lt;"&amp;AE29)+1+COUNTIF(AE$11:AE29, AE29)-1)</f>
        <v/>
      </c>
      <c r="BK29" s="90" t="str">
        <f>IF(OR(CP$8="", AF29=""), "", COUNTIF(AF$11:AF$310, "&lt;"&amp;AF29)+1+COUNTIF(AF$11:AF29, AF29)-1)</f>
        <v/>
      </c>
      <c r="BL29" s="90" t="str">
        <f>IF(OR(CQ$8="", AG29=""), "", COUNTIF(AG$11:AG$310, "&lt;"&amp;AG29)+1+COUNTIF(AG$11:AG29, AG29)-1)</f>
        <v/>
      </c>
      <c r="BM29" s="90" t="str">
        <f>IF(OR(CR$8="", AH29=""), "", COUNTIF(AH$11:AH$310, "&lt;"&amp;AH29)+1+COUNTIF(AH$11:AH29, AH29)-1)</f>
        <v/>
      </c>
      <c r="BN29" s="90" t="str">
        <f>IF(OR(CS$8="", AI29=""), "", COUNTIF(AI$11:AI$310, "&lt;"&amp;AI29)+1+COUNTIF(AI$11:AI29, AI29)-1)</f>
        <v/>
      </c>
      <c r="BO29" s="90" t="str">
        <f>IF(OR(CT$8="", AJ29=""), "", COUNTIF(AJ$11:AJ$310, "&lt;"&amp;AJ29)+1+COUNTIF(AJ$11:AJ29, AJ29)-1)</f>
        <v/>
      </c>
      <c r="BP29" s="90" t="str">
        <f>IF(OR(CU$8="", AK29=""), "", COUNTIF(AK$11:AK$310, "&lt;"&amp;AK29)+1+COUNTIF(AK$11:AK29, AK29)-1)</f>
        <v/>
      </c>
      <c r="BQ29" s="90" t="str">
        <f>IF(OR(CV$8="", AL29=""), "", COUNTIF(AL$11:AL$310, "&lt;"&amp;AL29)+1+COUNTIF(AL$11:AL29, AL29)-1)</f>
        <v/>
      </c>
      <c r="BR29" s="90" t="str">
        <f>IF(OR(CW$8="", AM29=""), "", COUNTIF(AM$11:AM$310, "&lt;"&amp;AM29)+1+COUNTIF(AM$11:AM29, AM29)-1)</f>
        <v/>
      </c>
      <c r="BS29" s="90" t="str">
        <f>IF(OR(CX$8="", AN29=""), "", COUNTIF(AN$11:AN$310, "&lt;"&amp;AN29)+1+COUNTIF(AN$11:AN29, AN29)-1)</f>
        <v/>
      </c>
      <c r="BT29" s="90" t="str">
        <f>IF(OR(CY$8="", AO29=""), "", COUNTIF(AO$11:AO$310, "&lt;"&amp;AO29)+1+COUNTIF(AO$11:AO29, AO29)-1)</f>
        <v/>
      </c>
      <c r="BU29" s="90" t="str">
        <f>IF(OR(CZ$8="", AP29=""), "", COUNTIF(AP$11:AP$310, "&lt;"&amp;AP29)+1+COUNTIF(AP$11:AP29, AP29)-1)</f>
        <v/>
      </c>
      <c r="BV29" s="90" t="str">
        <f>IF(OR(DA$8="", AQ29=""), "", COUNTIF(AQ$11:AQ$310, "&lt;"&amp;AQ29)+1+COUNTIF(AQ$11:AQ29, AQ29)-1)</f>
        <v/>
      </c>
      <c r="BW29" s="90" t="str">
        <f>IF(OR(DB$8="", AR29=""), "", COUNTIF(AR$11:AR$310, "&lt;"&amp;AR29)+1+COUNTIF(AR$11:AR29, AR29)-1)</f>
        <v/>
      </c>
      <c r="BX29" s="90" t="str">
        <f>IF(OR(DC$8="", AS29=""), "", COUNTIF(AS$11:AS$310, "&lt;"&amp;AS29)+1+COUNTIF(AS$11:AS29, AS29)-1)</f>
        <v/>
      </c>
      <c r="BY29" s="90" t="str">
        <f>IF(OR(DD$8="", AT29=""), "", COUNTIF(AT$11:AT$310, "&lt;"&amp;AT29)+1+COUNTIF(AT$11:AT29, AT29)-1)</f>
        <v/>
      </c>
      <c r="BZ29" s="90" t="str">
        <f>IF(OR(DE$8="", AU29=""), "", COUNTIF(AU$11:AU$310, "&lt;"&amp;AU29)+1+COUNTIF(AU$11:AU29, AU29)-1)</f>
        <v/>
      </c>
      <c r="CA29" s="90" t="str">
        <f>IF(OR(DF$8="", AV29=""), "", COUNTIF(AV$11:AV$310, "&lt;"&amp;AV29)+1+COUNTIF(AV$11:AV29, AV29)-1)</f>
        <v/>
      </c>
      <c r="CB29" s="90" t="str">
        <f>IF(OR(DG$8="", AW29=""), "", COUNTIF(AW$11:AW$310, "&lt;"&amp;AW29)+1+COUNTIF(AW$11:AW29, AW29)-1)</f>
        <v/>
      </c>
      <c r="CC29" s="90" t="str">
        <f>IF(OR(DH$8="", AX29=""), "", COUNTIF(AX$11:AX$310, "&lt;"&amp;AX29)+1+COUNTIF(AX$11:AX29, AX29)-1)</f>
        <v/>
      </c>
      <c r="CD29" s="90" t="str">
        <f>IF(OR(DI$8="", AY29=""), "", COUNTIF(AY$11:AY$310, "&lt;"&amp;AY29)+1+COUNTIF(AY$11:AY29, AY29)-1)</f>
        <v/>
      </c>
      <c r="CE29" s="90" t="str">
        <f>IF(OR(DJ$8="", AZ29=""), "", COUNTIF(AZ$11:AZ$310, "&lt;"&amp;AZ29)+1+COUNTIF(AZ$11:AZ29, AZ29)-1)</f>
        <v/>
      </c>
      <c r="CF29" s="90" t="str">
        <f>IF(OR(DK$8="", BA29=""), "", COUNTIF(BA$11:BA$310, "&lt;"&amp;BA29)+1+COUNTIF(BA$11:BA29, BA29)-1)</f>
        <v/>
      </c>
      <c r="CG29" s="91" t="str">
        <f>IF(OR(DL$8="", BB29=""), "", COUNTIF(BB$11:BB$310, "&lt;"&amp;BB29)+1+COUNTIF(BB$11:BB29, BB29)-1)</f>
        <v/>
      </c>
      <c r="CI29" s="89" t="str" cm="1">
        <f t="array" ref="CI29">IFERROR(INDEX($BD29:$CG29, $CH29, MATCH(CI$6, $BD$8:$CG$8, 0)), "")</f>
        <v/>
      </c>
      <c r="CJ29" s="90" t="str" cm="1">
        <f t="array" ref="CJ29">IFERROR(INDEX($BD29:$CG29, $CH29, MATCH(CJ$6, $BD$8:$CG$8, 0)), "")</f>
        <v/>
      </c>
      <c r="CK29" s="90" t="str" cm="1">
        <f t="array" ref="CK29">IFERROR(INDEX($BD29:$CG29, $CH29, MATCH(CK$6, $BD$8:$CG$8, 0)), "")</f>
        <v/>
      </c>
      <c r="CL29" s="90" t="str" cm="1">
        <f t="array" ref="CL29">IFERROR(INDEX($BD29:$CG29, $CH29, MATCH(CL$6, $BD$8:$CG$8, 0)), "")</f>
        <v/>
      </c>
      <c r="CM29" s="90" t="str" cm="1">
        <f t="array" ref="CM29">IFERROR(INDEX($BD29:$CG29, $CH29, MATCH(CM$6, $BD$8:$CG$8, 0)), "")</f>
        <v/>
      </c>
      <c r="CN29" s="90" t="str" cm="1">
        <f t="array" ref="CN29">IFERROR(INDEX($BD29:$CG29, $CH29, MATCH(CN$6, $BD$8:$CG$8, 0)), "")</f>
        <v/>
      </c>
      <c r="CO29" s="90" t="str" cm="1">
        <f t="array" ref="CO29">IFERROR(INDEX($BD29:$CG29, $CH29, MATCH(CO$6, $BD$8:$CG$8, 0)), "")</f>
        <v/>
      </c>
      <c r="CP29" s="90" t="str" cm="1">
        <f t="array" ref="CP29">IFERROR(INDEX($BD29:$CG29, $CH29, MATCH(CP$6, $BD$8:$CG$8, 0)), "")</f>
        <v/>
      </c>
      <c r="CQ29" s="90" t="str" cm="1">
        <f t="array" ref="CQ29">IFERROR(INDEX($BD29:$CG29, $CH29, MATCH(CQ$6, $BD$8:$CG$8, 0)), "")</f>
        <v/>
      </c>
      <c r="CR29" s="90" t="str" cm="1">
        <f t="array" ref="CR29">IFERROR(INDEX($BD29:$CG29, $CH29, MATCH(CR$6, $BD$8:$CG$8, 0)), "")</f>
        <v/>
      </c>
      <c r="CS29" s="90" t="str" cm="1">
        <f t="array" ref="CS29">IFERROR(INDEX($BD29:$CG29, $CH29, MATCH(CS$6, $BD$8:$CG$8, 0)), "")</f>
        <v/>
      </c>
      <c r="CT29" s="90" t="str" cm="1">
        <f t="array" ref="CT29">IFERROR(INDEX($BD29:$CG29, $CH29, MATCH(CT$6, $BD$8:$CG$8, 0)), "")</f>
        <v/>
      </c>
      <c r="CU29" s="90" t="str" cm="1">
        <f t="array" ref="CU29">IFERROR(INDEX($BD29:$CG29, $CH29, MATCH(CU$6, $BD$8:$CG$8, 0)), "")</f>
        <v/>
      </c>
      <c r="CV29" s="90" t="str" cm="1">
        <f t="array" ref="CV29">IFERROR(INDEX($BD29:$CG29, $CH29, MATCH(CV$6, $BD$8:$CG$8, 0)), "")</f>
        <v/>
      </c>
      <c r="CW29" s="90" t="str" cm="1">
        <f t="array" ref="CW29">IFERROR(INDEX($BD29:$CG29, $CH29, MATCH(CW$6, $BD$8:$CG$8, 0)), "")</f>
        <v/>
      </c>
      <c r="CX29" s="90" t="str" cm="1">
        <f t="array" ref="CX29">IFERROR(INDEX($BD29:$CG29, $CH29, MATCH(CX$6, $BD$8:$CG$8, 0)), "")</f>
        <v/>
      </c>
      <c r="CY29" s="90" t="str" cm="1">
        <f t="array" ref="CY29">IFERROR(INDEX($BD29:$CG29, $CH29, MATCH(CY$6, $BD$8:$CG$8, 0)), "")</f>
        <v/>
      </c>
      <c r="CZ29" s="90" t="str" cm="1">
        <f t="array" ref="CZ29">IFERROR(INDEX($BD29:$CG29, $CH29, MATCH(CZ$6, $BD$8:$CG$8, 0)), "")</f>
        <v/>
      </c>
      <c r="DA29" s="90" t="str" cm="1">
        <f t="array" ref="DA29">IFERROR(INDEX($BD29:$CG29, $CH29, MATCH(DA$6, $BD$8:$CG$8, 0)), "")</f>
        <v/>
      </c>
      <c r="DB29" s="90" t="str" cm="1">
        <f t="array" ref="DB29">IFERROR(INDEX($BD29:$CG29, $CH29, MATCH(DB$6, $BD$8:$CG$8, 0)), "")</f>
        <v/>
      </c>
      <c r="DC29" s="90" t="str" cm="1">
        <f t="array" ref="DC29">IFERROR(INDEX($BD29:$CG29, $CH29, MATCH(DC$6, $BD$8:$CG$8, 0)), "")</f>
        <v/>
      </c>
      <c r="DD29" s="90" t="str" cm="1">
        <f t="array" ref="DD29">IFERROR(INDEX($BD29:$CG29, $CH29, MATCH(DD$6, $BD$8:$CG$8, 0)), "")</f>
        <v/>
      </c>
      <c r="DE29" s="90" t="str" cm="1">
        <f t="array" ref="DE29">IFERROR(INDEX($BD29:$CG29, $CH29, MATCH(DE$6, $BD$8:$CG$8, 0)), "")</f>
        <v/>
      </c>
      <c r="DF29" s="90" t="str" cm="1">
        <f t="array" ref="DF29">IFERROR(INDEX($BD29:$CG29, $CH29, MATCH(DF$6, $BD$8:$CG$8, 0)), "")</f>
        <v/>
      </c>
      <c r="DG29" s="90" t="str" cm="1">
        <f t="array" ref="DG29">IFERROR(INDEX($BD29:$CG29, $CH29, MATCH(DG$6, $BD$8:$CG$8, 0)), "")</f>
        <v/>
      </c>
      <c r="DH29" s="90" t="str" cm="1">
        <f t="array" ref="DH29">IFERROR(INDEX($BD29:$CG29, $CH29, MATCH(DH$6, $BD$8:$CG$8, 0)), "")</f>
        <v/>
      </c>
      <c r="DI29" s="90" t="str" cm="1">
        <f t="array" ref="DI29">IFERROR(INDEX($BD29:$CG29, $CH29, MATCH(DI$6, $BD$8:$CG$8, 0)), "")</f>
        <v/>
      </c>
      <c r="DJ29" s="90" t="str" cm="1">
        <f t="array" ref="DJ29">IFERROR(INDEX($BD29:$CG29, $CH29, MATCH(DJ$6, $BD$8:$CG$8, 0)), "")</f>
        <v/>
      </c>
      <c r="DK29" s="90" t="str" cm="1">
        <f t="array" ref="DK29">IFERROR(INDEX($BD29:$CG29, $CH29, MATCH(DK$6, $BD$8:$CG$8, 0)), "")</f>
        <v/>
      </c>
      <c r="DL29" s="91" t="str" cm="1">
        <f t="array" ref="DL29">IFERROR(INDEX($BD29:$CG29, $CH29, MATCH(DL$6, $BD$8:$CG$8, 0)), "")</f>
        <v/>
      </c>
    </row>
    <row r="30" spans="1:116" x14ac:dyDescent="0.55000000000000004">
      <c r="A30" s="16"/>
      <c r="B30" s="48"/>
      <c r="C30" s="26"/>
      <c r="D30" s="49"/>
      <c r="E30" s="50"/>
      <c r="F30" s="16"/>
      <c r="G30" s="96" t="str">
        <f t="shared" si="10"/>
        <v/>
      </c>
      <c r="H30" s="96" t="str">
        <f>IF($T30="", "", IF(COUNTIF('Income &amp; Expenses'!$AO$11:$AO$40, $T30)&gt;0, $N$3, $N$4))</f>
        <v/>
      </c>
      <c r="I30" s="16"/>
      <c r="K30" s="54">
        <v>20</v>
      </c>
      <c r="L30" s="64" t="str">
        <f>IFERROR(INDEX('Income &amp; Expenses'!$C$11:$C$40, MATCH($K30, 'Income &amp; Expenses'!$AK$11:$AK$40, 0)), "")</f>
        <v/>
      </c>
      <c r="N30" s="14" t="str">
        <f t="shared" si="3"/>
        <v/>
      </c>
      <c r="O30" s="8" t="str">
        <f t="shared" si="11"/>
        <v/>
      </c>
      <c r="P30" s="15" t="str">
        <f t="shared" si="4"/>
        <v/>
      </c>
      <c r="R30" s="68" t="str">
        <f t="shared" si="5"/>
        <v/>
      </c>
      <c r="T30" s="68" t="str">
        <f t="shared" si="6"/>
        <v/>
      </c>
      <c r="V30" s="62" t="str">
        <f>IF($B30="", "", COUNTIF($B$11:$B30, $B30))</f>
        <v/>
      </c>
      <c r="W30" s="62" t="str">
        <f t="shared" si="12"/>
        <v/>
      </c>
      <c r="Y30" s="78" t="str">
        <f t="shared" si="13"/>
        <v/>
      </c>
      <c r="Z30" s="79" t="str">
        <f t="shared" si="13"/>
        <v/>
      </c>
      <c r="AA30" s="79" t="str">
        <f t="shared" si="13"/>
        <v/>
      </c>
      <c r="AB30" s="79" t="str">
        <f t="shared" si="13"/>
        <v/>
      </c>
      <c r="AC30" s="79" t="str">
        <f t="shared" si="13"/>
        <v/>
      </c>
      <c r="AD30" s="79" t="str">
        <f t="shared" si="13"/>
        <v/>
      </c>
      <c r="AE30" s="79" t="str">
        <f t="shared" si="13"/>
        <v/>
      </c>
      <c r="AF30" s="79" t="str">
        <f t="shared" si="13"/>
        <v/>
      </c>
      <c r="AG30" s="79" t="str">
        <f t="shared" si="13"/>
        <v/>
      </c>
      <c r="AH30" s="79" t="str">
        <f t="shared" si="13"/>
        <v/>
      </c>
      <c r="AI30" s="79" t="str">
        <f t="shared" si="14"/>
        <v/>
      </c>
      <c r="AJ30" s="79" t="str">
        <f t="shared" si="14"/>
        <v/>
      </c>
      <c r="AK30" s="79" t="str">
        <f t="shared" si="14"/>
        <v/>
      </c>
      <c r="AL30" s="79" t="str">
        <f t="shared" si="14"/>
        <v/>
      </c>
      <c r="AM30" s="79" t="str">
        <f t="shared" si="14"/>
        <v/>
      </c>
      <c r="AN30" s="79" t="str">
        <f t="shared" si="14"/>
        <v/>
      </c>
      <c r="AO30" s="79" t="str">
        <f t="shared" si="14"/>
        <v/>
      </c>
      <c r="AP30" s="79" t="str">
        <f t="shared" si="14"/>
        <v/>
      </c>
      <c r="AQ30" s="79" t="str">
        <f t="shared" si="14"/>
        <v/>
      </c>
      <c r="AR30" s="79" t="str">
        <f t="shared" si="14"/>
        <v/>
      </c>
      <c r="AS30" s="79" t="str">
        <f t="shared" si="15"/>
        <v/>
      </c>
      <c r="AT30" s="79" t="str">
        <f t="shared" si="15"/>
        <v/>
      </c>
      <c r="AU30" s="79" t="str">
        <f t="shared" si="15"/>
        <v/>
      </c>
      <c r="AV30" s="79" t="str">
        <f t="shared" si="15"/>
        <v/>
      </c>
      <c r="AW30" s="79" t="str">
        <f t="shared" si="15"/>
        <v/>
      </c>
      <c r="AX30" s="79" t="str">
        <f t="shared" si="15"/>
        <v/>
      </c>
      <c r="AY30" s="79" t="str">
        <f t="shared" si="15"/>
        <v/>
      </c>
      <c r="AZ30" s="79" t="str">
        <f t="shared" si="15"/>
        <v/>
      </c>
      <c r="BA30" s="79" t="str">
        <f t="shared" si="15"/>
        <v/>
      </c>
      <c r="BB30" s="33" t="str">
        <f t="shared" si="15"/>
        <v/>
      </c>
      <c r="BD30" s="89" t="str">
        <f>IF(OR(CI$8="", Y30=""), "", COUNTIF(Y$11:Y$310, "&lt;"&amp;Y30)+1+COUNTIF(Y$11:Y30, Y30)-1)</f>
        <v/>
      </c>
      <c r="BE30" s="90" t="str">
        <f>IF(OR(CJ$8="", Z30=""), "", COUNTIF(Z$11:Z$310, "&lt;"&amp;Z30)+1+COUNTIF(Z$11:Z30, Z30)-1)</f>
        <v/>
      </c>
      <c r="BF30" s="90" t="str">
        <f>IF(OR(CK$8="", AA30=""), "", COUNTIF(AA$11:AA$310, "&lt;"&amp;AA30)+1+COUNTIF(AA$11:AA30, AA30)-1)</f>
        <v/>
      </c>
      <c r="BG30" s="90" t="str">
        <f>IF(OR(CL$8="", AB30=""), "", COUNTIF(AB$11:AB$310, "&lt;"&amp;AB30)+1+COUNTIF(AB$11:AB30, AB30)-1)</f>
        <v/>
      </c>
      <c r="BH30" s="90" t="str">
        <f>IF(OR(CM$8="", AC30=""), "", COUNTIF(AC$11:AC$310, "&lt;"&amp;AC30)+1+COUNTIF(AC$11:AC30, AC30)-1)</f>
        <v/>
      </c>
      <c r="BI30" s="90" t="str">
        <f>IF(OR(CN$8="", AD30=""), "", COUNTIF(AD$11:AD$310, "&lt;"&amp;AD30)+1+COUNTIF(AD$11:AD30, AD30)-1)</f>
        <v/>
      </c>
      <c r="BJ30" s="90" t="str">
        <f>IF(OR(CO$8="", AE30=""), "", COUNTIF(AE$11:AE$310, "&lt;"&amp;AE30)+1+COUNTIF(AE$11:AE30, AE30)-1)</f>
        <v/>
      </c>
      <c r="BK30" s="90" t="str">
        <f>IF(OR(CP$8="", AF30=""), "", COUNTIF(AF$11:AF$310, "&lt;"&amp;AF30)+1+COUNTIF(AF$11:AF30, AF30)-1)</f>
        <v/>
      </c>
      <c r="BL30" s="90" t="str">
        <f>IF(OR(CQ$8="", AG30=""), "", COUNTIF(AG$11:AG$310, "&lt;"&amp;AG30)+1+COUNTIF(AG$11:AG30, AG30)-1)</f>
        <v/>
      </c>
      <c r="BM30" s="90" t="str">
        <f>IF(OR(CR$8="", AH30=""), "", COUNTIF(AH$11:AH$310, "&lt;"&amp;AH30)+1+COUNTIF(AH$11:AH30, AH30)-1)</f>
        <v/>
      </c>
      <c r="BN30" s="90" t="str">
        <f>IF(OR(CS$8="", AI30=""), "", COUNTIF(AI$11:AI$310, "&lt;"&amp;AI30)+1+COUNTIF(AI$11:AI30, AI30)-1)</f>
        <v/>
      </c>
      <c r="BO30" s="90" t="str">
        <f>IF(OR(CT$8="", AJ30=""), "", COUNTIF(AJ$11:AJ$310, "&lt;"&amp;AJ30)+1+COUNTIF(AJ$11:AJ30, AJ30)-1)</f>
        <v/>
      </c>
      <c r="BP30" s="90" t="str">
        <f>IF(OR(CU$8="", AK30=""), "", COUNTIF(AK$11:AK$310, "&lt;"&amp;AK30)+1+COUNTIF(AK$11:AK30, AK30)-1)</f>
        <v/>
      </c>
      <c r="BQ30" s="90" t="str">
        <f>IF(OR(CV$8="", AL30=""), "", COUNTIF(AL$11:AL$310, "&lt;"&amp;AL30)+1+COUNTIF(AL$11:AL30, AL30)-1)</f>
        <v/>
      </c>
      <c r="BR30" s="90" t="str">
        <f>IF(OR(CW$8="", AM30=""), "", COUNTIF(AM$11:AM$310, "&lt;"&amp;AM30)+1+COUNTIF(AM$11:AM30, AM30)-1)</f>
        <v/>
      </c>
      <c r="BS30" s="90" t="str">
        <f>IF(OR(CX$8="", AN30=""), "", COUNTIF(AN$11:AN$310, "&lt;"&amp;AN30)+1+COUNTIF(AN$11:AN30, AN30)-1)</f>
        <v/>
      </c>
      <c r="BT30" s="90" t="str">
        <f>IF(OR(CY$8="", AO30=""), "", COUNTIF(AO$11:AO$310, "&lt;"&amp;AO30)+1+COUNTIF(AO$11:AO30, AO30)-1)</f>
        <v/>
      </c>
      <c r="BU30" s="90" t="str">
        <f>IF(OR(CZ$8="", AP30=""), "", COUNTIF(AP$11:AP$310, "&lt;"&amp;AP30)+1+COUNTIF(AP$11:AP30, AP30)-1)</f>
        <v/>
      </c>
      <c r="BV30" s="90" t="str">
        <f>IF(OR(DA$8="", AQ30=""), "", COUNTIF(AQ$11:AQ$310, "&lt;"&amp;AQ30)+1+COUNTIF(AQ$11:AQ30, AQ30)-1)</f>
        <v/>
      </c>
      <c r="BW30" s="90" t="str">
        <f>IF(OR(DB$8="", AR30=""), "", COUNTIF(AR$11:AR$310, "&lt;"&amp;AR30)+1+COUNTIF(AR$11:AR30, AR30)-1)</f>
        <v/>
      </c>
      <c r="BX30" s="90" t="str">
        <f>IF(OR(DC$8="", AS30=""), "", COUNTIF(AS$11:AS$310, "&lt;"&amp;AS30)+1+COUNTIF(AS$11:AS30, AS30)-1)</f>
        <v/>
      </c>
      <c r="BY30" s="90" t="str">
        <f>IF(OR(DD$8="", AT30=""), "", COUNTIF(AT$11:AT$310, "&lt;"&amp;AT30)+1+COUNTIF(AT$11:AT30, AT30)-1)</f>
        <v/>
      </c>
      <c r="BZ30" s="90" t="str">
        <f>IF(OR(DE$8="", AU30=""), "", COUNTIF(AU$11:AU$310, "&lt;"&amp;AU30)+1+COUNTIF(AU$11:AU30, AU30)-1)</f>
        <v/>
      </c>
      <c r="CA30" s="90" t="str">
        <f>IF(OR(DF$8="", AV30=""), "", COUNTIF(AV$11:AV$310, "&lt;"&amp;AV30)+1+COUNTIF(AV$11:AV30, AV30)-1)</f>
        <v/>
      </c>
      <c r="CB30" s="90" t="str">
        <f>IF(OR(DG$8="", AW30=""), "", COUNTIF(AW$11:AW$310, "&lt;"&amp;AW30)+1+COUNTIF(AW$11:AW30, AW30)-1)</f>
        <v/>
      </c>
      <c r="CC30" s="90" t="str">
        <f>IF(OR(DH$8="", AX30=""), "", COUNTIF(AX$11:AX$310, "&lt;"&amp;AX30)+1+COUNTIF(AX$11:AX30, AX30)-1)</f>
        <v/>
      </c>
      <c r="CD30" s="90" t="str">
        <f>IF(OR(DI$8="", AY30=""), "", COUNTIF(AY$11:AY$310, "&lt;"&amp;AY30)+1+COUNTIF(AY$11:AY30, AY30)-1)</f>
        <v/>
      </c>
      <c r="CE30" s="90" t="str">
        <f>IF(OR(DJ$8="", AZ30=""), "", COUNTIF(AZ$11:AZ$310, "&lt;"&amp;AZ30)+1+COUNTIF(AZ$11:AZ30, AZ30)-1)</f>
        <v/>
      </c>
      <c r="CF30" s="90" t="str">
        <f>IF(OR(DK$8="", BA30=""), "", COUNTIF(BA$11:BA$310, "&lt;"&amp;BA30)+1+COUNTIF(BA$11:BA30, BA30)-1)</f>
        <v/>
      </c>
      <c r="CG30" s="91" t="str">
        <f>IF(OR(DL$8="", BB30=""), "", COUNTIF(BB$11:BB$310, "&lt;"&amp;BB30)+1+COUNTIF(BB$11:BB30, BB30)-1)</f>
        <v/>
      </c>
      <c r="CI30" s="89" t="str" cm="1">
        <f t="array" ref="CI30">IFERROR(INDEX($BD30:$CG30, $CH30, MATCH(CI$6, $BD$8:$CG$8, 0)), "")</f>
        <v/>
      </c>
      <c r="CJ30" s="90" t="str" cm="1">
        <f t="array" ref="CJ30">IFERROR(INDEX($BD30:$CG30, $CH30, MATCH(CJ$6, $BD$8:$CG$8, 0)), "")</f>
        <v/>
      </c>
      <c r="CK30" s="90" t="str" cm="1">
        <f t="array" ref="CK30">IFERROR(INDEX($BD30:$CG30, $CH30, MATCH(CK$6, $BD$8:$CG$8, 0)), "")</f>
        <v/>
      </c>
      <c r="CL30" s="90" t="str" cm="1">
        <f t="array" ref="CL30">IFERROR(INDEX($BD30:$CG30, $CH30, MATCH(CL$6, $BD$8:$CG$8, 0)), "")</f>
        <v/>
      </c>
      <c r="CM30" s="90" t="str" cm="1">
        <f t="array" ref="CM30">IFERROR(INDEX($BD30:$CG30, $CH30, MATCH(CM$6, $BD$8:$CG$8, 0)), "")</f>
        <v/>
      </c>
      <c r="CN30" s="90" t="str" cm="1">
        <f t="array" ref="CN30">IFERROR(INDEX($BD30:$CG30, $CH30, MATCH(CN$6, $BD$8:$CG$8, 0)), "")</f>
        <v/>
      </c>
      <c r="CO30" s="90" t="str" cm="1">
        <f t="array" ref="CO30">IFERROR(INDEX($BD30:$CG30, $CH30, MATCH(CO$6, $BD$8:$CG$8, 0)), "")</f>
        <v/>
      </c>
      <c r="CP30" s="90" t="str" cm="1">
        <f t="array" ref="CP30">IFERROR(INDEX($BD30:$CG30, $CH30, MATCH(CP$6, $BD$8:$CG$8, 0)), "")</f>
        <v/>
      </c>
      <c r="CQ30" s="90" t="str" cm="1">
        <f t="array" ref="CQ30">IFERROR(INDEX($BD30:$CG30, $CH30, MATCH(CQ$6, $BD$8:$CG$8, 0)), "")</f>
        <v/>
      </c>
      <c r="CR30" s="90" t="str" cm="1">
        <f t="array" ref="CR30">IFERROR(INDEX($BD30:$CG30, $CH30, MATCH(CR$6, $BD$8:$CG$8, 0)), "")</f>
        <v/>
      </c>
      <c r="CS30" s="90" t="str" cm="1">
        <f t="array" ref="CS30">IFERROR(INDEX($BD30:$CG30, $CH30, MATCH(CS$6, $BD$8:$CG$8, 0)), "")</f>
        <v/>
      </c>
      <c r="CT30" s="90" t="str" cm="1">
        <f t="array" ref="CT30">IFERROR(INDEX($BD30:$CG30, $CH30, MATCH(CT$6, $BD$8:$CG$8, 0)), "")</f>
        <v/>
      </c>
      <c r="CU30" s="90" t="str" cm="1">
        <f t="array" ref="CU30">IFERROR(INDEX($BD30:$CG30, $CH30, MATCH(CU$6, $BD$8:$CG$8, 0)), "")</f>
        <v/>
      </c>
      <c r="CV30" s="90" t="str" cm="1">
        <f t="array" ref="CV30">IFERROR(INDEX($BD30:$CG30, $CH30, MATCH(CV$6, $BD$8:$CG$8, 0)), "")</f>
        <v/>
      </c>
      <c r="CW30" s="90" t="str" cm="1">
        <f t="array" ref="CW30">IFERROR(INDEX($BD30:$CG30, $CH30, MATCH(CW$6, $BD$8:$CG$8, 0)), "")</f>
        <v/>
      </c>
      <c r="CX30" s="90" t="str" cm="1">
        <f t="array" ref="CX30">IFERROR(INDEX($BD30:$CG30, $CH30, MATCH(CX$6, $BD$8:$CG$8, 0)), "")</f>
        <v/>
      </c>
      <c r="CY30" s="90" t="str" cm="1">
        <f t="array" ref="CY30">IFERROR(INDEX($BD30:$CG30, $CH30, MATCH(CY$6, $BD$8:$CG$8, 0)), "")</f>
        <v/>
      </c>
      <c r="CZ30" s="90" t="str" cm="1">
        <f t="array" ref="CZ30">IFERROR(INDEX($BD30:$CG30, $CH30, MATCH(CZ$6, $BD$8:$CG$8, 0)), "")</f>
        <v/>
      </c>
      <c r="DA30" s="90" t="str" cm="1">
        <f t="array" ref="DA30">IFERROR(INDEX($BD30:$CG30, $CH30, MATCH(DA$6, $BD$8:$CG$8, 0)), "")</f>
        <v/>
      </c>
      <c r="DB30" s="90" t="str" cm="1">
        <f t="array" ref="DB30">IFERROR(INDEX($BD30:$CG30, $CH30, MATCH(DB$6, $BD$8:$CG$8, 0)), "")</f>
        <v/>
      </c>
      <c r="DC30" s="90" t="str" cm="1">
        <f t="array" ref="DC30">IFERROR(INDEX($BD30:$CG30, $CH30, MATCH(DC$6, $BD$8:$CG$8, 0)), "")</f>
        <v/>
      </c>
      <c r="DD30" s="90" t="str" cm="1">
        <f t="array" ref="DD30">IFERROR(INDEX($BD30:$CG30, $CH30, MATCH(DD$6, $BD$8:$CG$8, 0)), "")</f>
        <v/>
      </c>
      <c r="DE30" s="90" t="str" cm="1">
        <f t="array" ref="DE30">IFERROR(INDEX($BD30:$CG30, $CH30, MATCH(DE$6, $BD$8:$CG$8, 0)), "")</f>
        <v/>
      </c>
      <c r="DF30" s="90" t="str" cm="1">
        <f t="array" ref="DF30">IFERROR(INDEX($BD30:$CG30, $CH30, MATCH(DF$6, $BD$8:$CG$8, 0)), "")</f>
        <v/>
      </c>
      <c r="DG30" s="90" t="str" cm="1">
        <f t="array" ref="DG30">IFERROR(INDEX($BD30:$CG30, $CH30, MATCH(DG$6, $BD$8:$CG$8, 0)), "")</f>
        <v/>
      </c>
      <c r="DH30" s="90" t="str" cm="1">
        <f t="array" ref="DH30">IFERROR(INDEX($BD30:$CG30, $CH30, MATCH(DH$6, $BD$8:$CG$8, 0)), "")</f>
        <v/>
      </c>
      <c r="DI30" s="90" t="str" cm="1">
        <f t="array" ref="DI30">IFERROR(INDEX($BD30:$CG30, $CH30, MATCH(DI$6, $BD$8:$CG$8, 0)), "")</f>
        <v/>
      </c>
      <c r="DJ30" s="90" t="str" cm="1">
        <f t="array" ref="DJ30">IFERROR(INDEX($BD30:$CG30, $CH30, MATCH(DJ$6, $BD$8:$CG$8, 0)), "")</f>
        <v/>
      </c>
      <c r="DK30" s="90" t="str" cm="1">
        <f t="array" ref="DK30">IFERROR(INDEX($BD30:$CG30, $CH30, MATCH(DK$6, $BD$8:$CG$8, 0)), "")</f>
        <v/>
      </c>
      <c r="DL30" s="91" t="str" cm="1">
        <f t="array" ref="DL30">IFERROR(INDEX($BD30:$CG30, $CH30, MATCH(DL$6, $BD$8:$CG$8, 0)), "")</f>
        <v/>
      </c>
    </row>
    <row r="31" spans="1:116" x14ac:dyDescent="0.55000000000000004">
      <c r="A31" s="16"/>
      <c r="B31" s="48"/>
      <c r="C31" s="26"/>
      <c r="D31" s="49"/>
      <c r="E31" s="50"/>
      <c r="F31" s="16"/>
      <c r="G31" s="96" t="str">
        <f t="shared" si="10"/>
        <v/>
      </c>
      <c r="H31" s="96" t="str">
        <f>IF($T31="", "", IF(COUNTIF('Income &amp; Expenses'!$AO$11:$AO$40, $T31)&gt;0, $N$3, $N$4))</f>
        <v/>
      </c>
      <c r="I31" s="16"/>
      <c r="K31" s="54">
        <v>21</v>
      </c>
      <c r="L31" s="64" t="str">
        <f>IFERROR(INDEX('Income &amp; Expenses'!$C$11:$C$40, MATCH($K31, 'Income &amp; Expenses'!$AK$11:$AK$40, 0)), "")</f>
        <v/>
      </c>
      <c r="N31" s="14" t="str">
        <f t="shared" si="3"/>
        <v/>
      </c>
      <c r="O31" s="8" t="str">
        <f t="shared" si="11"/>
        <v/>
      </c>
      <c r="P31" s="15" t="str">
        <f t="shared" si="4"/>
        <v/>
      </c>
      <c r="R31" s="68" t="str">
        <f t="shared" si="5"/>
        <v/>
      </c>
      <c r="T31" s="68" t="str">
        <f t="shared" si="6"/>
        <v/>
      </c>
      <c r="V31" s="62" t="str">
        <f>IF($B31="", "", COUNTIF($B$11:$B31, $B31))</f>
        <v/>
      </c>
      <c r="W31" s="62" t="str">
        <f t="shared" si="12"/>
        <v/>
      </c>
      <c r="Y31" s="78" t="str">
        <f t="shared" ref="Y31:AH40" si="16">IF(OR(Y$10="", $R31=""), "", IF(Y$10=$B31, $D31, ""))</f>
        <v/>
      </c>
      <c r="Z31" s="79" t="str">
        <f t="shared" si="16"/>
        <v/>
      </c>
      <c r="AA31" s="79" t="str">
        <f t="shared" si="16"/>
        <v/>
      </c>
      <c r="AB31" s="79" t="str">
        <f t="shared" si="16"/>
        <v/>
      </c>
      <c r="AC31" s="79" t="str">
        <f t="shared" si="16"/>
        <v/>
      </c>
      <c r="AD31" s="79" t="str">
        <f t="shared" si="16"/>
        <v/>
      </c>
      <c r="AE31" s="79" t="str">
        <f t="shared" si="16"/>
        <v/>
      </c>
      <c r="AF31" s="79" t="str">
        <f t="shared" si="16"/>
        <v/>
      </c>
      <c r="AG31" s="79" t="str">
        <f t="shared" si="16"/>
        <v/>
      </c>
      <c r="AH31" s="79" t="str">
        <f t="shared" si="16"/>
        <v/>
      </c>
      <c r="AI31" s="79" t="str">
        <f t="shared" ref="AI31:AR40" si="17">IF(OR(AI$10="", $R31=""), "", IF(AI$10=$B31, $D31, ""))</f>
        <v/>
      </c>
      <c r="AJ31" s="79" t="str">
        <f t="shared" si="17"/>
        <v/>
      </c>
      <c r="AK31" s="79" t="str">
        <f t="shared" si="17"/>
        <v/>
      </c>
      <c r="AL31" s="79" t="str">
        <f t="shared" si="17"/>
        <v/>
      </c>
      <c r="AM31" s="79" t="str">
        <f t="shared" si="17"/>
        <v/>
      </c>
      <c r="AN31" s="79" t="str">
        <f t="shared" si="17"/>
        <v/>
      </c>
      <c r="AO31" s="79" t="str">
        <f t="shared" si="17"/>
        <v/>
      </c>
      <c r="AP31" s="79" t="str">
        <f t="shared" si="17"/>
        <v/>
      </c>
      <c r="AQ31" s="79" t="str">
        <f t="shared" si="17"/>
        <v/>
      </c>
      <c r="AR31" s="79" t="str">
        <f t="shared" si="17"/>
        <v/>
      </c>
      <c r="AS31" s="79" t="str">
        <f t="shared" ref="AS31:BB40" si="18">IF(OR(AS$10="", $R31=""), "", IF(AS$10=$B31, $D31, ""))</f>
        <v/>
      </c>
      <c r="AT31" s="79" t="str">
        <f t="shared" si="18"/>
        <v/>
      </c>
      <c r="AU31" s="79" t="str">
        <f t="shared" si="18"/>
        <v/>
      </c>
      <c r="AV31" s="79" t="str">
        <f t="shared" si="18"/>
        <v/>
      </c>
      <c r="AW31" s="79" t="str">
        <f t="shared" si="18"/>
        <v/>
      </c>
      <c r="AX31" s="79" t="str">
        <f t="shared" si="18"/>
        <v/>
      </c>
      <c r="AY31" s="79" t="str">
        <f t="shared" si="18"/>
        <v/>
      </c>
      <c r="AZ31" s="79" t="str">
        <f t="shared" si="18"/>
        <v/>
      </c>
      <c r="BA31" s="79" t="str">
        <f t="shared" si="18"/>
        <v/>
      </c>
      <c r="BB31" s="33" t="str">
        <f t="shared" si="18"/>
        <v/>
      </c>
      <c r="BD31" s="89" t="str">
        <f>IF(OR(CI$8="", Y31=""), "", COUNTIF(Y$11:Y$310, "&lt;"&amp;Y31)+1+COUNTIF(Y$11:Y31, Y31)-1)</f>
        <v/>
      </c>
      <c r="BE31" s="90" t="str">
        <f>IF(OR(CJ$8="", Z31=""), "", COUNTIF(Z$11:Z$310, "&lt;"&amp;Z31)+1+COUNTIF(Z$11:Z31, Z31)-1)</f>
        <v/>
      </c>
      <c r="BF31" s="90" t="str">
        <f>IF(OR(CK$8="", AA31=""), "", COUNTIF(AA$11:AA$310, "&lt;"&amp;AA31)+1+COUNTIF(AA$11:AA31, AA31)-1)</f>
        <v/>
      </c>
      <c r="BG31" s="90" t="str">
        <f>IF(OR(CL$8="", AB31=""), "", COUNTIF(AB$11:AB$310, "&lt;"&amp;AB31)+1+COUNTIF(AB$11:AB31, AB31)-1)</f>
        <v/>
      </c>
      <c r="BH31" s="90" t="str">
        <f>IF(OR(CM$8="", AC31=""), "", COUNTIF(AC$11:AC$310, "&lt;"&amp;AC31)+1+COUNTIF(AC$11:AC31, AC31)-1)</f>
        <v/>
      </c>
      <c r="BI31" s="90" t="str">
        <f>IF(OR(CN$8="", AD31=""), "", COUNTIF(AD$11:AD$310, "&lt;"&amp;AD31)+1+COUNTIF(AD$11:AD31, AD31)-1)</f>
        <v/>
      </c>
      <c r="BJ31" s="90" t="str">
        <f>IF(OR(CO$8="", AE31=""), "", COUNTIF(AE$11:AE$310, "&lt;"&amp;AE31)+1+COUNTIF(AE$11:AE31, AE31)-1)</f>
        <v/>
      </c>
      <c r="BK31" s="90" t="str">
        <f>IF(OR(CP$8="", AF31=""), "", COUNTIF(AF$11:AF$310, "&lt;"&amp;AF31)+1+COUNTIF(AF$11:AF31, AF31)-1)</f>
        <v/>
      </c>
      <c r="BL31" s="90" t="str">
        <f>IF(OR(CQ$8="", AG31=""), "", COUNTIF(AG$11:AG$310, "&lt;"&amp;AG31)+1+COUNTIF(AG$11:AG31, AG31)-1)</f>
        <v/>
      </c>
      <c r="BM31" s="90" t="str">
        <f>IF(OR(CR$8="", AH31=""), "", COUNTIF(AH$11:AH$310, "&lt;"&amp;AH31)+1+COUNTIF(AH$11:AH31, AH31)-1)</f>
        <v/>
      </c>
      <c r="BN31" s="90" t="str">
        <f>IF(OR(CS$8="", AI31=""), "", COUNTIF(AI$11:AI$310, "&lt;"&amp;AI31)+1+COUNTIF(AI$11:AI31, AI31)-1)</f>
        <v/>
      </c>
      <c r="BO31" s="90" t="str">
        <f>IF(OR(CT$8="", AJ31=""), "", COUNTIF(AJ$11:AJ$310, "&lt;"&amp;AJ31)+1+COUNTIF(AJ$11:AJ31, AJ31)-1)</f>
        <v/>
      </c>
      <c r="BP31" s="90" t="str">
        <f>IF(OR(CU$8="", AK31=""), "", COUNTIF(AK$11:AK$310, "&lt;"&amp;AK31)+1+COUNTIF(AK$11:AK31, AK31)-1)</f>
        <v/>
      </c>
      <c r="BQ31" s="90" t="str">
        <f>IF(OR(CV$8="", AL31=""), "", COUNTIF(AL$11:AL$310, "&lt;"&amp;AL31)+1+COUNTIF(AL$11:AL31, AL31)-1)</f>
        <v/>
      </c>
      <c r="BR31" s="90" t="str">
        <f>IF(OR(CW$8="", AM31=""), "", COUNTIF(AM$11:AM$310, "&lt;"&amp;AM31)+1+COUNTIF(AM$11:AM31, AM31)-1)</f>
        <v/>
      </c>
      <c r="BS31" s="90" t="str">
        <f>IF(OR(CX$8="", AN31=""), "", COUNTIF(AN$11:AN$310, "&lt;"&amp;AN31)+1+COUNTIF(AN$11:AN31, AN31)-1)</f>
        <v/>
      </c>
      <c r="BT31" s="90" t="str">
        <f>IF(OR(CY$8="", AO31=""), "", COUNTIF(AO$11:AO$310, "&lt;"&amp;AO31)+1+COUNTIF(AO$11:AO31, AO31)-1)</f>
        <v/>
      </c>
      <c r="BU31" s="90" t="str">
        <f>IF(OR(CZ$8="", AP31=""), "", COUNTIF(AP$11:AP$310, "&lt;"&amp;AP31)+1+COUNTIF(AP$11:AP31, AP31)-1)</f>
        <v/>
      </c>
      <c r="BV31" s="90" t="str">
        <f>IF(OR(DA$8="", AQ31=""), "", COUNTIF(AQ$11:AQ$310, "&lt;"&amp;AQ31)+1+COUNTIF(AQ$11:AQ31, AQ31)-1)</f>
        <v/>
      </c>
      <c r="BW31" s="90" t="str">
        <f>IF(OR(DB$8="", AR31=""), "", COUNTIF(AR$11:AR$310, "&lt;"&amp;AR31)+1+COUNTIF(AR$11:AR31, AR31)-1)</f>
        <v/>
      </c>
      <c r="BX31" s="90" t="str">
        <f>IF(OR(DC$8="", AS31=""), "", COUNTIF(AS$11:AS$310, "&lt;"&amp;AS31)+1+COUNTIF(AS$11:AS31, AS31)-1)</f>
        <v/>
      </c>
      <c r="BY31" s="90" t="str">
        <f>IF(OR(DD$8="", AT31=""), "", COUNTIF(AT$11:AT$310, "&lt;"&amp;AT31)+1+COUNTIF(AT$11:AT31, AT31)-1)</f>
        <v/>
      </c>
      <c r="BZ31" s="90" t="str">
        <f>IF(OR(DE$8="", AU31=""), "", COUNTIF(AU$11:AU$310, "&lt;"&amp;AU31)+1+COUNTIF(AU$11:AU31, AU31)-1)</f>
        <v/>
      </c>
      <c r="CA31" s="90" t="str">
        <f>IF(OR(DF$8="", AV31=""), "", COUNTIF(AV$11:AV$310, "&lt;"&amp;AV31)+1+COUNTIF(AV$11:AV31, AV31)-1)</f>
        <v/>
      </c>
      <c r="CB31" s="90" t="str">
        <f>IF(OR(DG$8="", AW31=""), "", COUNTIF(AW$11:AW$310, "&lt;"&amp;AW31)+1+COUNTIF(AW$11:AW31, AW31)-1)</f>
        <v/>
      </c>
      <c r="CC31" s="90" t="str">
        <f>IF(OR(DH$8="", AX31=""), "", COUNTIF(AX$11:AX$310, "&lt;"&amp;AX31)+1+COUNTIF(AX$11:AX31, AX31)-1)</f>
        <v/>
      </c>
      <c r="CD31" s="90" t="str">
        <f>IF(OR(DI$8="", AY31=""), "", COUNTIF(AY$11:AY$310, "&lt;"&amp;AY31)+1+COUNTIF(AY$11:AY31, AY31)-1)</f>
        <v/>
      </c>
      <c r="CE31" s="90" t="str">
        <f>IF(OR(DJ$8="", AZ31=""), "", COUNTIF(AZ$11:AZ$310, "&lt;"&amp;AZ31)+1+COUNTIF(AZ$11:AZ31, AZ31)-1)</f>
        <v/>
      </c>
      <c r="CF31" s="90" t="str">
        <f>IF(OR(DK$8="", BA31=""), "", COUNTIF(BA$11:BA$310, "&lt;"&amp;BA31)+1+COUNTIF(BA$11:BA31, BA31)-1)</f>
        <v/>
      </c>
      <c r="CG31" s="91" t="str">
        <f>IF(OR(DL$8="", BB31=""), "", COUNTIF(BB$11:BB$310, "&lt;"&amp;BB31)+1+COUNTIF(BB$11:BB31, BB31)-1)</f>
        <v/>
      </c>
      <c r="CI31" s="89" t="str" cm="1">
        <f t="array" ref="CI31">IFERROR(INDEX($BD31:$CG31, $CH31, MATCH(CI$6, $BD$8:$CG$8, 0)), "")</f>
        <v/>
      </c>
      <c r="CJ31" s="90" t="str" cm="1">
        <f t="array" ref="CJ31">IFERROR(INDEX($BD31:$CG31, $CH31, MATCH(CJ$6, $BD$8:$CG$8, 0)), "")</f>
        <v/>
      </c>
      <c r="CK31" s="90" t="str" cm="1">
        <f t="array" ref="CK31">IFERROR(INDEX($BD31:$CG31, $CH31, MATCH(CK$6, $BD$8:$CG$8, 0)), "")</f>
        <v/>
      </c>
      <c r="CL31" s="90" t="str" cm="1">
        <f t="array" ref="CL31">IFERROR(INDEX($BD31:$CG31, $CH31, MATCH(CL$6, $BD$8:$CG$8, 0)), "")</f>
        <v/>
      </c>
      <c r="CM31" s="90" t="str" cm="1">
        <f t="array" ref="CM31">IFERROR(INDEX($BD31:$CG31, $CH31, MATCH(CM$6, $BD$8:$CG$8, 0)), "")</f>
        <v/>
      </c>
      <c r="CN31" s="90" t="str" cm="1">
        <f t="array" ref="CN31">IFERROR(INDEX($BD31:$CG31, $CH31, MATCH(CN$6, $BD$8:$CG$8, 0)), "")</f>
        <v/>
      </c>
      <c r="CO31" s="90" t="str" cm="1">
        <f t="array" ref="CO31">IFERROR(INDEX($BD31:$CG31, $CH31, MATCH(CO$6, $BD$8:$CG$8, 0)), "")</f>
        <v/>
      </c>
      <c r="CP31" s="90" t="str" cm="1">
        <f t="array" ref="CP31">IFERROR(INDEX($BD31:$CG31, $CH31, MATCH(CP$6, $BD$8:$CG$8, 0)), "")</f>
        <v/>
      </c>
      <c r="CQ31" s="90" t="str" cm="1">
        <f t="array" ref="CQ31">IFERROR(INDEX($BD31:$CG31, $CH31, MATCH(CQ$6, $BD$8:$CG$8, 0)), "")</f>
        <v/>
      </c>
      <c r="CR31" s="90" t="str" cm="1">
        <f t="array" ref="CR31">IFERROR(INDEX($BD31:$CG31, $CH31, MATCH(CR$6, $BD$8:$CG$8, 0)), "")</f>
        <v/>
      </c>
      <c r="CS31" s="90" t="str" cm="1">
        <f t="array" ref="CS31">IFERROR(INDEX($BD31:$CG31, $CH31, MATCH(CS$6, $BD$8:$CG$8, 0)), "")</f>
        <v/>
      </c>
      <c r="CT31" s="90" t="str" cm="1">
        <f t="array" ref="CT31">IFERROR(INDEX($BD31:$CG31, $CH31, MATCH(CT$6, $BD$8:$CG$8, 0)), "")</f>
        <v/>
      </c>
      <c r="CU31" s="90" t="str" cm="1">
        <f t="array" ref="CU31">IFERROR(INDEX($BD31:$CG31, $CH31, MATCH(CU$6, $BD$8:$CG$8, 0)), "")</f>
        <v/>
      </c>
      <c r="CV31" s="90" t="str" cm="1">
        <f t="array" ref="CV31">IFERROR(INDEX($BD31:$CG31, $CH31, MATCH(CV$6, $BD$8:$CG$8, 0)), "")</f>
        <v/>
      </c>
      <c r="CW31" s="90" t="str" cm="1">
        <f t="array" ref="CW31">IFERROR(INDEX($BD31:$CG31, $CH31, MATCH(CW$6, $BD$8:$CG$8, 0)), "")</f>
        <v/>
      </c>
      <c r="CX31" s="90" t="str" cm="1">
        <f t="array" ref="CX31">IFERROR(INDEX($BD31:$CG31, $CH31, MATCH(CX$6, $BD$8:$CG$8, 0)), "")</f>
        <v/>
      </c>
      <c r="CY31" s="90" t="str" cm="1">
        <f t="array" ref="CY31">IFERROR(INDEX($BD31:$CG31, $CH31, MATCH(CY$6, $BD$8:$CG$8, 0)), "")</f>
        <v/>
      </c>
      <c r="CZ31" s="90" t="str" cm="1">
        <f t="array" ref="CZ31">IFERROR(INDEX($BD31:$CG31, $CH31, MATCH(CZ$6, $BD$8:$CG$8, 0)), "")</f>
        <v/>
      </c>
      <c r="DA31" s="90" t="str" cm="1">
        <f t="array" ref="DA31">IFERROR(INDEX($BD31:$CG31, $CH31, MATCH(DA$6, $BD$8:$CG$8, 0)), "")</f>
        <v/>
      </c>
      <c r="DB31" s="90" t="str" cm="1">
        <f t="array" ref="DB31">IFERROR(INDEX($BD31:$CG31, $CH31, MATCH(DB$6, $BD$8:$CG$8, 0)), "")</f>
        <v/>
      </c>
      <c r="DC31" s="90" t="str" cm="1">
        <f t="array" ref="DC31">IFERROR(INDEX($BD31:$CG31, $CH31, MATCH(DC$6, $BD$8:$CG$8, 0)), "")</f>
        <v/>
      </c>
      <c r="DD31" s="90" t="str" cm="1">
        <f t="array" ref="DD31">IFERROR(INDEX($BD31:$CG31, $CH31, MATCH(DD$6, $BD$8:$CG$8, 0)), "")</f>
        <v/>
      </c>
      <c r="DE31" s="90" t="str" cm="1">
        <f t="array" ref="DE31">IFERROR(INDEX($BD31:$CG31, $CH31, MATCH(DE$6, $BD$8:$CG$8, 0)), "")</f>
        <v/>
      </c>
      <c r="DF31" s="90" t="str" cm="1">
        <f t="array" ref="DF31">IFERROR(INDEX($BD31:$CG31, $CH31, MATCH(DF$6, $BD$8:$CG$8, 0)), "")</f>
        <v/>
      </c>
      <c r="DG31" s="90" t="str" cm="1">
        <f t="array" ref="DG31">IFERROR(INDEX($BD31:$CG31, $CH31, MATCH(DG$6, $BD$8:$CG$8, 0)), "")</f>
        <v/>
      </c>
      <c r="DH31" s="90" t="str" cm="1">
        <f t="array" ref="DH31">IFERROR(INDEX($BD31:$CG31, $CH31, MATCH(DH$6, $BD$8:$CG$8, 0)), "")</f>
        <v/>
      </c>
      <c r="DI31" s="90" t="str" cm="1">
        <f t="array" ref="DI31">IFERROR(INDEX($BD31:$CG31, $CH31, MATCH(DI$6, $BD$8:$CG$8, 0)), "")</f>
        <v/>
      </c>
      <c r="DJ31" s="90" t="str" cm="1">
        <f t="array" ref="DJ31">IFERROR(INDEX($BD31:$CG31, $CH31, MATCH(DJ$6, $BD$8:$CG$8, 0)), "")</f>
        <v/>
      </c>
      <c r="DK31" s="90" t="str" cm="1">
        <f t="array" ref="DK31">IFERROR(INDEX($BD31:$CG31, $CH31, MATCH(DK$6, $BD$8:$CG$8, 0)), "")</f>
        <v/>
      </c>
      <c r="DL31" s="91" t="str" cm="1">
        <f t="array" ref="DL31">IFERROR(INDEX($BD31:$CG31, $CH31, MATCH(DL$6, $BD$8:$CG$8, 0)), "")</f>
        <v/>
      </c>
    </row>
    <row r="32" spans="1:116" x14ac:dyDescent="0.55000000000000004">
      <c r="A32" s="16"/>
      <c r="B32" s="48"/>
      <c r="C32" s="26"/>
      <c r="D32" s="49"/>
      <c r="E32" s="50"/>
      <c r="F32" s="16"/>
      <c r="G32" s="96" t="str">
        <f t="shared" si="10"/>
        <v/>
      </c>
      <c r="H32" s="96" t="str">
        <f>IF($T32="", "", IF(COUNTIF('Income &amp; Expenses'!$AO$11:$AO$40, $T32)&gt;0, $N$3, $N$4))</f>
        <v/>
      </c>
      <c r="I32" s="16"/>
      <c r="K32" s="54">
        <v>22</v>
      </c>
      <c r="L32" s="64" t="str">
        <f>IFERROR(INDEX('Income &amp; Expenses'!$C$11:$C$40, MATCH($K32, 'Income &amp; Expenses'!$AK$11:$AK$40, 0)), "")</f>
        <v/>
      </c>
      <c r="N32" s="14" t="str">
        <f t="shared" si="3"/>
        <v/>
      </c>
      <c r="O32" s="8" t="str">
        <f t="shared" si="11"/>
        <v/>
      </c>
      <c r="P32" s="15" t="str">
        <f t="shared" si="4"/>
        <v/>
      </c>
      <c r="R32" s="68" t="str">
        <f t="shared" si="5"/>
        <v/>
      </c>
      <c r="T32" s="68" t="str">
        <f t="shared" si="6"/>
        <v/>
      </c>
      <c r="V32" s="62" t="str">
        <f>IF($B32="", "", COUNTIF($B$11:$B32, $B32))</f>
        <v/>
      </c>
      <c r="W32" s="62" t="str">
        <f t="shared" si="12"/>
        <v/>
      </c>
      <c r="Y32" s="78" t="str">
        <f t="shared" si="16"/>
        <v/>
      </c>
      <c r="Z32" s="79" t="str">
        <f t="shared" si="16"/>
        <v/>
      </c>
      <c r="AA32" s="79" t="str">
        <f t="shared" si="16"/>
        <v/>
      </c>
      <c r="AB32" s="79" t="str">
        <f t="shared" si="16"/>
        <v/>
      </c>
      <c r="AC32" s="79" t="str">
        <f t="shared" si="16"/>
        <v/>
      </c>
      <c r="AD32" s="79" t="str">
        <f t="shared" si="16"/>
        <v/>
      </c>
      <c r="AE32" s="79" t="str">
        <f t="shared" si="16"/>
        <v/>
      </c>
      <c r="AF32" s="79" t="str">
        <f t="shared" si="16"/>
        <v/>
      </c>
      <c r="AG32" s="79" t="str">
        <f t="shared" si="16"/>
        <v/>
      </c>
      <c r="AH32" s="79" t="str">
        <f t="shared" si="16"/>
        <v/>
      </c>
      <c r="AI32" s="79" t="str">
        <f t="shared" si="17"/>
        <v/>
      </c>
      <c r="AJ32" s="79" t="str">
        <f t="shared" si="17"/>
        <v/>
      </c>
      <c r="AK32" s="79" t="str">
        <f t="shared" si="17"/>
        <v/>
      </c>
      <c r="AL32" s="79" t="str">
        <f t="shared" si="17"/>
        <v/>
      </c>
      <c r="AM32" s="79" t="str">
        <f t="shared" si="17"/>
        <v/>
      </c>
      <c r="AN32" s="79" t="str">
        <f t="shared" si="17"/>
        <v/>
      </c>
      <c r="AO32" s="79" t="str">
        <f t="shared" si="17"/>
        <v/>
      </c>
      <c r="AP32" s="79" t="str">
        <f t="shared" si="17"/>
        <v/>
      </c>
      <c r="AQ32" s="79" t="str">
        <f t="shared" si="17"/>
        <v/>
      </c>
      <c r="AR32" s="79" t="str">
        <f t="shared" si="17"/>
        <v/>
      </c>
      <c r="AS32" s="79" t="str">
        <f t="shared" si="18"/>
        <v/>
      </c>
      <c r="AT32" s="79" t="str">
        <f t="shared" si="18"/>
        <v/>
      </c>
      <c r="AU32" s="79" t="str">
        <f t="shared" si="18"/>
        <v/>
      </c>
      <c r="AV32" s="79" t="str">
        <f t="shared" si="18"/>
        <v/>
      </c>
      <c r="AW32" s="79" t="str">
        <f t="shared" si="18"/>
        <v/>
      </c>
      <c r="AX32" s="79" t="str">
        <f t="shared" si="18"/>
        <v/>
      </c>
      <c r="AY32" s="79" t="str">
        <f t="shared" si="18"/>
        <v/>
      </c>
      <c r="AZ32" s="79" t="str">
        <f t="shared" si="18"/>
        <v/>
      </c>
      <c r="BA32" s="79" t="str">
        <f t="shared" si="18"/>
        <v/>
      </c>
      <c r="BB32" s="33" t="str">
        <f t="shared" si="18"/>
        <v/>
      </c>
      <c r="BD32" s="89" t="str">
        <f>IF(OR(CI$8="", Y32=""), "", COUNTIF(Y$11:Y$310, "&lt;"&amp;Y32)+1+COUNTIF(Y$11:Y32, Y32)-1)</f>
        <v/>
      </c>
      <c r="BE32" s="90" t="str">
        <f>IF(OR(CJ$8="", Z32=""), "", COUNTIF(Z$11:Z$310, "&lt;"&amp;Z32)+1+COUNTIF(Z$11:Z32, Z32)-1)</f>
        <v/>
      </c>
      <c r="BF32" s="90" t="str">
        <f>IF(OR(CK$8="", AA32=""), "", COUNTIF(AA$11:AA$310, "&lt;"&amp;AA32)+1+COUNTIF(AA$11:AA32, AA32)-1)</f>
        <v/>
      </c>
      <c r="BG32" s="90" t="str">
        <f>IF(OR(CL$8="", AB32=""), "", COUNTIF(AB$11:AB$310, "&lt;"&amp;AB32)+1+COUNTIF(AB$11:AB32, AB32)-1)</f>
        <v/>
      </c>
      <c r="BH32" s="90" t="str">
        <f>IF(OR(CM$8="", AC32=""), "", COUNTIF(AC$11:AC$310, "&lt;"&amp;AC32)+1+COUNTIF(AC$11:AC32, AC32)-1)</f>
        <v/>
      </c>
      <c r="BI32" s="90" t="str">
        <f>IF(OR(CN$8="", AD32=""), "", COUNTIF(AD$11:AD$310, "&lt;"&amp;AD32)+1+COUNTIF(AD$11:AD32, AD32)-1)</f>
        <v/>
      </c>
      <c r="BJ32" s="90" t="str">
        <f>IF(OR(CO$8="", AE32=""), "", COUNTIF(AE$11:AE$310, "&lt;"&amp;AE32)+1+COUNTIF(AE$11:AE32, AE32)-1)</f>
        <v/>
      </c>
      <c r="BK32" s="90" t="str">
        <f>IF(OR(CP$8="", AF32=""), "", COUNTIF(AF$11:AF$310, "&lt;"&amp;AF32)+1+COUNTIF(AF$11:AF32, AF32)-1)</f>
        <v/>
      </c>
      <c r="BL32" s="90" t="str">
        <f>IF(OR(CQ$8="", AG32=""), "", COUNTIF(AG$11:AG$310, "&lt;"&amp;AG32)+1+COUNTIF(AG$11:AG32, AG32)-1)</f>
        <v/>
      </c>
      <c r="BM32" s="90" t="str">
        <f>IF(OR(CR$8="", AH32=""), "", COUNTIF(AH$11:AH$310, "&lt;"&amp;AH32)+1+COUNTIF(AH$11:AH32, AH32)-1)</f>
        <v/>
      </c>
      <c r="BN32" s="90" t="str">
        <f>IF(OR(CS$8="", AI32=""), "", COUNTIF(AI$11:AI$310, "&lt;"&amp;AI32)+1+COUNTIF(AI$11:AI32, AI32)-1)</f>
        <v/>
      </c>
      <c r="BO32" s="90" t="str">
        <f>IF(OR(CT$8="", AJ32=""), "", COUNTIF(AJ$11:AJ$310, "&lt;"&amp;AJ32)+1+COUNTIF(AJ$11:AJ32, AJ32)-1)</f>
        <v/>
      </c>
      <c r="BP32" s="90" t="str">
        <f>IF(OR(CU$8="", AK32=""), "", COUNTIF(AK$11:AK$310, "&lt;"&amp;AK32)+1+COUNTIF(AK$11:AK32, AK32)-1)</f>
        <v/>
      </c>
      <c r="BQ32" s="90" t="str">
        <f>IF(OR(CV$8="", AL32=""), "", COUNTIF(AL$11:AL$310, "&lt;"&amp;AL32)+1+COUNTIF(AL$11:AL32, AL32)-1)</f>
        <v/>
      </c>
      <c r="BR32" s="90" t="str">
        <f>IF(OR(CW$8="", AM32=""), "", COUNTIF(AM$11:AM$310, "&lt;"&amp;AM32)+1+COUNTIF(AM$11:AM32, AM32)-1)</f>
        <v/>
      </c>
      <c r="BS32" s="90" t="str">
        <f>IF(OR(CX$8="", AN32=""), "", COUNTIF(AN$11:AN$310, "&lt;"&amp;AN32)+1+COUNTIF(AN$11:AN32, AN32)-1)</f>
        <v/>
      </c>
      <c r="BT32" s="90" t="str">
        <f>IF(OR(CY$8="", AO32=""), "", COUNTIF(AO$11:AO$310, "&lt;"&amp;AO32)+1+COUNTIF(AO$11:AO32, AO32)-1)</f>
        <v/>
      </c>
      <c r="BU32" s="90" t="str">
        <f>IF(OR(CZ$8="", AP32=""), "", COUNTIF(AP$11:AP$310, "&lt;"&amp;AP32)+1+COUNTIF(AP$11:AP32, AP32)-1)</f>
        <v/>
      </c>
      <c r="BV32" s="90" t="str">
        <f>IF(OR(DA$8="", AQ32=""), "", COUNTIF(AQ$11:AQ$310, "&lt;"&amp;AQ32)+1+COUNTIF(AQ$11:AQ32, AQ32)-1)</f>
        <v/>
      </c>
      <c r="BW32" s="90" t="str">
        <f>IF(OR(DB$8="", AR32=""), "", COUNTIF(AR$11:AR$310, "&lt;"&amp;AR32)+1+COUNTIF(AR$11:AR32, AR32)-1)</f>
        <v/>
      </c>
      <c r="BX32" s="90" t="str">
        <f>IF(OR(DC$8="", AS32=""), "", COUNTIF(AS$11:AS$310, "&lt;"&amp;AS32)+1+COUNTIF(AS$11:AS32, AS32)-1)</f>
        <v/>
      </c>
      <c r="BY32" s="90" t="str">
        <f>IF(OR(DD$8="", AT32=""), "", COUNTIF(AT$11:AT$310, "&lt;"&amp;AT32)+1+COUNTIF(AT$11:AT32, AT32)-1)</f>
        <v/>
      </c>
      <c r="BZ32" s="90" t="str">
        <f>IF(OR(DE$8="", AU32=""), "", COUNTIF(AU$11:AU$310, "&lt;"&amp;AU32)+1+COUNTIF(AU$11:AU32, AU32)-1)</f>
        <v/>
      </c>
      <c r="CA32" s="90" t="str">
        <f>IF(OR(DF$8="", AV32=""), "", COUNTIF(AV$11:AV$310, "&lt;"&amp;AV32)+1+COUNTIF(AV$11:AV32, AV32)-1)</f>
        <v/>
      </c>
      <c r="CB32" s="90" t="str">
        <f>IF(OR(DG$8="", AW32=""), "", COUNTIF(AW$11:AW$310, "&lt;"&amp;AW32)+1+COUNTIF(AW$11:AW32, AW32)-1)</f>
        <v/>
      </c>
      <c r="CC32" s="90" t="str">
        <f>IF(OR(DH$8="", AX32=""), "", COUNTIF(AX$11:AX$310, "&lt;"&amp;AX32)+1+COUNTIF(AX$11:AX32, AX32)-1)</f>
        <v/>
      </c>
      <c r="CD32" s="90" t="str">
        <f>IF(OR(DI$8="", AY32=""), "", COUNTIF(AY$11:AY$310, "&lt;"&amp;AY32)+1+COUNTIF(AY$11:AY32, AY32)-1)</f>
        <v/>
      </c>
      <c r="CE32" s="90" t="str">
        <f>IF(OR(DJ$8="", AZ32=""), "", COUNTIF(AZ$11:AZ$310, "&lt;"&amp;AZ32)+1+COUNTIF(AZ$11:AZ32, AZ32)-1)</f>
        <v/>
      </c>
      <c r="CF32" s="90" t="str">
        <f>IF(OR(DK$8="", BA32=""), "", COUNTIF(BA$11:BA$310, "&lt;"&amp;BA32)+1+COUNTIF(BA$11:BA32, BA32)-1)</f>
        <v/>
      </c>
      <c r="CG32" s="91" t="str">
        <f>IF(OR(DL$8="", BB32=""), "", COUNTIF(BB$11:BB$310, "&lt;"&amp;BB32)+1+COUNTIF(BB$11:BB32, BB32)-1)</f>
        <v/>
      </c>
      <c r="CI32" s="89" t="str" cm="1">
        <f t="array" ref="CI32">IFERROR(INDEX($BD32:$CG32, $CH32, MATCH(CI$6, $BD$8:$CG$8, 0)), "")</f>
        <v/>
      </c>
      <c r="CJ32" s="90" t="str" cm="1">
        <f t="array" ref="CJ32">IFERROR(INDEX($BD32:$CG32, $CH32, MATCH(CJ$6, $BD$8:$CG$8, 0)), "")</f>
        <v/>
      </c>
      <c r="CK32" s="90" t="str" cm="1">
        <f t="array" ref="CK32">IFERROR(INDEX($BD32:$CG32, $CH32, MATCH(CK$6, $BD$8:$CG$8, 0)), "")</f>
        <v/>
      </c>
      <c r="CL32" s="90" t="str" cm="1">
        <f t="array" ref="CL32">IFERROR(INDEX($BD32:$CG32, $CH32, MATCH(CL$6, $BD$8:$CG$8, 0)), "")</f>
        <v/>
      </c>
      <c r="CM32" s="90" t="str" cm="1">
        <f t="array" ref="CM32">IFERROR(INDEX($BD32:$CG32, $CH32, MATCH(CM$6, $BD$8:$CG$8, 0)), "")</f>
        <v/>
      </c>
      <c r="CN32" s="90" t="str" cm="1">
        <f t="array" ref="CN32">IFERROR(INDEX($BD32:$CG32, $CH32, MATCH(CN$6, $BD$8:$CG$8, 0)), "")</f>
        <v/>
      </c>
      <c r="CO32" s="90" t="str" cm="1">
        <f t="array" ref="CO32">IFERROR(INDEX($BD32:$CG32, $CH32, MATCH(CO$6, $BD$8:$CG$8, 0)), "")</f>
        <v/>
      </c>
      <c r="CP32" s="90" t="str" cm="1">
        <f t="array" ref="CP32">IFERROR(INDEX($BD32:$CG32, $CH32, MATCH(CP$6, $BD$8:$CG$8, 0)), "")</f>
        <v/>
      </c>
      <c r="CQ32" s="90" t="str" cm="1">
        <f t="array" ref="CQ32">IFERROR(INDEX($BD32:$CG32, $CH32, MATCH(CQ$6, $BD$8:$CG$8, 0)), "")</f>
        <v/>
      </c>
      <c r="CR32" s="90" t="str" cm="1">
        <f t="array" ref="CR32">IFERROR(INDEX($BD32:$CG32, $CH32, MATCH(CR$6, $BD$8:$CG$8, 0)), "")</f>
        <v/>
      </c>
      <c r="CS32" s="90" t="str" cm="1">
        <f t="array" ref="CS32">IFERROR(INDEX($BD32:$CG32, $CH32, MATCH(CS$6, $BD$8:$CG$8, 0)), "")</f>
        <v/>
      </c>
      <c r="CT32" s="90" t="str" cm="1">
        <f t="array" ref="CT32">IFERROR(INDEX($BD32:$CG32, $CH32, MATCH(CT$6, $BD$8:$CG$8, 0)), "")</f>
        <v/>
      </c>
      <c r="CU32" s="90" t="str" cm="1">
        <f t="array" ref="CU32">IFERROR(INDEX($BD32:$CG32, $CH32, MATCH(CU$6, $BD$8:$CG$8, 0)), "")</f>
        <v/>
      </c>
      <c r="CV32" s="90" t="str" cm="1">
        <f t="array" ref="CV32">IFERROR(INDEX($BD32:$CG32, $CH32, MATCH(CV$6, $BD$8:$CG$8, 0)), "")</f>
        <v/>
      </c>
      <c r="CW32" s="90" t="str" cm="1">
        <f t="array" ref="CW32">IFERROR(INDEX($BD32:$CG32, $CH32, MATCH(CW$6, $BD$8:$CG$8, 0)), "")</f>
        <v/>
      </c>
      <c r="CX32" s="90" t="str" cm="1">
        <f t="array" ref="CX32">IFERROR(INDEX($BD32:$CG32, $CH32, MATCH(CX$6, $BD$8:$CG$8, 0)), "")</f>
        <v/>
      </c>
      <c r="CY32" s="90" t="str" cm="1">
        <f t="array" ref="CY32">IFERROR(INDEX($BD32:$CG32, $CH32, MATCH(CY$6, $BD$8:$CG$8, 0)), "")</f>
        <v/>
      </c>
      <c r="CZ32" s="90" t="str" cm="1">
        <f t="array" ref="CZ32">IFERROR(INDEX($BD32:$CG32, $CH32, MATCH(CZ$6, $BD$8:$CG$8, 0)), "")</f>
        <v/>
      </c>
      <c r="DA32" s="90" t="str" cm="1">
        <f t="array" ref="DA32">IFERROR(INDEX($BD32:$CG32, $CH32, MATCH(DA$6, $BD$8:$CG$8, 0)), "")</f>
        <v/>
      </c>
      <c r="DB32" s="90" t="str" cm="1">
        <f t="array" ref="DB32">IFERROR(INDEX($BD32:$CG32, $CH32, MATCH(DB$6, $BD$8:$CG$8, 0)), "")</f>
        <v/>
      </c>
      <c r="DC32" s="90" t="str" cm="1">
        <f t="array" ref="DC32">IFERROR(INDEX($BD32:$CG32, $CH32, MATCH(DC$6, $BD$8:$CG$8, 0)), "")</f>
        <v/>
      </c>
      <c r="DD32" s="90" t="str" cm="1">
        <f t="array" ref="DD32">IFERROR(INDEX($BD32:$CG32, $CH32, MATCH(DD$6, $BD$8:$CG$8, 0)), "")</f>
        <v/>
      </c>
      <c r="DE32" s="90" t="str" cm="1">
        <f t="array" ref="DE32">IFERROR(INDEX($BD32:$CG32, $CH32, MATCH(DE$6, $BD$8:$CG$8, 0)), "")</f>
        <v/>
      </c>
      <c r="DF32" s="90" t="str" cm="1">
        <f t="array" ref="DF32">IFERROR(INDEX($BD32:$CG32, $CH32, MATCH(DF$6, $BD$8:$CG$8, 0)), "")</f>
        <v/>
      </c>
      <c r="DG32" s="90" t="str" cm="1">
        <f t="array" ref="DG32">IFERROR(INDEX($BD32:$CG32, $CH32, MATCH(DG$6, $BD$8:$CG$8, 0)), "")</f>
        <v/>
      </c>
      <c r="DH32" s="90" t="str" cm="1">
        <f t="array" ref="DH32">IFERROR(INDEX($BD32:$CG32, $CH32, MATCH(DH$6, $BD$8:$CG$8, 0)), "")</f>
        <v/>
      </c>
      <c r="DI32" s="90" t="str" cm="1">
        <f t="array" ref="DI32">IFERROR(INDEX($BD32:$CG32, $CH32, MATCH(DI$6, $BD$8:$CG$8, 0)), "")</f>
        <v/>
      </c>
      <c r="DJ32" s="90" t="str" cm="1">
        <f t="array" ref="DJ32">IFERROR(INDEX($BD32:$CG32, $CH32, MATCH(DJ$6, $BD$8:$CG$8, 0)), "")</f>
        <v/>
      </c>
      <c r="DK32" s="90" t="str" cm="1">
        <f t="array" ref="DK32">IFERROR(INDEX($BD32:$CG32, $CH32, MATCH(DK$6, $BD$8:$CG$8, 0)), "")</f>
        <v/>
      </c>
      <c r="DL32" s="91" t="str" cm="1">
        <f t="array" ref="DL32">IFERROR(INDEX($BD32:$CG32, $CH32, MATCH(DL$6, $BD$8:$CG$8, 0)), "")</f>
        <v/>
      </c>
    </row>
    <row r="33" spans="1:116" x14ac:dyDescent="0.55000000000000004">
      <c r="A33" s="16"/>
      <c r="B33" s="48"/>
      <c r="C33" s="26"/>
      <c r="D33" s="49"/>
      <c r="E33" s="50"/>
      <c r="F33" s="16"/>
      <c r="G33" s="96" t="str">
        <f t="shared" si="10"/>
        <v/>
      </c>
      <c r="H33" s="96" t="str">
        <f>IF($T33="", "", IF(COUNTIF('Income &amp; Expenses'!$AO$11:$AO$40, $T33)&gt;0, $N$3, $N$4))</f>
        <v/>
      </c>
      <c r="I33" s="16"/>
      <c r="K33" s="54">
        <v>23</v>
      </c>
      <c r="L33" s="64" t="str">
        <f>IFERROR(INDEX('Income &amp; Expenses'!$C$11:$C$40, MATCH($K33, 'Income &amp; Expenses'!$AK$11:$AK$40, 0)), "")</f>
        <v/>
      </c>
      <c r="N33" s="14" t="str">
        <f t="shared" si="3"/>
        <v/>
      </c>
      <c r="O33" s="8" t="str">
        <f t="shared" si="11"/>
        <v/>
      </c>
      <c r="P33" s="15" t="str">
        <f t="shared" si="4"/>
        <v/>
      </c>
      <c r="R33" s="68" t="str">
        <f t="shared" si="5"/>
        <v/>
      </c>
      <c r="T33" s="68" t="str">
        <f t="shared" si="6"/>
        <v/>
      </c>
      <c r="V33" s="62" t="str">
        <f>IF($B33="", "", COUNTIF($B$11:$B33, $B33))</f>
        <v/>
      </c>
      <c r="W33" s="62" t="str">
        <f t="shared" si="12"/>
        <v/>
      </c>
      <c r="Y33" s="78" t="str">
        <f t="shared" si="16"/>
        <v/>
      </c>
      <c r="Z33" s="79" t="str">
        <f t="shared" si="16"/>
        <v/>
      </c>
      <c r="AA33" s="79" t="str">
        <f t="shared" si="16"/>
        <v/>
      </c>
      <c r="AB33" s="79" t="str">
        <f t="shared" si="16"/>
        <v/>
      </c>
      <c r="AC33" s="79" t="str">
        <f t="shared" si="16"/>
        <v/>
      </c>
      <c r="AD33" s="79" t="str">
        <f t="shared" si="16"/>
        <v/>
      </c>
      <c r="AE33" s="79" t="str">
        <f t="shared" si="16"/>
        <v/>
      </c>
      <c r="AF33" s="79" t="str">
        <f t="shared" si="16"/>
        <v/>
      </c>
      <c r="AG33" s="79" t="str">
        <f t="shared" si="16"/>
        <v/>
      </c>
      <c r="AH33" s="79" t="str">
        <f t="shared" si="16"/>
        <v/>
      </c>
      <c r="AI33" s="79" t="str">
        <f t="shared" si="17"/>
        <v/>
      </c>
      <c r="AJ33" s="79" t="str">
        <f t="shared" si="17"/>
        <v/>
      </c>
      <c r="AK33" s="79" t="str">
        <f t="shared" si="17"/>
        <v/>
      </c>
      <c r="AL33" s="79" t="str">
        <f t="shared" si="17"/>
        <v/>
      </c>
      <c r="AM33" s="79" t="str">
        <f t="shared" si="17"/>
        <v/>
      </c>
      <c r="AN33" s="79" t="str">
        <f t="shared" si="17"/>
        <v/>
      </c>
      <c r="AO33" s="79" t="str">
        <f t="shared" si="17"/>
        <v/>
      </c>
      <c r="AP33" s="79" t="str">
        <f t="shared" si="17"/>
        <v/>
      </c>
      <c r="AQ33" s="79" t="str">
        <f t="shared" si="17"/>
        <v/>
      </c>
      <c r="AR33" s="79" t="str">
        <f t="shared" si="17"/>
        <v/>
      </c>
      <c r="AS33" s="79" t="str">
        <f t="shared" si="18"/>
        <v/>
      </c>
      <c r="AT33" s="79" t="str">
        <f t="shared" si="18"/>
        <v/>
      </c>
      <c r="AU33" s="79" t="str">
        <f t="shared" si="18"/>
        <v/>
      </c>
      <c r="AV33" s="79" t="str">
        <f t="shared" si="18"/>
        <v/>
      </c>
      <c r="AW33" s="79" t="str">
        <f t="shared" si="18"/>
        <v/>
      </c>
      <c r="AX33" s="79" t="str">
        <f t="shared" si="18"/>
        <v/>
      </c>
      <c r="AY33" s="79" t="str">
        <f t="shared" si="18"/>
        <v/>
      </c>
      <c r="AZ33" s="79" t="str">
        <f t="shared" si="18"/>
        <v/>
      </c>
      <c r="BA33" s="79" t="str">
        <f t="shared" si="18"/>
        <v/>
      </c>
      <c r="BB33" s="33" t="str">
        <f t="shared" si="18"/>
        <v/>
      </c>
      <c r="BD33" s="89" t="str">
        <f>IF(OR(CI$8="", Y33=""), "", COUNTIF(Y$11:Y$310, "&lt;"&amp;Y33)+1+COUNTIF(Y$11:Y33, Y33)-1)</f>
        <v/>
      </c>
      <c r="BE33" s="90" t="str">
        <f>IF(OR(CJ$8="", Z33=""), "", COUNTIF(Z$11:Z$310, "&lt;"&amp;Z33)+1+COUNTIF(Z$11:Z33, Z33)-1)</f>
        <v/>
      </c>
      <c r="BF33" s="90" t="str">
        <f>IF(OR(CK$8="", AA33=""), "", COUNTIF(AA$11:AA$310, "&lt;"&amp;AA33)+1+COUNTIF(AA$11:AA33, AA33)-1)</f>
        <v/>
      </c>
      <c r="BG33" s="90" t="str">
        <f>IF(OR(CL$8="", AB33=""), "", COUNTIF(AB$11:AB$310, "&lt;"&amp;AB33)+1+COUNTIF(AB$11:AB33, AB33)-1)</f>
        <v/>
      </c>
      <c r="BH33" s="90" t="str">
        <f>IF(OR(CM$8="", AC33=""), "", COUNTIF(AC$11:AC$310, "&lt;"&amp;AC33)+1+COUNTIF(AC$11:AC33, AC33)-1)</f>
        <v/>
      </c>
      <c r="BI33" s="90" t="str">
        <f>IF(OR(CN$8="", AD33=""), "", COUNTIF(AD$11:AD$310, "&lt;"&amp;AD33)+1+COUNTIF(AD$11:AD33, AD33)-1)</f>
        <v/>
      </c>
      <c r="BJ33" s="90" t="str">
        <f>IF(OR(CO$8="", AE33=""), "", COUNTIF(AE$11:AE$310, "&lt;"&amp;AE33)+1+COUNTIF(AE$11:AE33, AE33)-1)</f>
        <v/>
      </c>
      <c r="BK33" s="90" t="str">
        <f>IF(OR(CP$8="", AF33=""), "", COUNTIF(AF$11:AF$310, "&lt;"&amp;AF33)+1+COUNTIF(AF$11:AF33, AF33)-1)</f>
        <v/>
      </c>
      <c r="BL33" s="90" t="str">
        <f>IF(OR(CQ$8="", AG33=""), "", COUNTIF(AG$11:AG$310, "&lt;"&amp;AG33)+1+COUNTIF(AG$11:AG33, AG33)-1)</f>
        <v/>
      </c>
      <c r="BM33" s="90" t="str">
        <f>IF(OR(CR$8="", AH33=""), "", COUNTIF(AH$11:AH$310, "&lt;"&amp;AH33)+1+COUNTIF(AH$11:AH33, AH33)-1)</f>
        <v/>
      </c>
      <c r="BN33" s="90" t="str">
        <f>IF(OR(CS$8="", AI33=""), "", COUNTIF(AI$11:AI$310, "&lt;"&amp;AI33)+1+COUNTIF(AI$11:AI33, AI33)-1)</f>
        <v/>
      </c>
      <c r="BO33" s="90" t="str">
        <f>IF(OR(CT$8="", AJ33=""), "", COUNTIF(AJ$11:AJ$310, "&lt;"&amp;AJ33)+1+COUNTIF(AJ$11:AJ33, AJ33)-1)</f>
        <v/>
      </c>
      <c r="BP33" s="90" t="str">
        <f>IF(OR(CU$8="", AK33=""), "", COUNTIF(AK$11:AK$310, "&lt;"&amp;AK33)+1+COUNTIF(AK$11:AK33, AK33)-1)</f>
        <v/>
      </c>
      <c r="BQ33" s="90" t="str">
        <f>IF(OR(CV$8="", AL33=""), "", COUNTIF(AL$11:AL$310, "&lt;"&amp;AL33)+1+COUNTIF(AL$11:AL33, AL33)-1)</f>
        <v/>
      </c>
      <c r="BR33" s="90" t="str">
        <f>IF(OR(CW$8="", AM33=""), "", COUNTIF(AM$11:AM$310, "&lt;"&amp;AM33)+1+COUNTIF(AM$11:AM33, AM33)-1)</f>
        <v/>
      </c>
      <c r="BS33" s="90" t="str">
        <f>IF(OR(CX$8="", AN33=""), "", COUNTIF(AN$11:AN$310, "&lt;"&amp;AN33)+1+COUNTIF(AN$11:AN33, AN33)-1)</f>
        <v/>
      </c>
      <c r="BT33" s="90" t="str">
        <f>IF(OR(CY$8="", AO33=""), "", COUNTIF(AO$11:AO$310, "&lt;"&amp;AO33)+1+COUNTIF(AO$11:AO33, AO33)-1)</f>
        <v/>
      </c>
      <c r="BU33" s="90" t="str">
        <f>IF(OR(CZ$8="", AP33=""), "", COUNTIF(AP$11:AP$310, "&lt;"&amp;AP33)+1+COUNTIF(AP$11:AP33, AP33)-1)</f>
        <v/>
      </c>
      <c r="BV33" s="90" t="str">
        <f>IF(OR(DA$8="", AQ33=""), "", COUNTIF(AQ$11:AQ$310, "&lt;"&amp;AQ33)+1+COUNTIF(AQ$11:AQ33, AQ33)-1)</f>
        <v/>
      </c>
      <c r="BW33" s="90" t="str">
        <f>IF(OR(DB$8="", AR33=""), "", COUNTIF(AR$11:AR$310, "&lt;"&amp;AR33)+1+COUNTIF(AR$11:AR33, AR33)-1)</f>
        <v/>
      </c>
      <c r="BX33" s="90" t="str">
        <f>IF(OR(DC$8="", AS33=""), "", COUNTIF(AS$11:AS$310, "&lt;"&amp;AS33)+1+COUNTIF(AS$11:AS33, AS33)-1)</f>
        <v/>
      </c>
      <c r="BY33" s="90" t="str">
        <f>IF(OR(DD$8="", AT33=""), "", COUNTIF(AT$11:AT$310, "&lt;"&amp;AT33)+1+COUNTIF(AT$11:AT33, AT33)-1)</f>
        <v/>
      </c>
      <c r="BZ33" s="90" t="str">
        <f>IF(OR(DE$8="", AU33=""), "", COUNTIF(AU$11:AU$310, "&lt;"&amp;AU33)+1+COUNTIF(AU$11:AU33, AU33)-1)</f>
        <v/>
      </c>
      <c r="CA33" s="90" t="str">
        <f>IF(OR(DF$8="", AV33=""), "", COUNTIF(AV$11:AV$310, "&lt;"&amp;AV33)+1+COUNTIF(AV$11:AV33, AV33)-1)</f>
        <v/>
      </c>
      <c r="CB33" s="90" t="str">
        <f>IF(OR(DG$8="", AW33=""), "", COUNTIF(AW$11:AW$310, "&lt;"&amp;AW33)+1+COUNTIF(AW$11:AW33, AW33)-1)</f>
        <v/>
      </c>
      <c r="CC33" s="90" t="str">
        <f>IF(OR(DH$8="", AX33=""), "", COUNTIF(AX$11:AX$310, "&lt;"&amp;AX33)+1+COUNTIF(AX$11:AX33, AX33)-1)</f>
        <v/>
      </c>
      <c r="CD33" s="90" t="str">
        <f>IF(OR(DI$8="", AY33=""), "", COUNTIF(AY$11:AY$310, "&lt;"&amp;AY33)+1+COUNTIF(AY$11:AY33, AY33)-1)</f>
        <v/>
      </c>
      <c r="CE33" s="90" t="str">
        <f>IF(OR(DJ$8="", AZ33=""), "", COUNTIF(AZ$11:AZ$310, "&lt;"&amp;AZ33)+1+COUNTIF(AZ$11:AZ33, AZ33)-1)</f>
        <v/>
      </c>
      <c r="CF33" s="90" t="str">
        <f>IF(OR(DK$8="", BA33=""), "", COUNTIF(BA$11:BA$310, "&lt;"&amp;BA33)+1+COUNTIF(BA$11:BA33, BA33)-1)</f>
        <v/>
      </c>
      <c r="CG33" s="91" t="str">
        <f>IF(OR(DL$8="", BB33=""), "", COUNTIF(BB$11:BB$310, "&lt;"&amp;BB33)+1+COUNTIF(BB$11:BB33, BB33)-1)</f>
        <v/>
      </c>
      <c r="CI33" s="89" t="str" cm="1">
        <f t="array" ref="CI33">IFERROR(INDEX($BD33:$CG33, $CH33, MATCH(CI$6, $BD$8:$CG$8, 0)), "")</f>
        <v/>
      </c>
      <c r="CJ33" s="90" t="str" cm="1">
        <f t="array" ref="CJ33">IFERROR(INDEX($BD33:$CG33, $CH33, MATCH(CJ$6, $BD$8:$CG$8, 0)), "")</f>
        <v/>
      </c>
      <c r="CK33" s="90" t="str" cm="1">
        <f t="array" ref="CK33">IFERROR(INDEX($BD33:$CG33, $CH33, MATCH(CK$6, $BD$8:$CG$8, 0)), "")</f>
        <v/>
      </c>
      <c r="CL33" s="90" t="str" cm="1">
        <f t="array" ref="CL33">IFERROR(INDEX($BD33:$CG33, $CH33, MATCH(CL$6, $BD$8:$CG$8, 0)), "")</f>
        <v/>
      </c>
      <c r="CM33" s="90" t="str" cm="1">
        <f t="array" ref="CM33">IFERROR(INDEX($BD33:$CG33, $CH33, MATCH(CM$6, $BD$8:$CG$8, 0)), "")</f>
        <v/>
      </c>
      <c r="CN33" s="90" t="str" cm="1">
        <f t="array" ref="CN33">IFERROR(INDEX($BD33:$CG33, $CH33, MATCH(CN$6, $BD$8:$CG$8, 0)), "")</f>
        <v/>
      </c>
      <c r="CO33" s="90" t="str" cm="1">
        <f t="array" ref="CO33">IFERROR(INDEX($BD33:$CG33, $CH33, MATCH(CO$6, $BD$8:$CG$8, 0)), "")</f>
        <v/>
      </c>
      <c r="CP33" s="90" t="str" cm="1">
        <f t="array" ref="CP33">IFERROR(INDEX($BD33:$CG33, $CH33, MATCH(CP$6, $BD$8:$CG$8, 0)), "")</f>
        <v/>
      </c>
      <c r="CQ33" s="90" t="str" cm="1">
        <f t="array" ref="CQ33">IFERROR(INDEX($BD33:$CG33, $CH33, MATCH(CQ$6, $BD$8:$CG$8, 0)), "")</f>
        <v/>
      </c>
      <c r="CR33" s="90" t="str" cm="1">
        <f t="array" ref="CR33">IFERROR(INDEX($BD33:$CG33, $CH33, MATCH(CR$6, $BD$8:$CG$8, 0)), "")</f>
        <v/>
      </c>
      <c r="CS33" s="90" t="str" cm="1">
        <f t="array" ref="CS33">IFERROR(INDEX($BD33:$CG33, $CH33, MATCH(CS$6, $BD$8:$CG$8, 0)), "")</f>
        <v/>
      </c>
      <c r="CT33" s="90" t="str" cm="1">
        <f t="array" ref="CT33">IFERROR(INDEX($BD33:$CG33, $CH33, MATCH(CT$6, $BD$8:$CG$8, 0)), "")</f>
        <v/>
      </c>
      <c r="CU33" s="90" t="str" cm="1">
        <f t="array" ref="CU33">IFERROR(INDEX($BD33:$CG33, $CH33, MATCH(CU$6, $BD$8:$CG$8, 0)), "")</f>
        <v/>
      </c>
      <c r="CV33" s="90" t="str" cm="1">
        <f t="array" ref="CV33">IFERROR(INDEX($BD33:$CG33, $CH33, MATCH(CV$6, $BD$8:$CG$8, 0)), "")</f>
        <v/>
      </c>
      <c r="CW33" s="90" t="str" cm="1">
        <f t="array" ref="CW33">IFERROR(INDEX($BD33:$CG33, $CH33, MATCH(CW$6, $BD$8:$CG$8, 0)), "")</f>
        <v/>
      </c>
      <c r="CX33" s="90" t="str" cm="1">
        <f t="array" ref="CX33">IFERROR(INDEX($BD33:$CG33, $CH33, MATCH(CX$6, $BD$8:$CG$8, 0)), "")</f>
        <v/>
      </c>
      <c r="CY33" s="90" t="str" cm="1">
        <f t="array" ref="CY33">IFERROR(INDEX($BD33:$CG33, $CH33, MATCH(CY$6, $BD$8:$CG$8, 0)), "")</f>
        <v/>
      </c>
      <c r="CZ33" s="90" t="str" cm="1">
        <f t="array" ref="CZ33">IFERROR(INDEX($BD33:$CG33, $CH33, MATCH(CZ$6, $BD$8:$CG$8, 0)), "")</f>
        <v/>
      </c>
      <c r="DA33" s="90" t="str" cm="1">
        <f t="array" ref="DA33">IFERROR(INDEX($BD33:$CG33, $CH33, MATCH(DA$6, $BD$8:$CG$8, 0)), "")</f>
        <v/>
      </c>
      <c r="DB33" s="90" t="str" cm="1">
        <f t="array" ref="DB33">IFERROR(INDEX($BD33:$CG33, $CH33, MATCH(DB$6, $BD$8:$CG$8, 0)), "")</f>
        <v/>
      </c>
      <c r="DC33" s="90" t="str" cm="1">
        <f t="array" ref="DC33">IFERROR(INDEX($BD33:$CG33, $CH33, MATCH(DC$6, $BD$8:$CG$8, 0)), "")</f>
        <v/>
      </c>
      <c r="DD33" s="90" t="str" cm="1">
        <f t="array" ref="DD33">IFERROR(INDEX($BD33:$CG33, $CH33, MATCH(DD$6, $BD$8:$CG$8, 0)), "")</f>
        <v/>
      </c>
      <c r="DE33" s="90" t="str" cm="1">
        <f t="array" ref="DE33">IFERROR(INDEX($BD33:$CG33, $CH33, MATCH(DE$6, $BD$8:$CG$8, 0)), "")</f>
        <v/>
      </c>
      <c r="DF33" s="90" t="str" cm="1">
        <f t="array" ref="DF33">IFERROR(INDEX($BD33:$CG33, $CH33, MATCH(DF$6, $BD$8:$CG$8, 0)), "")</f>
        <v/>
      </c>
      <c r="DG33" s="90" t="str" cm="1">
        <f t="array" ref="DG33">IFERROR(INDEX($BD33:$CG33, $CH33, MATCH(DG$6, $BD$8:$CG$8, 0)), "")</f>
        <v/>
      </c>
      <c r="DH33" s="90" t="str" cm="1">
        <f t="array" ref="DH33">IFERROR(INDEX($BD33:$CG33, $CH33, MATCH(DH$6, $BD$8:$CG$8, 0)), "")</f>
        <v/>
      </c>
      <c r="DI33" s="90" t="str" cm="1">
        <f t="array" ref="DI33">IFERROR(INDEX($BD33:$CG33, $CH33, MATCH(DI$6, $BD$8:$CG$8, 0)), "")</f>
        <v/>
      </c>
      <c r="DJ33" s="90" t="str" cm="1">
        <f t="array" ref="DJ33">IFERROR(INDEX($BD33:$CG33, $CH33, MATCH(DJ$6, $BD$8:$CG$8, 0)), "")</f>
        <v/>
      </c>
      <c r="DK33" s="90" t="str" cm="1">
        <f t="array" ref="DK33">IFERROR(INDEX($BD33:$CG33, $CH33, MATCH(DK$6, $BD$8:$CG$8, 0)), "")</f>
        <v/>
      </c>
      <c r="DL33" s="91" t="str" cm="1">
        <f t="array" ref="DL33">IFERROR(INDEX($BD33:$CG33, $CH33, MATCH(DL$6, $BD$8:$CG$8, 0)), "")</f>
        <v/>
      </c>
    </row>
    <row r="34" spans="1:116" x14ac:dyDescent="0.55000000000000004">
      <c r="A34" s="16"/>
      <c r="B34" s="48"/>
      <c r="C34" s="26"/>
      <c r="D34" s="49"/>
      <c r="E34" s="50"/>
      <c r="F34" s="16"/>
      <c r="G34" s="96" t="str">
        <f t="shared" si="10"/>
        <v/>
      </c>
      <c r="H34" s="96" t="str">
        <f>IF($T34="", "", IF(COUNTIF('Income &amp; Expenses'!$AO$11:$AO$40, $T34)&gt;0, $N$3, $N$4))</f>
        <v/>
      </c>
      <c r="I34" s="16"/>
      <c r="K34" s="54">
        <v>24</v>
      </c>
      <c r="L34" s="64" t="str">
        <f>IFERROR(INDEX('Income &amp; Expenses'!$C$11:$C$40, MATCH($K34, 'Income &amp; Expenses'!$AK$11:$AK$40, 0)), "")</f>
        <v/>
      </c>
      <c r="N34" s="14" t="str">
        <f t="shared" si="3"/>
        <v/>
      </c>
      <c r="O34" s="8" t="str">
        <f t="shared" si="11"/>
        <v/>
      </c>
      <c r="P34" s="15" t="str">
        <f t="shared" si="4"/>
        <v/>
      </c>
      <c r="R34" s="68" t="str">
        <f t="shared" si="5"/>
        <v/>
      </c>
      <c r="T34" s="68" t="str">
        <f t="shared" si="6"/>
        <v/>
      </c>
      <c r="V34" s="62" t="str">
        <f>IF($B34="", "", COUNTIF($B$11:$B34, $B34))</f>
        <v/>
      </c>
      <c r="W34" s="62" t="str">
        <f t="shared" si="12"/>
        <v/>
      </c>
      <c r="Y34" s="78" t="str">
        <f t="shared" si="16"/>
        <v/>
      </c>
      <c r="Z34" s="79" t="str">
        <f t="shared" si="16"/>
        <v/>
      </c>
      <c r="AA34" s="79" t="str">
        <f t="shared" si="16"/>
        <v/>
      </c>
      <c r="AB34" s="79" t="str">
        <f t="shared" si="16"/>
        <v/>
      </c>
      <c r="AC34" s="79" t="str">
        <f t="shared" si="16"/>
        <v/>
      </c>
      <c r="AD34" s="79" t="str">
        <f t="shared" si="16"/>
        <v/>
      </c>
      <c r="AE34" s="79" t="str">
        <f t="shared" si="16"/>
        <v/>
      </c>
      <c r="AF34" s="79" t="str">
        <f t="shared" si="16"/>
        <v/>
      </c>
      <c r="AG34" s="79" t="str">
        <f t="shared" si="16"/>
        <v/>
      </c>
      <c r="AH34" s="79" t="str">
        <f t="shared" si="16"/>
        <v/>
      </c>
      <c r="AI34" s="79" t="str">
        <f t="shared" si="17"/>
        <v/>
      </c>
      <c r="AJ34" s="79" t="str">
        <f t="shared" si="17"/>
        <v/>
      </c>
      <c r="AK34" s="79" t="str">
        <f t="shared" si="17"/>
        <v/>
      </c>
      <c r="AL34" s="79" t="str">
        <f t="shared" si="17"/>
        <v/>
      </c>
      <c r="AM34" s="79" t="str">
        <f t="shared" si="17"/>
        <v/>
      </c>
      <c r="AN34" s="79" t="str">
        <f t="shared" si="17"/>
        <v/>
      </c>
      <c r="AO34" s="79" t="str">
        <f t="shared" si="17"/>
        <v/>
      </c>
      <c r="AP34" s="79" t="str">
        <f t="shared" si="17"/>
        <v/>
      </c>
      <c r="AQ34" s="79" t="str">
        <f t="shared" si="17"/>
        <v/>
      </c>
      <c r="AR34" s="79" t="str">
        <f t="shared" si="17"/>
        <v/>
      </c>
      <c r="AS34" s="79" t="str">
        <f t="shared" si="18"/>
        <v/>
      </c>
      <c r="AT34" s="79" t="str">
        <f t="shared" si="18"/>
        <v/>
      </c>
      <c r="AU34" s="79" t="str">
        <f t="shared" si="18"/>
        <v/>
      </c>
      <c r="AV34" s="79" t="str">
        <f t="shared" si="18"/>
        <v/>
      </c>
      <c r="AW34" s="79" t="str">
        <f t="shared" si="18"/>
        <v/>
      </c>
      <c r="AX34" s="79" t="str">
        <f t="shared" si="18"/>
        <v/>
      </c>
      <c r="AY34" s="79" t="str">
        <f t="shared" si="18"/>
        <v/>
      </c>
      <c r="AZ34" s="79" t="str">
        <f t="shared" si="18"/>
        <v/>
      </c>
      <c r="BA34" s="79" t="str">
        <f t="shared" si="18"/>
        <v/>
      </c>
      <c r="BB34" s="33" t="str">
        <f t="shared" si="18"/>
        <v/>
      </c>
      <c r="BD34" s="89" t="str">
        <f>IF(OR(CI$8="", Y34=""), "", COUNTIF(Y$11:Y$310, "&lt;"&amp;Y34)+1+COUNTIF(Y$11:Y34, Y34)-1)</f>
        <v/>
      </c>
      <c r="BE34" s="90" t="str">
        <f>IF(OR(CJ$8="", Z34=""), "", COUNTIF(Z$11:Z$310, "&lt;"&amp;Z34)+1+COUNTIF(Z$11:Z34, Z34)-1)</f>
        <v/>
      </c>
      <c r="BF34" s="90" t="str">
        <f>IF(OR(CK$8="", AA34=""), "", COUNTIF(AA$11:AA$310, "&lt;"&amp;AA34)+1+COUNTIF(AA$11:AA34, AA34)-1)</f>
        <v/>
      </c>
      <c r="BG34" s="90" t="str">
        <f>IF(OR(CL$8="", AB34=""), "", COUNTIF(AB$11:AB$310, "&lt;"&amp;AB34)+1+COUNTIF(AB$11:AB34, AB34)-1)</f>
        <v/>
      </c>
      <c r="BH34" s="90" t="str">
        <f>IF(OR(CM$8="", AC34=""), "", COUNTIF(AC$11:AC$310, "&lt;"&amp;AC34)+1+COUNTIF(AC$11:AC34, AC34)-1)</f>
        <v/>
      </c>
      <c r="BI34" s="90" t="str">
        <f>IF(OR(CN$8="", AD34=""), "", COUNTIF(AD$11:AD$310, "&lt;"&amp;AD34)+1+COUNTIF(AD$11:AD34, AD34)-1)</f>
        <v/>
      </c>
      <c r="BJ34" s="90" t="str">
        <f>IF(OR(CO$8="", AE34=""), "", COUNTIF(AE$11:AE$310, "&lt;"&amp;AE34)+1+COUNTIF(AE$11:AE34, AE34)-1)</f>
        <v/>
      </c>
      <c r="BK34" s="90" t="str">
        <f>IF(OR(CP$8="", AF34=""), "", COUNTIF(AF$11:AF$310, "&lt;"&amp;AF34)+1+COUNTIF(AF$11:AF34, AF34)-1)</f>
        <v/>
      </c>
      <c r="BL34" s="90" t="str">
        <f>IF(OR(CQ$8="", AG34=""), "", COUNTIF(AG$11:AG$310, "&lt;"&amp;AG34)+1+COUNTIF(AG$11:AG34, AG34)-1)</f>
        <v/>
      </c>
      <c r="BM34" s="90" t="str">
        <f>IF(OR(CR$8="", AH34=""), "", COUNTIF(AH$11:AH$310, "&lt;"&amp;AH34)+1+COUNTIF(AH$11:AH34, AH34)-1)</f>
        <v/>
      </c>
      <c r="BN34" s="90" t="str">
        <f>IF(OR(CS$8="", AI34=""), "", COUNTIF(AI$11:AI$310, "&lt;"&amp;AI34)+1+COUNTIF(AI$11:AI34, AI34)-1)</f>
        <v/>
      </c>
      <c r="BO34" s="90" t="str">
        <f>IF(OR(CT$8="", AJ34=""), "", COUNTIF(AJ$11:AJ$310, "&lt;"&amp;AJ34)+1+COUNTIF(AJ$11:AJ34, AJ34)-1)</f>
        <v/>
      </c>
      <c r="BP34" s="90" t="str">
        <f>IF(OR(CU$8="", AK34=""), "", COUNTIF(AK$11:AK$310, "&lt;"&amp;AK34)+1+COUNTIF(AK$11:AK34, AK34)-1)</f>
        <v/>
      </c>
      <c r="BQ34" s="90" t="str">
        <f>IF(OR(CV$8="", AL34=""), "", COUNTIF(AL$11:AL$310, "&lt;"&amp;AL34)+1+COUNTIF(AL$11:AL34, AL34)-1)</f>
        <v/>
      </c>
      <c r="BR34" s="90" t="str">
        <f>IF(OR(CW$8="", AM34=""), "", COUNTIF(AM$11:AM$310, "&lt;"&amp;AM34)+1+COUNTIF(AM$11:AM34, AM34)-1)</f>
        <v/>
      </c>
      <c r="BS34" s="90" t="str">
        <f>IF(OR(CX$8="", AN34=""), "", COUNTIF(AN$11:AN$310, "&lt;"&amp;AN34)+1+COUNTIF(AN$11:AN34, AN34)-1)</f>
        <v/>
      </c>
      <c r="BT34" s="90" t="str">
        <f>IF(OR(CY$8="", AO34=""), "", COUNTIF(AO$11:AO$310, "&lt;"&amp;AO34)+1+COUNTIF(AO$11:AO34, AO34)-1)</f>
        <v/>
      </c>
      <c r="BU34" s="90" t="str">
        <f>IF(OR(CZ$8="", AP34=""), "", COUNTIF(AP$11:AP$310, "&lt;"&amp;AP34)+1+COUNTIF(AP$11:AP34, AP34)-1)</f>
        <v/>
      </c>
      <c r="BV34" s="90" t="str">
        <f>IF(OR(DA$8="", AQ34=""), "", COUNTIF(AQ$11:AQ$310, "&lt;"&amp;AQ34)+1+COUNTIF(AQ$11:AQ34, AQ34)-1)</f>
        <v/>
      </c>
      <c r="BW34" s="90" t="str">
        <f>IF(OR(DB$8="", AR34=""), "", COUNTIF(AR$11:AR$310, "&lt;"&amp;AR34)+1+COUNTIF(AR$11:AR34, AR34)-1)</f>
        <v/>
      </c>
      <c r="BX34" s="90" t="str">
        <f>IF(OR(DC$8="", AS34=""), "", COUNTIF(AS$11:AS$310, "&lt;"&amp;AS34)+1+COUNTIF(AS$11:AS34, AS34)-1)</f>
        <v/>
      </c>
      <c r="BY34" s="90" t="str">
        <f>IF(OR(DD$8="", AT34=""), "", COUNTIF(AT$11:AT$310, "&lt;"&amp;AT34)+1+COUNTIF(AT$11:AT34, AT34)-1)</f>
        <v/>
      </c>
      <c r="BZ34" s="90" t="str">
        <f>IF(OR(DE$8="", AU34=""), "", COUNTIF(AU$11:AU$310, "&lt;"&amp;AU34)+1+COUNTIF(AU$11:AU34, AU34)-1)</f>
        <v/>
      </c>
      <c r="CA34" s="90" t="str">
        <f>IF(OR(DF$8="", AV34=""), "", COUNTIF(AV$11:AV$310, "&lt;"&amp;AV34)+1+COUNTIF(AV$11:AV34, AV34)-1)</f>
        <v/>
      </c>
      <c r="CB34" s="90" t="str">
        <f>IF(OR(DG$8="", AW34=""), "", COUNTIF(AW$11:AW$310, "&lt;"&amp;AW34)+1+COUNTIF(AW$11:AW34, AW34)-1)</f>
        <v/>
      </c>
      <c r="CC34" s="90" t="str">
        <f>IF(OR(DH$8="", AX34=""), "", COUNTIF(AX$11:AX$310, "&lt;"&amp;AX34)+1+COUNTIF(AX$11:AX34, AX34)-1)</f>
        <v/>
      </c>
      <c r="CD34" s="90" t="str">
        <f>IF(OR(DI$8="", AY34=""), "", COUNTIF(AY$11:AY$310, "&lt;"&amp;AY34)+1+COUNTIF(AY$11:AY34, AY34)-1)</f>
        <v/>
      </c>
      <c r="CE34" s="90" t="str">
        <f>IF(OR(DJ$8="", AZ34=""), "", COUNTIF(AZ$11:AZ$310, "&lt;"&amp;AZ34)+1+COUNTIF(AZ$11:AZ34, AZ34)-1)</f>
        <v/>
      </c>
      <c r="CF34" s="90" t="str">
        <f>IF(OR(DK$8="", BA34=""), "", COUNTIF(BA$11:BA$310, "&lt;"&amp;BA34)+1+COUNTIF(BA$11:BA34, BA34)-1)</f>
        <v/>
      </c>
      <c r="CG34" s="91" t="str">
        <f>IF(OR(DL$8="", BB34=""), "", COUNTIF(BB$11:BB$310, "&lt;"&amp;BB34)+1+COUNTIF(BB$11:BB34, BB34)-1)</f>
        <v/>
      </c>
      <c r="CI34" s="89" t="str" cm="1">
        <f t="array" ref="CI34">IFERROR(INDEX($BD34:$CG34, $CH34, MATCH(CI$6, $BD$8:$CG$8, 0)), "")</f>
        <v/>
      </c>
      <c r="CJ34" s="90" t="str" cm="1">
        <f t="array" ref="CJ34">IFERROR(INDEX($BD34:$CG34, $CH34, MATCH(CJ$6, $BD$8:$CG$8, 0)), "")</f>
        <v/>
      </c>
      <c r="CK34" s="90" t="str" cm="1">
        <f t="array" ref="CK34">IFERROR(INDEX($BD34:$CG34, $CH34, MATCH(CK$6, $BD$8:$CG$8, 0)), "")</f>
        <v/>
      </c>
      <c r="CL34" s="90" t="str" cm="1">
        <f t="array" ref="CL34">IFERROR(INDEX($BD34:$CG34, $CH34, MATCH(CL$6, $BD$8:$CG$8, 0)), "")</f>
        <v/>
      </c>
      <c r="CM34" s="90" t="str" cm="1">
        <f t="array" ref="CM34">IFERROR(INDEX($BD34:$CG34, $CH34, MATCH(CM$6, $BD$8:$CG$8, 0)), "")</f>
        <v/>
      </c>
      <c r="CN34" s="90" t="str" cm="1">
        <f t="array" ref="CN34">IFERROR(INDEX($BD34:$CG34, $CH34, MATCH(CN$6, $BD$8:$CG$8, 0)), "")</f>
        <v/>
      </c>
      <c r="CO34" s="90" t="str" cm="1">
        <f t="array" ref="CO34">IFERROR(INDEX($BD34:$CG34, $CH34, MATCH(CO$6, $BD$8:$CG$8, 0)), "")</f>
        <v/>
      </c>
      <c r="CP34" s="90" t="str" cm="1">
        <f t="array" ref="CP34">IFERROR(INDEX($BD34:$CG34, $CH34, MATCH(CP$6, $BD$8:$CG$8, 0)), "")</f>
        <v/>
      </c>
      <c r="CQ34" s="90" t="str" cm="1">
        <f t="array" ref="CQ34">IFERROR(INDEX($BD34:$CG34, $CH34, MATCH(CQ$6, $BD$8:$CG$8, 0)), "")</f>
        <v/>
      </c>
      <c r="CR34" s="90" t="str" cm="1">
        <f t="array" ref="CR34">IFERROR(INDEX($BD34:$CG34, $CH34, MATCH(CR$6, $BD$8:$CG$8, 0)), "")</f>
        <v/>
      </c>
      <c r="CS34" s="90" t="str" cm="1">
        <f t="array" ref="CS34">IFERROR(INDEX($BD34:$CG34, $CH34, MATCH(CS$6, $BD$8:$CG$8, 0)), "")</f>
        <v/>
      </c>
      <c r="CT34" s="90" t="str" cm="1">
        <f t="array" ref="CT34">IFERROR(INDEX($BD34:$CG34, $CH34, MATCH(CT$6, $BD$8:$CG$8, 0)), "")</f>
        <v/>
      </c>
      <c r="CU34" s="90" t="str" cm="1">
        <f t="array" ref="CU34">IFERROR(INDEX($BD34:$CG34, $CH34, MATCH(CU$6, $BD$8:$CG$8, 0)), "")</f>
        <v/>
      </c>
      <c r="CV34" s="90" t="str" cm="1">
        <f t="array" ref="CV34">IFERROR(INDEX($BD34:$CG34, $CH34, MATCH(CV$6, $BD$8:$CG$8, 0)), "")</f>
        <v/>
      </c>
      <c r="CW34" s="90" t="str" cm="1">
        <f t="array" ref="CW34">IFERROR(INDEX($BD34:$CG34, $CH34, MATCH(CW$6, $BD$8:$CG$8, 0)), "")</f>
        <v/>
      </c>
      <c r="CX34" s="90" t="str" cm="1">
        <f t="array" ref="CX34">IFERROR(INDEX($BD34:$CG34, $CH34, MATCH(CX$6, $BD$8:$CG$8, 0)), "")</f>
        <v/>
      </c>
      <c r="CY34" s="90" t="str" cm="1">
        <f t="array" ref="CY34">IFERROR(INDEX($BD34:$CG34, $CH34, MATCH(CY$6, $BD$8:$CG$8, 0)), "")</f>
        <v/>
      </c>
      <c r="CZ34" s="90" t="str" cm="1">
        <f t="array" ref="CZ34">IFERROR(INDEX($BD34:$CG34, $CH34, MATCH(CZ$6, $BD$8:$CG$8, 0)), "")</f>
        <v/>
      </c>
      <c r="DA34" s="90" t="str" cm="1">
        <f t="array" ref="DA34">IFERROR(INDEX($BD34:$CG34, $CH34, MATCH(DA$6, $BD$8:$CG$8, 0)), "")</f>
        <v/>
      </c>
      <c r="DB34" s="90" t="str" cm="1">
        <f t="array" ref="DB34">IFERROR(INDEX($BD34:$CG34, $CH34, MATCH(DB$6, $BD$8:$CG$8, 0)), "")</f>
        <v/>
      </c>
      <c r="DC34" s="90" t="str" cm="1">
        <f t="array" ref="DC34">IFERROR(INDEX($BD34:$CG34, $CH34, MATCH(DC$6, $BD$8:$CG$8, 0)), "")</f>
        <v/>
      </c>
      <c r="DD34" s="90" t="str" cm="1">
        <f t="array" ref="DD34">IFERROR(INDEX($BD34:$CG34, $CH34, MATCH(DD$6, $BD$8:$CG$8, 0)), "")</f>
        <v/>
      </c>
      <c r="DE34" s="90" t="str" cm="1">
        <f t="array" ref="DE34">IFERROR(INDEX($BD34:$CG34, $CH34, MATCH(DE$6, $BD$8:$CG$8, 0)), "")</f>
        <v/>
      </c>
      <c r="DF34" s="90" t="str" cm="1">
        <f t="array" ref="DF34">IFERROR(INDEX($BD34:$CG34, $CH34, MATCH(DF$6, $BD$8:$CG$8, 0)), "")</f>
        <v/>
      </c>
      <c r="DG34" s="90" t="str" cm="1">
        <f t="array" ref="DG34">IFERROR(INDEX($BD34:$CG34, $CH34, MATCH(DG$6, $BD$8:$CG$8, 0)), "")</f>
        <v/>
      </c>
      <c r="DH34" s="90" t="str" cm="1">
        <f t="array" ref="DH34">IFERROR(INDEX($BD34:$CG34, $CH34, MATCH(DH$6, $BD$8:$CG$8, 0)), "")</f>
        <v/>
      </c>
      <c r="DI34" s="90" t="str" cm="1">
        <f t="array" ref="DI34">IFERROR(INDEX($BD34:$CG34, $CH34, MATCH(DI$6, $BD$8:$CG$8, 0)), "")</f>
        <v/>
      </c>
      <c r="DJ34" s="90" t="str" cm="1">
        <f t="array" ref="DJ34">IFERROR(INDEX($BD34:$CG34, $CH34, MATCH(DJ$6, $BD$8:$CG$8, 0)), "")</f>
        <v/>
      </c>
      <c r="DK34" s="90" t="str" cm="1">
        <f t="array" ref="DK34">IFERROR(INDEX($BD34:$CG34, $CH34, MATCH(DK$6, $BD$8:$CG$8, 0)), "")</f>
        <v/>
      </c>
      <c r="DL34" s="91" t="str" cm="1">
        <f t="array" ref="DL34">IFERROR(INDEX($BD34:$CG34, $CH34, MATCH(DL$6, $BD$8:$CG$8, 0)), "")</f>
        <v/>
      </c>
    </row>
    <row r="35" spans="1:116" x14ac:dyDescent="0.55000000000000004">
      <c r="A35" s="16"/>
      <c r="B35" s="48"/>
      <c r="C35" s="26"/>
      <c r="D35" s="49"/>
      <c r="E35" s="50"/>
      <c r="F35" s="16"/>
      <c r="G35" s="96" t="str">
        <f t="shared" si="10"/>
        <v/>
      </c>
      <c r="H35" s="96" t="str">
        <f>IF($T35="", "", IF(COUNTIF('Income &amp; Expenses'!$AO$11:$AO$40, $T35)&gt;0, $N$3, $N$4))</f>
        <v/>
      </c>
      <c r="I35" s="16"/>
      <c r="K35" s="54">
        <v>25</v>
      </c>
      <c r="L35" s="64" t="str">
        <f>IFERROR(INDEX('Income &amp; Expenses'!$C$11:$C$40, MATCH($K35, 'Income &amp; Expenses'!$AK$11:$AK$40, 0)), "")</f>
        <v/>
      </c>
      <c r="N35" s="14" t="str">
        <f t="shared" si="3"/>
        <v/>
      </c>
      <c r="O35" s="8" t="str">
        <f t="shared" si="11"/>
        <v/>
      </c>
      <c r="P35" s="15" t="str">
        <f t="shared" si="4"/>
        <v/>
      </c>
      <c r="R35" s="68" t="str">
        <f t="shared" si="5"/>
        <v/>
      </c>
      <c r="T35" s="68" t="str">
        <f t="shared" si="6"/>
        <v/>
      </c>
      <c r="V35" s="62" t="str">
        <f>IF($B35="", "", COUNTIF($B$11:$B35, $B35))</f>
        <v/>
      </c>
      <c r="W35" s="62" t="str">
        <f t="shared" si="12"/>
        <v/>
      </c>
      <c r="Y35" s="78" t="str">
        <f t="shared" si="16"/>
        <v/>
      </c>
      <c r="Z35" s="79" t="str">
        <f t="shared" si="16"/>
        <v/>
      </c>
      <c r="AA35" s="79" t="str">
        <f t="shared" si="16"/>
        <v/>
      </c>
      <c r="AB35" s="79" t="str">
        <f t="shared" si="16"/>
        <v/>
      </c>
      <c r="AC35" s="79" t="str">
        <f t="shared" si="16"/>
        <v/>
      </c>
      <c r="AD35" s="79" t="str">
        <f t="shared" si="16"/>
        <v/>
      </c>
      <c r="AE35" s="79" t="str">
        <f t="shared" si="16"/>
        <v/>
      </c>
      <c r="AF35" s="79" t="str">
        <f t="shared" si="16"/>
        <v/>
      </c>
      <c r="AG35" s="79" t="str">
        <f t="shared" si="16"/>
        <v/>
      </c>
      <c r="AH35" s="79" t="str">
        <f t="shared" si="16"/>
        <v/>
      </c>
      <c r="AI35" s="79" t="str">
        <f t="shared" si="17"/>
        <v/>
      </c>
      <c r="AJ35" s="79" t="str">
        <f t="shared" si="17"/>
        <v/>
      </c>
      <c r="AK35" s="79" t="str">
        <f t="shared" si="17"/>
        <v/>
      </c>
      <c r="AL35" s="79" t="str">
        <f t="shared" si="17"/>
        <v/>
      </c>
      <c r="AM35" s="79" t="str">
        <f t="shared" si="17"/>
        <v/>
      </c>
      <c r="AN35" s="79" t="str">
        <f t="shared" si="17"/>
        <v/>
      </c>
      <c r="AO35" s="79" t="str">
        <f t="shared" si="17"/>
        <v/>
      </c>
      <c r="AP35" s="79" t="str">
        <f t="shared" si="17"/>
        <v/>
      </c>
      <c r="AQ35" s="79" t="str">
        <f t="shared" si="17"/>
        <v/>
      </c>
      <c r="AR35" s="79" t="str">
        <f t="shared" si="17"/>
        <v/>
      </c>
      <c r="AS35" s="79" t="str">
        <f t="shared" si="18"/>
        <v/>
      </c>
      <c r="AT35" s="79" t="str">
        <f t="shared" si="18"/>
        <v/>
      </c>
      <c r="AU35" s="79" t="str">
        <f t="shared" si="18"/>
        <v/>
      </c>
      <c r="AV35" s="79" t="str">
        <f t="shared" si="18"/>
        <v/>
      </c>
      <c r="AW35" s="79" t="str">
        <f t="shared" si="18"/>
        <v/>
      </c>
      <c r="AX35" s="79" t="str">
        <f t="shared" si="18"/>
        <v/>
      </c>
      <c r="AY35" s="79" t="str">
        <f t="shared" si="18"/>
        <v/>
      </c>
      <c r="AZ35" s="79" t="str">
        <f t="shared" si="18"/>
        <v/>
      </c>
      <c r="BA35" s="79" t="str">
        <f t="shared" si="18"/>
        <v/>
      </c>
      <c r="BB35" s="33" t="str">
        <f t="shared" si="18"/>
        <v/>
      </c>
      <c r="BD35" s="89" t="str">
        <f>IF(OR(CI$8="", Y35=""), "", COUNTIF(Y$11:Y$310, "&lt;"&amp;Y35)+1+COUNTIF(Y$11:Y35, Y35)-1)</f>
        <v/>
      </c>
      <c r="BE35" s="90" t="str">
        <f>IF(OR(CJ$8="", Z35=""), "", COUNTIF(Z$11:Z$310, "&lt;"&amp;Z35)+1+COUNTIF(Z$11:Z35, Z35)-1)</f>
        <v/>
      </c>
      <c r="BF35" s="90" t="str">
        <f>IF(OR(CK$8="", AA35=""), "", COUNTIF(AA$11:AA$310, "&lt;"&amp;AA35)+1+COUNTIF(AA$11:AA35, AA35)-1)</f>
        <v/>
      </c>
      <c r="BG35" s="90" t="str">
        <f>IF(OR(CL$8="", AB35=""), "", COUNTIF(AB$11:AB$310, "&lt;"&amp;AB35)+1+COUNTIF(AB$11:AB35, AB35)-1)</f>
        <v/>
      </c>
      <c r="BH35" s="90" t="str">
        <f>IF(OR(CM$8="", AC35=""), "", COUNTIF(AC$11:AC$310, "&lt;"&amp;AC35)+1+COUNTIF(AC$11:AC35, AC35)-1)</f>
        <v/>
      </c>
      <c r="BI35" s="90" t="str">
        <f>IF(OR(CN$8="", AD35=""), "", COUNTIF(AD$11:AD$310, "&lt;"&amp;AD35)+1+COUNTIF(AD$11:AD35, AD35)-1)</f>
        <v/>
      </c>
      <c r="BJ35" s="90" t="str">
        <f>IF(OR(CO$8="", AE35=""), "", COUNTIF(AE$11:AE$310, "&lt;"&amp;AE35)+1+COUNTIF(AE$11:AE35, AE35)-1)</f>
        <v/>
      </c>
      <c r="BK35" s="90" t="str">
        <f>IF(OR(CP$8="", AF35=""), "", COUNTIF(AF$11:AF$310, "&lt;"&amp;AF35)+1+COUNTIF(AF$11:AF35, AF35)-1)</f>
        <v/>
      </c>
      <c r="BL35" s="90" t="str">
        <f>IF(OR(CQ$8="", AG35=""), "", COUNTIF(AG$11:AG$310, "&lt;"&amp;AG35)+1+COUNTIF(AG$11:AG35, AG35)-1)</f>
        <v/>
      </c>
      <c r="BM35" s="90" t="str">
        <f>IF(OR(CR$8="", AH35=""), "", COUNTIF(AH$11:AH$310, "&lt;"&amp;AH35)+1+COUNTIF(AH$11:AH35, AH35)-1)</f>
        <v/>
      </c>
      <c r="BN35" s="90" t="str">
        <f>IF(OR(CS$8="", AI35=""), "", COUNTIF(AI$11:AI$310, "&lt;"&amp;AI35)+1+COUNTIF(AI$11:AI35, AI35)-1)</f>
        <v/>
      </c>
      <c r="BO35" s="90" t="str">
        <f>IF(OR(CT$8="", AJ35=""), "", COUNTIF(AJ$11:AJ$310, "&lt;"&amp;AJ35)+1+COUNTIF(AJ$11:AJ35, AJ35)-1)</f>
        <v/>
      </c>
      <c r="BP35" s="90" t="str">
        <f>IF(OR(CU$8="", AK35=""), "", COUNTIF(AK$11:AK$310, "&lt;"&amp;AK35)+1+COUNTIF(AK$11:AK35, AK35)-1)</f>
        <v/>
      </c>
      <c r="BQ35" s="90" t="str">
        <f>IF(OR(CV$8="", AL35=""), "", COUNTIF(AL$11:AL$310, "&lt;"&amp;AL35)+1+COUNTIF(AL$11:AL35, AL35)-1)</f>
        <v/>
      </c>
      <c r="BR35" s="90" t="str">
        <f>IF(OR(CW$8="", AM35=""), "", COUNTIF(AM$11:AM$310, "&lt;"&amp;AM35)+1+COUNTIF(AM$11:AM35, AM35)-1)</f>
        <v/>
      </c>
      <c r="BS35" s="90" t="str">
        <f>IF(OR(CX$8="", AN35=""), "", COUNTIF(AN$11:AN$310, "&lt;"&amp;AN35)+1+COUNTIF(AN$11:AN35, AN35)-1)</f>
        <v/>
      </c>
      <c r="BT35" s="90" t="str">
        <f>IF(OR(CY$8="", AO35=""), "", COUNTIF(AO$11:AO$310, "&lt;"&amp;AO35)+1+COUNTIF(AO$11:AO35, AO35)-1)</f>
        <v/>
      </c>
      <c r="BU35" s="90" t="str">
        <f>IF(OR(CZ$8="", AP35=""), "", COUNTIF(AP$11:AP$310, "&lt;"&amp;AP35)+1+COUNTIF(AP$11:AP35, AP35)-1)</f>
        <v/>
      </c>
      <c r="BV35" s="90" t="str">
        <f>IF(OR(DA$8="", AQ35=""), "", COUNTIF(AQ$11:AQ$310, "&lt;"&amp;AQ35)+1+COUNTIF(AQ$11:AQ35, AQ35)-1)</f>
        <v/>
      </c>
      <c r="BW35" s="90" t="str">
        <f>IF(OR(DB$8="", AR35=""), "", COUNTIF(AR$11:AR$310, "&lt;"&amp;AR35)+1+COUNTIF(AR$11:AR35, AR35)-1)</f>
        <v/>
      </c>
      <c r="BX35" s="90" t="str">
        <f>IF(OR(DC$8="", AS35=""), "", COUNTIF(AS$11:AS$310, "&lt;"&amp;AS35)+1+COUNTIF(AS$11:AS35, AS35)-1)</f>
        <v/>
      </c>
      <c r="BY35" s="90" t="str">
        <f>IF(OR(DD$8="", AT35=""), "", COUNTIF(AT$11:AT$310, "&lt;"&amp;AT35)+1+COUNTIF(AT$11:AT35, AT35)-1)</f>
        <v/>
      </c>
      <c r="BZ35" s="90" t="str">
        <f>IF(OR(DE$8="", AU35=""), "", COUNTIF(AU$11:AU$310, "&lt;"&amp;AU35)+1+COUNTIF(AU$11:AU35, AU35)-1)</f>
        <v/>
      </c>
      <c r="CA35" s="90" t="str">
        <f>IF(OR(DF$8="", AV35=""), "", COUNTIF(AV$11:AV$310, "&lt;"&amp;AV35)+1+COUNTIF(AV$11:AV35, AV35)-1)</f>
        <v/>
      </c>
      <c r="CB35" s="90" t="str">
        <f>IF(OR(DG$8="", AW35=""), "", COUNTIF(AW$11:AW$310, "&lt;"&amp;AW35)+1+COUNTIF(AW$11:AW35, AW35)-1)</f>
        <v/>
      </c>
      <c r="CC35" s="90" t="str">
        <f>IF(OR(DH$8="", AX35=""), "", COUNTIF(AX$11:AX$310, "&lt;"&amp;AX35)+1+COUNTIF(AX$11:AX35, AX35)-1)</f>
        <v/>
      </c>
      <c r="CD35" s="90" t="str">
        <f>IF(OR(DI$8="", AY35=""), "", COUNTIF(AY$11:AY$310, "&lt;"&amp;AY35)+1+COUNTIF(AY$11:AY35, AY35)-1)</f>
        <v/>
      </c>
      <c r="CE35" s="90" t="str">
        <f>IF(OR(DJ$8="", AZ35=""), "", COUNTIF(AZ$11:AZ$310, "&lt;"&amp;AZ35)+1+COUNTIF(AZ$11:AZ35, AZ35)-1)</f>
        <v/>
      </c>
      <c r="CF35" s="90" t="str">
        <f>IF(OR(DK$8="", BA35=""), "", COUNTIF(BA$11:BA$310, "&lt;"&amp;BA35)+1+COUNTIF(BA$11:BA35, BA35)-1)</f>
        <v/>
      </c>
      <c r="CG35" s="91" t="str">
        <f>IF(OR(DL$8="", BB35=""), "", COUNTIF(BB$11:BB$310, "&lt;"&amp;BB35)+1+COUNTIF(BB$11:BB35, BB35)-1)</f>
        <v/>
      </c>
      <c r="CI35" s="89" t="str" cm="1">
        <f t="array" ref="CI35">IFERROR(INDEX($BD35:$CG35, $CH35, MATCH(CI$6, $BD$8:$CG$8, 0)), "")</f>
        <v/>
      </c>
      <c r="CJ35" s="90" t="str" cm="1">
        <f t="array" ref="CJ35">IFERROR(INDEX($BD35:$CG35, $CH35, MATCH(CJ$6, $BD$8:$CG$8, 0)), "")</f>
        <v/>
      </c>
      <c r="CK35" s="90" t="str" cm="1">
        <f t="array" ref="CK35">IFERROR(INDEX($BD35:$CG35, $CH35, MATCH(CK$6, $BD$8:$CG$8, 0)), "")</f>
        <v/>
      </c>
      <c r="CL35" s="90" t="str" cm="1">
        <f t="array" ref="CL35">IFERROR(INDEX($BD35:$CG35, $CH35, MATCH(CL$6, $BD$8:$CG$8, 0)), "")</f>
        <v/>
      </c>
      <c r="CM35" s="90" t="str" cm="1">
        <f t="array" ref="CM35">IFERROR(INDEX($BD35:$CG35, $CH35, MATCH(CM$6, $BD$8:$CG$8, 0)), "")</f>
        <v/>
      </c>
      <c r="CN35" s="90" t="str" cm="1">
        <f t="array" ref="CN35">IFERROR(INDEX($BD35:$CG35, $CH35, MATCH(CN$6, $BD$8:$CG$8, 0)), "")</f>
        <v/>
      </c>
      <c r="CO35" s="90" t="str" cm="1">
        <f t="array" ref="CO35">IFERROR(INDEX($BD35:$CG35, $CH35, MATCH(CO$6, $BD$8:$CG$8, 0)), "")</f>
        <v/>
      </c>
      <c r="CP35" s="90" t="str" cm="1">
        <f t="array" ref="CP35">IFERROR(INDEX($BD35:$CG35, $CH35, MATCH(CP$6, $BD$8:$CG$8, 0)), "")</f>
        <v/>
      </c>
      <c r="CQ35" s="90" t="str" cm="1">
        <f t="array" ref="CQ35">IFERROR(INDEX($BD35:$CG35, $CH35, MATCH(CQ$6, $BD$8:$CG$8, 0)), "")</f>
        <v/>
      </c>
      <c r="CR35" s="90" t="str" cm="1">
        <f t="array" ref="CR35">IFERROR(INDEX($BD35:$CG35, $CH35, MATCH(CR$6, $BD$8:$CG$8, 0)), "")</f>
        <v/>
      </c>
      <c r="CS35" s="90" t="str" cm="1">
        <f t="array" ref="CS35">IFERROR(INDEX($BD35:$CG35, $CH35, MATCH(CS$6, $BD$8:$CG$8, 0)), "")</f>
        <v/>
      </c>
      <c r="CT35" s="90" t="str" cm="1">
        <f t="array" ref="CT35">IFERROR(INDEX($BD35:$CG35, $CH35, MATCH(CT$6, $BD$8:$CG$8, 0)), "")</f>
        <v/>
      </c>
      <c r="CU35" s="90" t="str" cm="1">
        <f t="array" ref="CU35">IFERROR(INDEX($BD35:$CG35, $CH35, MATCH(CU$6, $BD$8:$CG$8, 0)), "")</f>
        <v/>
      </c>
      <c r="CV35" s="90" t="str" cm="1">
        <f t="array" ref="CV35">IFERROR(INDEX($BD35:$CG35, $CH35, MATCH(CV$6, $BD$8:$CG$8, 0)), "")</f>
        <v/>
      </c>
      <c r="CW35" s="90" t="str" cm="1">
        <f t="array" ref="CW35">IFERROR(INDEX($BD35:$CG35, $CH35, MATCH(CW$6, $BD$8:$CG$8, 0)), "")</f>
        <v/>
      </c>
      <c r="CX35" s="90" t="str" cm="1">
        <f t="array" ref="CX35">IFERROR(INDEX($BD35:$CG35, $CH35, MATCH(CX$6, $BD$8:$CG$8, 0)), "")</f>
        <v/>
      </c>
      <c r="CY35" s="90" t="str" cm="1">
        <f t="array" ref="CY35">IFERROR(INDEX($BD35:$CG35, $CH35, MATCH(CY$6, $BD$8:$CG$8, 0)), "")</f>
        <v/>
      </c>
      <c r="CZ35" s="90" t="str" cm="1">
        <f t="array" ref="CZ35">IFERROR(INDEX($BD35:$CG35, $CH35, MATCH(CZ$6, $BD$8:$CG$8, 0)), "")</f>
        <v/>
      </c>
      <c r="DA35" s="90" t="str" cm="1">
        <f t="array" ref="DA35">IFERROR(INDEX($BD35:$CG35, $CH35, MATCH(DA$6, $BD$8:$CG$8, 0)), "")</f>
        <v/>
      </c>
      <c r="DB35" s="90" t="str" cm="1">
        <f t="array" ref="DB35">IFERROR(INDEX($BD35:$CG35, $CH35, MATCH(DB$6, $BD$8:$CG$8, 0)), "")</f>
        <v/>
      </c>
      <c r="DC35" s="90" t="str" cm="1">
        <f t="array" ref="DC35">IFERROR(INDEX($BD35:$CG35, $CH35, MATCH(DC$6, $BD$8:$CG$8, 0)), "")</f>
        <v/>
      </c>
      <c r="DD35" s="90" t="str" cm="1">
        <f t="array" ref="DD35">IFERROR(INDEX($BD35:$CG35, $CH35, MATCH(DD$6, $BD$8:$CG$8, 0)), "")</f>
        <v/>
      </c>
      <c r="DE35" s="90" t="str" cm="1">
        <f t="array" ref="DE35">IFERROR(INDEX($BD35:$CG35, $CH35, MATCH(DE$6, $BD$8:$CG$8, 0)), "")</f>
        <v/>
      </c>
      <c r="DF35" s="90" t="str" cm="1">
        <f t="array" ref="DF35">IFERROR(INDEX($BD35:$CG35, $CH35, MATCH(DF$6, $BD$8:$CG$8, 0)), "")</f>
        <v/>
      </c>
      <c r="DG35" s="90" t="str" cm="1">
        <f t="array" ref="DG35">IFERROR(INDEX($BD35:$CG35, $CH35, MATCH(DG$6, $BD$8:$CG$8, 0)), "")</f>
        <v/>
      </c>
      <c r="DH35" s="90" t="str" cm="1">
        <f t="array" ref="DH35">IFERROR(INDEX($BD35:$CG35, $CH35, MATCH(DH$6, $BD$8:$CG$8, 0)), "")</f>
        <v/>
      </c>
      <c r="DI35" s="90" t="str" cm="1">
        <f t="array" ref="DI35">IFERROR(INDEX($BD35:$CG35, $CH35, MATCH(DI$6, $BD$8:$CG$8, 0)), "")</f>
        <v/>
      </c>
      <c r="DJ35" s="90" t="str" cm="1">
        <f t="array" ref="DJ35">IFERROR(INDEX($BD35:$CG35, $CH35, MATCH(DJ$6, $BD$8:$CG$8, 0)), "")</f>
        <v/>
      </c>
      <c r="DK35" s="90" t="str" cm="1">
        <f t="array" ref="DK35">IFERROR(INDEX($BD35:$CG35, $CH35, MATCH(DK$6, $BD$8:$CG$8, 0)), "")</f>
        <v/>
      </c>
      <c r="DL35" s="91" t="str" cm="1">
        <f t="array" ref="DL35">IFERROR(INDEX($BD35:$CG35, $CH35, MATCH(DL$6, $BD$8:$CG$8, 0)), "")</f>
        <v/>
      </c>
    </row>
    <row r="36" spans="1:116" x14ac:dyDescent="0.55000000000000004">
      <c r="A36" s="16"/>
      <c r="B36" s="48"/>
      <c r="C36" s="26"/>
      <c r="D36" s="49"/>
      <c r="E36" s="50"/>
      <c r="F36" s="16"/>
      <c r="G36" s="96" t="str">
        <f t="shared" si="10"/>
        <v/>
      </c>
      <c r="H36" s="96" t="str">
        <f>IF($T36="", "", IF(COUNTIF('Income &amp; Expenses'!$AO$11:$AO$40, $T36)&gt;0, $N$3, $N$4))</f>
        <v/>
      </c>
      <c r="I36" s="16"/>
      <c r="K36" s="54">
        <v>26</v>
      </c>
      <c r="L36" s="64" t="str">
        <f>IFERROR(INDEX('Income &amp; Expenses'!$C$11:$C$40, MATCH($K36, 'Income &amp; Expenses'!$AK$11:$AK$40, 0)), "")</f>
        <v/>
      </c>
      <c r="N36" s="14" t="str">
        <f t="shared" si="3"/>
        <v/>
      </c>
      <c r="O36" s="8" t="str">
        <f t="shared" si="11"/>
        <v/>
      </c>
      <c r="P36" s="15" t="str">
        <f t="shared" si="4"/>
        <v/>
      </c>
      <c r="R36" s="68" t="str">
        <f t="shared" si="5"/>
        <v/>
      </c>
      <c r="T36" s="68" t="str">
        <f t="shared" si="6"/>
        <v/>
      </c>
      <c r="V36" s="62" t="str">
        <f>IF($B36="", "", COUNTIF($B$11:$B36, $B36))</f>
        <v/>
      </c>
      <c r="W36" s="62" t="str">
        <f t="shared" si="12"/>
        <v/>
      </c>
      <c r="Y36" s="78" t="str">
        <f t="shared" si="16"/>
        <v/>
      </c>
      <c r="Z36" s="79" t="str">
        <f t="shared" si="16"/>
        <v/>
      </c>
      <c r="AA36" s="79" t="str">
        <f t="shared" si="16"/>
        <v/>
      </c>
      <c r="AB36" s="79" t="str">
        <f t="shared" si="16"/>
        <v/>
      </c>
      <c r="AC36" s="79" t="str">
        <f t="shared" si="16"/>
        <v/>
      </c>
      <c r="AD36" s="79" t="str">
        <f t="shared" si="16"/>
        <v/>
      </c>
      <c r="AE36" s="79" t="str">
        <f t="shared" si="16"/>
        <v/>
      </c>
      <c r="AF36" s="79" t="str">
        <f t="shared" si="16"/>
        <v/>
      </c>
      <c r="AG36" s="79" t="str">
        <f t="shared" si="16"/>
        <v/>
      </c>
      <c r="AH36" s="79" t="str">
        <f t="shared" si="16"/>
        <v/>
      </c>
      <c r="AI36" s="79" t="str">
        <f t="shared" si="17"/>
        <v/>
      </c>
      <c r="AJ36" s="79" t="str">
        <f t="shared" si="17"/>
        <v/>
      </c>
      <c r="AK36" s="79" t="str">
        <f t="shared" si="17"/>
        <v/>
      </c>
      <c r="AL36" s="79" t="str">
        <f t="shared" si="17"/>
        <v/>
      </c>
      <c r="AM36" s="79" t="str">
        <f t="shared" si="17"/>
        <v/>
      </c>
      <c r="AN36" s="79" t="str">
        <f t="shared" si="17"/>
        <v/>
      </c>
      <c r="AO36" s="79" t="str">
        <f t="shared" si="17"/>
        <v/>
      </c>
      <c r="AP36" s="79" t="str">
        <f t="shared" si="17"/>
        <v/>
      </c>
      <c r="AQ36" s="79" t="str">
        <f t="shared" si="17"/>
        <v/>
      </c>
      <c r="AR36" s="79" t="str">
        <f t="shared" si="17"/>
        <v/>
      </c>
      <c r="AS36" s="79" t="str">
        <f t="shared" si="18"/>
        <v/>
      </c>
      <c r="AT36" s="79" t="str">
        <f t="shared" si="18"/>
        <v/>
      </c>
      <c r="AU36" s="79" t="str">
        <f t="shared" si="18"/>
        <v/>
      </c>
      <c r="AV36" s="79" t="str">
        <f t="shared" si="18"/>
        <v/>
      </c>
      <c r="AW36" s="79" t="str">
        <f t="shared" si="18"/>
        <v/>
      </c>
      <c r="AX36" s="79" t="str">
        <f t="shared" si="18"/>
        <v/>
      </c>
      <c r="AY36" s="79" t="str">
        <f t="shared" si="18"/>
        <v/>
      </c>
      <c r="AZ36" s="79" t="str">
        <f t="shared" si="18"/>
        <v/>
      </c>
      <c r="BA36" s="79" t="str">
        <f t="shared" si="18"/>
        <v/>
      </c>
      <c r="BB36" s="33" t="str">
        <f t="shared" si="18"/>
        <v/>
      </c>
      <c r="BD36" s="89" t="str">
        <f>IF(OR(CI$8="", Y36=""), "", COUNTIF(Y$11:Y$310, "&lt;"&amp;Y36)+1+COUNTIF(Y$11:Y36, Y36)-1)</f>
        <v/>
      </c>
      <c r="BE36" s="90" t="str">
        <f>IF(OR(CJ$8="", Z36=""), "", COUNTIF(Z$11:Z$310, "&lt;"&amp;Z36)+1+COUNTIF(Z$11:Z36, Z36)-1)</f>
        <v/>
      </c>
      <c r="BF36" s="90" t="str">
        <f>IF(OR(CK$8="", AA36=""), "", COUNTIF(AA$11:AA$310, "&lt;"&amp;AA36)+1+COUNTIF(AA$11:AA36, AA36)-1)</f>
        <v/>
      </c>
      <c r="BG36" s="90" t="str">
        <f>IF(OR(CL$8="", AB36=""), "", COUNTIF(AB$11:AB$310, "&lt;"&amp;AB36)+1+COUNTIF(AB$11:AB36, AB36)-1)</f>
        <v/>
      </c>
      <c r="BH36" s="90" t="str">
        <f>IF(OR(CM$8="", AC36=""), "", COUNTIF(AC$11:AC$310, "&lt;"&amp;AC36)+1+COUNTIF(AC$11:AC36, AC36)-1)</f>
        <v/>
      </c>
      <c r="BI36" s="90" t="str">
        <f>IF(OR(CN$8="", AD36=""), "", COUNTIF(AD$11:AD$310, "&lt;"&amp;AD36)+1+COUNTIF(AD$11:AD36, AD36)-1)</f>
        <v/>
      </c>
      <c r="BJ36" s="90" t="str">
        <f>IF(OR(CO$8="", AE36=""), "", COUNTIF(AE$11:AE$310, "&lt;"&amp;AE36)+1+COUNTIF(AE$11:AE36, AE36)-1)</f>
        <v/>
      </c>
      <c r="BK36" s="90" t="str">
        <f>IF(OR(CP$8="", AF36=""), "", COUNTIF(AF$11:AF$310, "&lt;"&amp;AF36)+1+COUNTIF(AF$11:AF36, AF36)-1)</f>
        <v/>
      </c>
      <c r="BL36" s="90" t="str">
        <f>IF(OR(CQ$8="", AG36=""), "", COUNTIF(AG$11:AG$310, "&lt;"&amp;AG36)+1+COUNTIF(AG$11:AG36, AG36)-1)</f>
        <v/>
      </c>
      <c r="BM36" s="90" t="str">
        <f>IF(OR(CR$8="", AH36=""), "", COUNTIF(AH$11:AH$310, "&lt;"&amp;AH36)+1+COUNTIF(AH$11:AH36, AH36)-1)</f>
        <v/>
      </c>
      <c r="BN36" s="90" t="str">
        <f>IF(OR(CS$8="", AI36=""), "", COUNTIF(AI$11:AI$310, "&lt;"&amp;AI36)+1+COUNTIF(AI$11:AI36, AI36)-1)</f>
        <v/>
      </c>
      <c r="BO36" s="90" t="str">
        <f>IF(OR(CT$8="", AJ36=""), "", COUNTIF(AJ$11:AJ$310, "&lt;"&amp;AJ36)+1+COUNTIF(AJ$11:AJ36, AJ36)-1)</f>
        <v/>
      </c>
      <c r="BP36" s="90" t="str">
        <f>IF(OR(CU$8="", AK36=""), "", COUNTIF(AK$11:AK$310, "&lt;"&amp;AK36)+1+COUNTIF(AK$11:AK36, AK36)-1)</f>
        <v/>
      </c>
      <c r="BQ36" s="90" t="str">
        <f>IF(OR(CV$8="", AL36=""), "", COUNTIF(AL$11:AL$310, "&lt;"&amp;AL36)+1+COUNTIF(AL$11:AL36, AL36)-1)</f>
        <v/>
      </c>
      <c r="BR36" s="90" t="str">
        <f>IF(OR(CW$8="", AM36=""), "", COUNTIF(AM$11:AM$310, "&lt;"&amp;AM36)+1+COUNTIF(AM$11:AM36, AM36)-1)</f>
        <v/>
      </c>
      <c r="BS36" s="90" t="str">
        <f>IF(OR(CX$8="", AN36=""), "", COUNTIF(AN$11:AN$310, "&lt;"&amp;AN36)+1+COUNTIF(AN$11:AN36, AN36)-1)</f>
        <v/>
      </c>
      <c r="BT36" s="90" t="str">
        <f>IF(OR(CY$8="", AO36=""), "", COUNTIF(AO$11:AO$310, "&lt;"&amp;AO36)+1+COUNTIF(AO$11:AO36, AO36)-1)</f>
        <v/>
      </c>
      <c r="BU36" s="90" t="str">
        <f>IF(OR(CZ$8="", AP36=""), "", COUNTIF(AP$11:AP$310, "&lt;"&amp;AP36)+1+COUNTIF(AP$11:AP36, AP36)-1)</f>
        <v/>
      </c>
      <c r="BV36" s="90" t="str">
        <f>IF(OR(DA$8="", AQ36=""), "", COUNTIF(AQ$11:AQ$310, "&lt;"&amp;AQ36)+1+COUNTIF(AQ$11:AQ36, AQ36)-1)</f>
        <v/>
      </c>
      <c r="BW36" s="90" t="str">
        <f>IF(OR(DB$8="", AR36=""), "", COUNTIF(AR$11:AR$310, "&lt;"&amp;AR36)+1+COUNTIF(AR$11:AR36, AR36)-1)</f>
        <v/>
      </c>
      <c r="BX36" s="90" t="str">
        <f>IF(OR(DC$8="", AS36=""), "", COUNTIF(AS$11:AS$310, "&lt;"&amp;AS36)+1+COUNTIF(AS$11:AS36, AS36)-1)</f>
        <v/>
      </c>
      <c r="BY36" s="90" t="str">
        <f>IF(OR(DD$8="", AT36=""), "", COUNTIF(AT$11:AT$310, "&lt;"&amp;AT36)+1+COUNTIF(AT$11:AT36, AT36)-1)</f>
        <v/>
      </c>
      <c r="BZ36" s="90" t="str">
        <f>IF(OR(DE$8="", AU36=""), "", COUNTIF(AU$11:AU$310, "&lt;"&amp;AU36)+1+COUNTIF(AU$11:AU36, AU36)-1)</f>
        <v/>
      </c>
      <c r="CA36" s="90" t="str">
        <f>IF(OR(DF$8="", AV36=""), "", COUNTIF(AV$11:AV$310, "&lt;"&amp;AV36)+1+COUNTIF(AV$11:AV36, AV36)-1)</f>
        <v/>
      </c>
      <c r="CB36" s="90" t="str">
        <f>IF(OR(DG$8="", AW36=""), "", COUNTIF(AW$11:AW$310, "&lt;"&amp;AW36)+1+COUNTIF(AW$11:AW36, AW36)-1)</f>
        <v/>
      </c>
      <c r="CC36" s="90" t="str">
        <f>IF(OR(DH$8="", AX36=""), "", COUNTIF(AX$11:AX$310, "&lt;"&amp;AX36)+1+COUNTIF(AX$11:AX36, AX36)-1)</f>
        <v/>
      </c>
      <c r="CD36" s="90" t="str">
        <f>IF(OR(DI$8="", AY36=""), "", COUNTIF(AY$11:AY$310, "&lt;"&amp;AY36)+1+COUNTIF(AY$11:AY36, AY36)-1)</f>
        <v/>
      </c>
      <c r="CE36" s="90" t="str">
        <f>IF(OR(DJ$8="", AZ36=""), "", COUNTIF(AZ$11:AZ$310, "&lt;"&amp;AZ36)+1+COUNTIF(AZ$11:AZ36, AZ36)-1)</f>
        <v/>
      </c>
      <c r="CF36" s="90" t="str">
        <f>IF(OR(DK$8="", BA36=""), "", COUNTIF(BA$11:BA$310, "&lt;"&amp;BA36)+1+COUNTIF(BA$11:BA36, BA36)-1)</f>
        <v/>
      </c>
      <c r="CG36" s="91" t="str">
        <f>IF(OR(DL$8="", BB36=""), "", COUNTIF(BB$11:BB$310, "&lt;"&amp;BB36)+1+COUNTIF(BB$11:BB36, BB36)-1)</f>
        <v/>
      </c>
      <c r="CI36" s="89" t="str" cm="1">
        <f t="array" ref="CI36">IFERROR(INDEX($BD36:$CG36, $CH36, MATCH(CI$6, $BD$8:$CG$8, 0)), "")</f>
        <v/>
      </c>
      <c r="CJ36" s="90" t="str" cm="1">
        <f t="array" ref="CJ36">IFERROR(INDEX($BD36:$CG36, $CH36, MATCH(CJ$6, $BD$8:$CG$8, 0)), "")</f>
        <v/>
      </c>
      <c r="CK36" s="90" t="str" cm="1">
        <f t="array" ref="CK36">IFERROR(INDEX($BD36:$CG36, $CH36, MATCH(CK$6, $BD$8:$CG$8, 0)), "")</f>
        <v/>
      </c>
      <c r="CL36" s="90" t="str" cm="1">
        <f t="array" ref="CL36">IFERROR(INDEX($BD36:$CG36, $CH36, MATCH(CL$6, $BD$8:$CG$8, 0)), "")</f>
        <v/>
      </c>
      <c r="CM36" s="90" t="str" cm="1">
        <f t="array" ref="CM36">IFERROR(INDEX($BD36:$CG36, $CH36, MATCH(CM$6, $BD$8:$CG$8, 0)), "")</f>
        <v/>
      </c>
      <c r="CN36" s="90" t="str" cm="1">
        <f t="array" ref="CN36">IFERROR(INDEX($BD36:$CG36, $CH36, MATCH(CN$6, $BD$8:$CG$8, 0)), "")</f>
        <v/>
      </c>
      <c r="CO36" s="90" t="str" cm="1">
        <f t="array" ref="CO36">IFERROR(INDEX($BD36:$CG36, $CH36, MATCH(CO$6, $BD$8:$CG$8, 0)), "")</f>
        <v/>
      </c>
      <c r="CP36" s="90" t="str" cm="1">
        <f t="array" ref="CP36">IFERROR(INDEX($BD36:$CG36, $CH36, MATCH(CP$6, $BD$8:$CG$8, 0)), "")</f>
        <v/>
      </c>
      <c r="CQ36" s="90" t="str" cm="1">
        <f t="array" ref="CQ36">IFERROR(INDEX($BD36:$CG36, $CH36, MATCH(CQ$6, $BD$8:$CG$8, 0)), "")</f>
        <v/>
      </c>
      <c r="CR36" s="90" t="str" cm="1">
        <f t="array" ref="CR36">IFERROR(INDEX($BD36:$CG36, $CH36, MATCH(CR$6, $BD$8:$CG$8, 0)), "")</f>
        <v/>
      </c>
      <c r="CS36" s="90" t="str" cm="1">
        <f t="array" ref="CS36">IFERROR(INDEX($BD36:$CG36, $CH36, MATCH(CS$6, $BD$8:$CG$8, 0)), "")</f>
        <v/>
      </c>
      <c r="CT36" s="90" t="str" cm="1">
        <f t="array" ref="CT36">IFERROR(INDEX($BD36:$CG36, $CH36, MATCH(CT$6, $BD$8:$CG$8, 0)), "")</f>
        <v/>
      </c>
      <c r="CU36" s="90" t="str" cm="1">
        <f t="array" ref="CU36">IFERROR(INDEX($BD36:$CG36, $CH36, MATCH(CU$6, $BD$8:$CG$8, 0)), "")</f>
        <v/>
      </c>
      <c r="CV36" s="90" t="str" cm="1">
        <f t="array" ref="CV36">IFERROR(INDEX($BD36:$CG36, $CH36, MATCH(CV$6, $BD$8:$CG$8, 0)), "")</f>
        <v/>
      </c>
      <c r="CW36" s="90" t="str" cm="1">
        <f t="array" ref="CW36">IFERROR(INDEX($BD36:$CG36, $CH36, MATCH(CW$6, $BD$8:$CG$8, 0)), "")</f>
        <v/>
      </c>
      <c r="CX36" s="90" t="str" cm="1">
        <f t="array" ref="CX36">IFERROR(INDEX($BD36:$CG36, $CH36, MATCH(CX$6, $BD$8:$CG$8, 0)), "")</f>
        <v/>
      </c>
      <c r="CY36" s="90" t="str" cm="1">
        <f t="array" ref="CY36">IFERROR(INDEX($BD36:$CG36, $CH36, MATCH(CY$6, $BD$8:$CG$8, 0)), "")</f>
        <v/>
      </c>
      <c r="CZ36" s="90" t="str" cm="1">
        <f t="array" ref="CZ36">IFERROR(INDEX($BD36:$CG36, $CH36, MATCH(CZ$6, $BD$8:$CG$8, 0)), "")</f>
        <v/>
      </c>
      <c r="DA36" s="90" t="str" cm="1">
        <f t="array" ref="DA36">IFERROR(INDEX($BD36:$CG36, $CH36, MATCH(DA$6, $BD$8:$CG$8, 0)), "")</f>
        <v/>
      </c>
      <c r="DB36" s="90" t="str" cm="1">
        <f t="array" ref="DB36">IFERROR(INDEX($BD36:$CG36, $CH36, MATCH(DB$6, $BD$8:$CG$8, 0)), "")</f>
        <v/>
      </c>
      <c r="DC36" s="90" t="str" cm="1">
        <f t="array" ref="DC36">IFERROR(INDEX($BD36:$CG36, $CH36, MATCH(DC$6, $BD$8:$CG$8, 0)), "")</f>
        <v/>
      </c>
      <c r="DD36" s="90" t="str" cm="1">
        <f t="array" ref="DD36">IFERROR(INDEX($BD36:$CG36, $CH36, MATCH(DD$6, $BD$8:$CG$8, 0)), "")</f>
        <v/>
      </c>
      <c r="DE36" s="90" t="str" cm="1">
        <f t="array" ref="DE36">IFERROR(INDEX($BD36:$CG36, $CH36, MATCH(DE$6, $BD$8:$CG$8, 0)), "")</f>
        <v/>
      </c>
      <c r="DF36" s="90" t="str" cm="1">
        <f t="array" ref="DF36">IFERROR(INDEX($BD36:$CG36, $CH36, MATCH(DF$6, $BD$8:$CG$8, 0)), "")</f>
        <v/>
      </c>
      <c r="DG36" s="90" t="str" cm="1">
        <f t="array" ref="DG36">IFERROR(INDEX($BD36:$CG36, $CH36, MATCH(DG$6, $BD$8:$CG$8, 0)), "")</f>
        <v/>
      </c>
      <c r="DH36" s="90" t="str" cm="1">
        <f t="array" ref="DH36">IFERROR(INDEX($BD36:$CG36, $CH36, MATCH(DH$6, $BD$8:$CG$8, 0)), "")</f>
        <v/>
      </c>
      <c r="DI36" s="90" t="str" cm="1">
        <f t="array" ref="DI36">IFERROR(INDEX($BD36:$CG36, $CH36, MATCH(DI$6, $BD$8:$CG$8, 0)), "")</f>
        <v/>
      </c>
      <c r="DJ36" s="90" t="str" cm="1">
        <f t="array" ref="DJ36">IFERROR(INDEX($BD36:$CG36, $CH36, MATCH(DJ$6, $BD$8:$CG$8, 0)), "")</f>
        <v/>
      </c>
      <c r="DK36" s="90" t="str" cm="1">
        <f t="array" ref="DK36">IFERROR(INDEX($BD36:$CG36, $CH36, MATCH(DK$6, $BD$8:$CG$8, 0)), "")</f>
        <v/>
      </c>
      <c r="DL36" s="91" t="str" cm="1">
        <f t="array" ref="DL36">IFERROR(INDEX($BD36:$CG36, $CH36, MATCH(DL$6, $BD$8:$CG$8, 0)), "")</f>
        <v/>
      </c>
    </row>
    <row r="37" spans="1:116" x14ac:dyDescent="0.55000000000000004">
      <c r="A37" s="16"/>
      <c r="B37" s="48"/>
      <c r="C37" s="26"/>
      <c r="D37" s="49"/>
      <c r="E37" s="50"/>
      <c r="F37" s="16"/>
      <c r="G37" s="96" t="str">
        <f t="shared" si="10"/>
        <v/>
      </c>
      <c r="H37" s="96" t="str">
        <f>IF($T37="", "", IF(COUNTIF('Income &amp; Expenses'!$AO$11:$AO$40, $T37)&gt;0, $N$3, $N$4))</f>
        <v/>
      </c>
      <c r="I37" s="16"/>
      <c r="K37" s="54">
        <v>27</v>
      </c>
      <c r="L37" s="64" t="str">
        <f>IFERROR(INDEX('Income &amp; Expenses'!$C$11:$C$40, MATCH($K37, 'Income &amp; Expenses'!$AK$11:$AK$40, 0)), "")</f>
        <v/>
      </c>
      <c r="N37" s="14" t="str">
        <f t="shared" si="3"/>
        <v/>
      </c>
      <c r="O37" s="8" t="str">
        <f t="shared" si="11"/>
        <v/>
      </c>
      <c r="P37" s="15" t="str">
        <f t="shared" si="4"/>
        <v/>
      </c>
      <c r="R37" s="68" t="str">
        <f t="shared" si="5"/>
        <v/>
      </c>
      <c r="T37" s="68" t="str">
        <f t="shared" si="6"/>
        <v/>
      </c>
      <c r="V37" s="62" t="str">
        <f>IF($B37="", "", COUNTIF($B$11:$B37, $B37))</f>
        <v/>
      </c>
      <c r="W37" s="62" t="str">
        <f t="shared" si="12"/>
        <v/>
      </c>
      <c r="Y37" s="78" t="str">
        <f t="shared" si="16"/>
        <v/>
      </c>
      <c r="Z37" s="79" t="str">
        <f t="shared" si="16"/>
        <v/>
      </c>
      <c r="AA37" s="79" t="str">
        <f t="shared" si="16"/>
        <v/>
      </c>
      <c r="AB37" s="79" t="str">
        <f t="shared" si="16"/>
        <v/>
      </c>
      <c r="AC37" s="79" t="str">
        <f t="shared" si="16"/>
        <v/>
      </c>
      <c r="AD37" s="79" t="str">
        <f t="shared" si="16"/>
        <v/>
      </c>
      <c r="AE37" s="79" t="str">
        <f t="shared" si="16"/>
        <v/>
      </c>
      <c r="AF37" s="79" t="str">
        <f t="shared" si="16"/>
        <v/>
      </c>
      <c r="AG37" s="79" t="str">
        <f t="shared" si="16"/>
        <v/>
      </c>
      <c r="AH37" s="79" t="str">
        <f t="shared" si="16"/>
        <v/>
      </c>
      <c r="AI37" s="79" t="str">
        <f t="shared" si="17"/>
        <v/>
      </c>
      <c r="AJ37" s="79" t="str">
        <f t="shared" si="17"/>
        <v/>
      </c>
      <c r="AK37" s="79" t="str">
        <f t="shared" si="17"/>
        <v/>
      </c>
      <c r="AL37" s="79" t="str">
        <f t="shared" si="17"/>
        <v/>
      </c>
      <c r="AM37" s="79" t="str">
        <f t="shared" si="17"/>
        <v/>
      </c>
      <c r="AN37" s="79" t="str">
        <f t="shared" si="17"/>
        <v/>
      </c>
      <c r="AO37" s="79" t="str">
        <f t="shared" si="17"/>
        <v/>
      </c>
      <c r="AP37" s="79" t="str">
        <f t="shared" si="17"/>
        <v/>
      </c>
      <c r="AQ37" s="79" t="str">
        <f t="shared" si="17"/>
        <v/>
      </c>
      <c r="AR37" s="79" t="str">
        <f t="shared" si="17"/>
        <v/>
      </c>
      <c r="AS37" s="79" t="str">
        <f t="shared" si="18"/>
        <v/>
      </c>
      <c r="AT37" s="79" t="str">
        <f t="shared" si="18"/>
        <v/>
      </c>
      <c r="AU37" s="79" t="str">
        <f t="shared" si="18"/>
        <v/>
      </c>
      <c r="AV37" s="79" t="str">
        <f t="shared" si="18"/>
        <v/>
      </c>
      <c r="AW37" s="79" t="str">
        <f t="shared" si="18"/>
        <v/>
      </c>
      <c r="AX37" s="79" t="str">
        <f t="shared" si="18"/>
        <v/>
      </c>
      <c r="AY37" s="79" t="str">
        <f t="shared" si="18"/>
        <v/>
      </c>
      <c r="AZ37" s="79" t="str">
        <f t="shared" si="18"/>
        <v/>
      </c>
      <c r="BA37" s="79" t="str">
        <f t="shared" si="18"/>
        <v/>
      </c>
      <c r="BB37" s="33" t="str">
        <f t="shared" si="18"/>
        <v/>
      </c>
      <c r="BD37" s="89" t="str">
        <f>IF(OR(CI$8="", Y37=""), "", COUNTIF(Y$11:Y$310, "&lt;"&amp;Y37)+1+COUNTIF(Y$11:Y37, Y37)-1)</f>
        <v/>
      </c>
      <c r="BE37" s="90" t="str">
        <f>IF(OR(CJ$8="", Z37=""), "", COUNTIF(Z$11:Z$310, "&lt;"&amp;Z37)+1+COUNTIF(Z$11:Z37, Z37)-1)</f>
        <v/>
      </c>
      <c r="BF37" s="90" t="str">
        <f>IF(OR(CK$8="", AA37=""), "", COUNTIF(AA$11:AA$310, "&lt;"&amp;AA37)+1+COUNTIF(AA$11:AA37, AA37)-1)</f>
        <v/>
      </c>
      <c r="BG37" s="90" t="str">
        <f>IF(OR(CL$8="", AB37=""), "", COUNTIF(AB$11:AB$310, "&lt;"&amp;AB37)+1+COUNTIF(AB$11:AB37, AB37)-1)</f>
        <v/>
      </c>
      <c r="BH37" s="90" t="str">
        <f>IF(OR(CM$8="", AC37=""), "", COUNTIF(AC$11:AC$310, "&lt;"&amp;AC37)+1+COUNTIF(AC$11:AC37, AC37)-1)</f>
        <v/>
      </c>
      <c r="BI37" s="90" t="str">
        <f>IF(OR(CN$8="", AD37=""), "", COUNTIF(AD$11:AD$310, "&lt;"&amp;AD37)+1+COUNTIF(AD$11:AD37, AD37)-1)</f>
        <v/>
      </c>
      <c r="BJ37" s="90" t="str">
        <f>IF(OR(CO$8="", AE37=""), "", COUNTIF(AE$11:AE$310, "&lt;"&amp;AE37)+1+COUNTIF(AE$11:AE37, AE37)-1)</f>
        <v/>
      </c>
      <c r="BK37" s="90" t="str">
        <f>IF(OR(CP$8="", AF37=""), "", COUNTIF(AF$11:AF$310, "&lt;"&amp;AF37)+1+COUNTIF(AF$11:AF37, AF37)-1)</f>
        <v/>
      </c>
      <c r="BL37" s="90" t="str">
        <f>IF(OR(CQ$8="", AG37=""), "", COUNTIF(AG$11:AG$310, "&lt;"&amp;AG37)+1+COUNTIF(AG$11:AG37, AG37)-1)</f>
        <v/>
      </c>
      <c r="BM37" s="90" t="str">
        <f>IF(OR(CR$8="", AH37=""), "", COUNTIF(AH$11:AH$310, "&lt;"&amp;AH37)+1+COUNTIF(AH$11:AH37, AH37)-1)</f>
        <v/>
      </c>
      <c r="BN37" s="90" t="str">
        <f>IF(OR(CS$8="", AI37=""), "", COUNTIF(AI$11:AI$310, "&lt;"&amp;AI37)+1+COUNTIF(AI$11:AI37, AI37)-1)</f>
        <v/>
      </c>
      <c r="BO37" s="90" t="str">
        <f>IF(OR(CT$8="", AJ37=""), "", COUNTIF(AJ$11:AJ$310, "&lt;"&amp;AJ37)+1+COUNTIF(AJ$11:AJ37, AJ37)-1)</f>
        <v/>
      </c>
      <c r="BP37" s="90" t="str">
        <f>IF(OR(CU$8="", AK37=""), "", COUNTIF(AK$11:AK$310, "&lt;"&amp;AK37)+1+COUNTIF(AK$11:AK37, AK37)-1)</f>
        <v/>
      </c>
      <c r="BQ37" s="90" t="str">
        <f>IF(OR(CV$8="", AL37=""), "", COUNTIF(AL$11:AL$310, "&lt;"&amp;AL37)+1+COUNTIF(AL$11:AL37, AL37)-1)</f>
        <v/>
      </c>
      <c r="BR37" s="90" t="str">
        <f>IF(OR(CW$8="", AM37=""), "", COUNTIF(AM$11:AM$310, "&lt;"&amp;AM37)+1+COUNTIF(AM$11:AM37, AM37)-1)</f>
        <v/>
      </c>
      <c r="BS37" s="90" t="str">
        <f>IF(OR(CX$8="", AN37=""), "", COUNTIF(AN$11:AN$310, "&lt;"&amp;AN37)+1+COUNTIF(AN$11:AN37, AN37)-1)</f>
        <v/>
      </c>
      <c r="BT37" s="90" t="str">
        <f>IF(OR(CY$8="", AO37=""), "", COUNTIF(AO$11:AO$310, "&lt;"&amp;AO37)+1+COUNTIF(AO$11:AO37, AO37)-1)</f>
        <v/>
      </c>
      <c r="BU37" s="90" t="str">
        <f>IF(OR(CZ$8="", AP37=""), "", COUNTIF(AP$11:AP$310, "&lt;"&amp;AP37)+1+COUNTIF(AP$11:AP37, AP37)-1)</f>
        <v/>
      </c>
      <c r="BV37" s="90" t="str">
        <f>IF(OR(DA$8="", AQ37=""), "", COUNTIF(AQ$11:AQ$310, "&lt;"&amp;AQ37)+1+COUNTIF(AQ$11:AQ37, AQ37)-1)</f>
        <v/>
      </c>
      <c r="BW37" s="90" t="str">
        <f>IF(OR(DB$8="", AR37=""), "", COUNTIF(AR$11:AR$310, "&lt;"&amp;AR37)+1+COUNTIF(AR$11:AR37, AR37)-1)</f>
        <v/>
      </c>
      <c r="BX37" s="90" t="str">
        <f>IF(OR(DC$8="", AS37=""), "", COUNTIF(AS$11:AS$310, "&lt;"&amp;AS37)+1+COUNTIF(AS$11:AS37, AS37)-1)</f>
        <v/>
      </c>
      <c r="BY37" s="90" t="str">
        <f>IF(OR(DD$8="", AT37=""), "", COUNTIF(AT$11:AT$310, "&lt;"&amp;AT37)+1+COUNTIF(AT$11:AT37, AT37)-1)</f>
        <v/>
      </c>
      <c r="BZ37" s="90" t="str">
        <f>IF(OR(DE$8="", AU37=""), "", COUNTIF(AU$11:AU$310, "&lt;"&amp;AU37)+1+COUNTIF(AU$11:AU37, AU37)-1)</f>
        <v/>
      </c>
      <c r="CA37" s="90" t="str">
        <f>IF(OR(DF$8="", AV37=""), "", COUNTIF(AV$11:AV$310, "&lt;"&amp;AV37)+1+COUNTIF(AV$11:AV37, AV37)-1)</f>
        <v/>
      </c>
      <c r="CB37" s="90" t="str">
        <f>IF(OR(DG$8="", AW37=""), "", COUNTIF(AW$11:AW$310, "&lt;"&amp;AW37)+1+COUNTIF(AW$11:AW37, AW37)-1)</f>
        <v/>
      </c>
      <c r="CC37" s="90" t="str">
        <f>IF(OR(DH$8="", AX37=""), "", COUNTIF(AX$11:AX$310, "&lt;"&amp;AX37)+1+COUNTIF(AX$11:AX37, AX37)-1)</f>
        <v/>
      </c>
      <c r="CD37" s="90" t="str">
        <f>IF(OR(DI$8="", AY37=""), "", COUNTIF(AY$11:AY$310, "&lt;"&amp;AY37)+1+COUNTIF(AY$11:AY37, AY37)-1)</f>
        <v/>
      </c>
      <c r="CE37" s="90" t="str">
        <f>IF(OR(DJ$8="", AZ37=""), "", COUNTIF(AZ$11:AZ$310, "&lt;"&amp;AZ37)+1+COUNTIF(AZ$11:AZ37, AZ37)-1)</f>
        <v/>
      </c>
      <c r="CF37" s="90" t="str">
        <f>IF(OR(DK$8="", BA37=""), "", COUNTIF(BA$11:BA$310, "&lt;"&amp;BA37)+1+COUNTIF(BA$11:BA37, BA37)-1)</f>
        <v/>
      </c>
      <c r="CG37" s="91" t="str">
        <f>IF(OR(DL$8="", BB37=""), "", COUNTIF(BB$11:BB$310, "&lt;"&amp;BB37)+1+COUNTIF(BB$11:BB37, BB37)-1)</f>
        <v/>
      </c>
      <c r="CI37" s="89" t="str" cm="1">
        <f t="array" ref="CI37">IFERROR(INDEX($BD37:$CG37, $CH37, MATCH(CI$6, $BD$8:$CG$8, 0)), "")</f>
        <v/>
      </c>
      <c r="CJ37" s="90" t="str" cm="1">
        <f t="array" ref="CJ37">IFERROR(INDEX($BD37:$CG37, $CH37, MATCH(CJ$6, $BD$8:$CG$8, 0)), "")</f>
        <v/>
      </c>
      <c r="CK37" s="90" t="str" cm="1">
        <f t="array" ref="CK37">IFERROR(INDEX($BD37:$CG37, $CH37, MATCH(CK$6, $BD$8:$CG$8, 0)), "")</f>
        <v/>
      </c>
      <c r="CL37" s="90" t="str" cm="1">
        <f t="array" ref="CL37">IFERROR(INDEX($BD37:$CG37, $CH37, MATCH(CL$6, $BD$8:$CG$8, 0)), "")</f>
        <v/>
      </c>
      <c r="CM37" s="90" t="str" cm="1">
        <f t="array" ref="CM37">IFERROR(INDEX($BD37:$CG37, $CH37, MATCH(CM$6, $BD$8:$CG$8, 0)), "")</f>
        <v/>
      </c>
      <c r="CN37" s="90" t="str" cm="1">
        <f t="array" ref="CN37">IFERROR(INDEX($BD37:$CG37, $CH37, MATCH(CN$6, $BD$8:$CG$8, 0)), "")</f>
        <v/>
      </c>
      <c r="CO37" s="90" t="str" cm="1">
        <f t="array" ref="CO37">IFERROR(INDEX($BD37:$CG37, $CH37, MATCH(CO$6, $BD$8:$CG$8, 0)), "")</f>
        <v/>
      </c>
      <c r="CP37" s="90" t="str" cm="1">
        <f t="array" ref="CP37">IFERROR(INDEX($BD37:$CG37, $CH37, MATCH(CP$6, $BD$8:$CG$8, 0)), "")</f>
        <v/>
      </c>
      <c r="CQ37" s="90" t="str" cm="1">
        <f t="array" ref="CQ37">IFERROR(INDEX($BD37:$CG37, $CH37, MATCH(CQ$6, $BD$8:$CG$8, 0)), "")</f>
        <v/>
      </c>
      <c r="CR37" s="90" t="str" cm="1">
        <f t="array" ref="CR37">IFERROR(INDEX($BD37:$CG37, $CH37, MATCH(CR$6, $BD$8:$CG$8, 0)), "")</f>
        <v/>
      </c>
      <c r="CS37" s="90" t="str" cm="1">
        <f t="array" ref="CS37">IFERROR(INDEX($BD37:$CG37, $CH37, MATCH(CS$6, $BD$8:$CG$8, 0)), "")</f>
        <v/>
      </c>
      <c r="CT37" s="90" t="str" cm="1">
        <f t="array" ref="CT37">IFERROR(INDEX($BD37:$CG37, $CH37, MATCH(CT$6, $BD$8:$CG$8, 0)), "")</f>
        <v/>
      </c>
      <c r="CU37" s="90" t="str" cm="1">
        <f t="array" ref="CU37">IFERROR(INDEX($BD37:$CG37, $CH37, MATCH(CU$6, $BD$8:$CG$8, 0)), "")</f>
        <v/>
      </c>
      <c r="CV37" s="90" t="str" cm="1">
        <f t="array" ref="CV37">IFERROR(INDEX($BD37:$CG37, $CH37, MATCH(CV$6, $BD$8:$CG$8, 0)), "")</f>
        <v/>
      </c>
      <c r="CW37" s="90" t="str" cm="1">
        <f t="array" ref="CW37">IFERROR(INDEX($BD37:$CG37, $CH37, MATCH(CW$6, $BD$8:$CG$8, 0)), "")</f>
        <v/>
      </c>
      <c r="CX37" s="90" t="str" cm="1">
        <f t="array" ref="CX37">IFERROR(INDEX($BD37:$CG37, $CH37, MATCH(CX$6, $BD$8:$CG$8, 0)), "")</f>
        <v/>
      </c>
      <c r="CY37" s="90" t="str" cm="1">
        <f t="array" ref="CY37">IFERROR(INDEX($BD37:$CG37, $CH37, MATCH(CY$6, $BD$8:$CG$8, 0)), "")</f>
        <v/>
      </c>
      <c r="CZ37" s="90" t="str" cm="1">
        <f t="array" ref="CZ37">IFERROR(INDEX($BD37:$CG37, $CH37, MATCH(CZ$6, $BD$8:$CG$8, 0)), "")</f>
        <v/>
      </c>
      <c r="DA37" s="90" t="str" cm="1">
        <f t="array" ref="DA37">IFERROR(INDEX($BD37:$CG37, $CH37, MATCH(DA$6, $BD$8:$CG$8, 0)), "")</f>
        <v/>
      </c>
      <c r="DB37" s="90" t="str" cm="1">
        <f t="array" ref="DB37">IFERROR(INDEX($BD37:$CG37, $CH37, MATCH(DB$6, $BD$8:$CG$8, 0)), "")</f>
        <v/>
      </c>
      <c r="DC37" s="90" t="str" cm="1">
        <f t="array" ref="DC37">IFERROR(INDEX($BD37:$CG37, $CH37, MATCH(DC$6, $BD$8:$CG$8, 0)), "")</f>
        <v/>
      </c>
      <c r="DD37" s="90" t="str" cm="1">
        <f t="array" ref="DD37">IFERROR(INDEX($BD37:$CG37, $CH37, MATCH(DD$6, $BD$8:$CG$8, 0)), "")</f>
        <v/>
      </c>
      <c r="DE37" s="90" t="str" cm="1">
        <f t="array" ref="DE37">IFERROR(INDEX($BD37:$CG37, $CH37, MATCH(DE$6, $BD$8:$CG$8, 0)), "")</f>
        <v/>
      </c>
      <c r="DF37" s="90" t="str" cm="1">
        <f t="array" ref="DF37">IFERROR(INDEX($BD37:$CG37, $CH37, MATCH(DF$6, $BD$8:$CG$8, 0)), "")</f>
        <v/>
      </c>
      <c r="DG37" s="90" t="str" cm="1">
        <f t="array" ref="DG37">IFERROR(INDEX($BD37:$CG37, $CH37, MATCH(DG$6, $BD$8:$CG$8, 0)), "")</f>
        <v/>
      </c>
      <c r="DH37" s="90" t="str" cm="1">
        <f t="array" ref="DH37">IFERROR(INDEX($BD37:$CG37, $CH37, MATCH(DH$6, $BD$8:$CG$8, 0)), "")</f>
        <v/>
      </c>
      <c r="DI37" s="90" t="str" cm="1">
        <f t="array" ref="DI37">IFERROR(INDEX($BD37:$CG37, $CH37, MATCH(DI$6, $BD$8:$CG$8, 0)), "")</f>
        <v/>
      </c>
      <c r="DJ37" s="90" t="str" cm="1">
        <f t="array" ref="DJ37">IFERROR(INDEX($BD37:$CG37, $CH37, MATCH(DJ$6, $BD$8:$CG$8, 0)), "")</f>
        <v/>
      </c>
      <c r="DK37" s="90" t="str" cm="1">
        <f t="array" ref="DK37">IFERROR(INDEX($BD37:$CG37, $CH37, MATCH(DK$6, $BD$8:$CG$8, 0)), "")</f>
        <v/>
      </c>
      <c r="DL37" s="91" t="str" cm="1">
        <f t="array" ref="DL37">IFERROR(INDEX($BD37:$CG37, $CH37, MATCH(DL$6, $BD$8:$CG$8, 0)), "")</f>
        <v/>
      </c>
    </row>
    <row r="38" spans="1:116" x14ac:dyDescent="0.55000000000000004">
      <c r="A38" s="16"/>
      <c r="B38" s="48"/>
      <c r="C38" s="26"/>
      <c r="D38" s="49"/>
      <c r="E38" s="50"/>
      <c r="F38" s="16"/>
      <c r="G38" s="96" t="str">
        <f t="shared" si="10"/>
        <v/>
      </c>
      <c r="H38" s="96" t="str">
        <f>IF($T38="", "", IF(COUNTIF('Income &amp; Expenses'!$AO$11:$AO$40, $T38)&gt;0, $N$3, $N$4))</f>
        <v/>
      </c>
      <c r="I38" s="16"/>
      <c r="K38" s="54">
        <v>28</v>
      </c>
      <c r="L38" s="64" t="str">
        <f>IFERROR(INDEX('Income &amp; Expenses'!$C$11:$C$40, MATCH($K38, 'Income &amp; Expenses'!$AK$11:$AK$40, 0)), "")</f>
        <v/>
      </c>
      <c r="N38" s="14" t="str">
        <f t="shared" si="3"/>
        <v/>
      </c>
      <c r="O38" s="8" t="str">
        <f t="shared" si="11"/>
        <v/>
      </c>
      <c r="P38" s="15" t="str">
        <f t="shared" si="4"/>
        <v/>
      </c>
      <c r="R38" s="68" t="str">
        <f t="shared" si="5"/>
        <v/>
      </c>
      <c r="T38" s="68" t="str">
        <f t="shared" si="6"/>
        <v/>
      </c>
      <c r="V38" s="62" t="str">
        <f>IF($B38="", "", COUNTIF($B$11:$B38, $B38))</f>
        <v/>
      </c>
      <c r="W38" s="62" t="str">
        <f t="shared" si="12"/>
        <v/>
      </c>
      <c r="Y38" s="78" t="str">
        <f t="shared" si="16"/>
        <v/>
      </c>
      <c r="Z38" s="79" t="str">
        <f t="shared" si="16"/>
        <v/>
      </c>
      <c r="AA38" s="79" t="str">
        <f t="shared" si="16"/>
        <v/>
      </c>
      <c r="AB38" s="79" t="str">
        <f t="shared" si="16"/>
        <v/>
      </c>
      <c r="AC38" s="79" t="str">
        <f t="shared" si="16"/>
        <v/>
      </c>
      <c r="AD38" s="79" t="str">
        <f t="shared" si="16"/>
        <v/>
      </c>
      <c r="AE38" s="79" t="str">
        <f t="shared" si="16"/>
        <v/>
      </c>
      <c r="AF38" s="79" t="str">
        <f t="shared" si="16"/>
        <v/>
      </c>
      <c r="AG38" s="79" t="str">
        <f t="shared" si="16"/>
        <v/>
      </c>
      <c r="AH38" s="79" t="str">
        <f t="shared" si="16"/>
        <v/>
      </c>
      <c r="AI38" s="79" t="str">
        <f t="shared" si="17"/>
        <v/>
      </c>
      <c r="AJ38" s="79" t="str">
        <f t="shared" si="17"/>
        <v/>
      </c>
      <c r="AK38" s="79" t="str">
        <f t="shared" si="17"/>
        <v/>
      </c>
      <c r="AL38" s="79" t="str">
        <f t="shared" si="17"/>
        <v/>
      </c>
      <c r="AM38" s="79" t="str">
        <f t="shared" si="17"/>
        <v/>
      </c>
      <c r="AN38" s="79" t="str">
        <f t="shared" si="17"/>
        <v/>
      </c>
      <c r="AO38" s="79" t="str">
        <f t="shared" si="17"/>
        <v/>
      </c>
      <c r="AP38" s="79" t="str">
        <f t="shared" si="17"/>
        <v/>
      </c>
      <c r="AQ38" s="79" t="str">
        <f t="shared" si="17"/>
        <v/>
      </c>
      <c r="AR38" s="79" t="str">
        <f t="shared" si="17"/>
        <v/>
      </c>
      <c r="AS38" s="79" t="str">
        <f t="shared" si="18"/>
        <v/>
      </c>
      <c r="AT38" s="79" t="str">
        <f t="shared" si="18"/>
        <v/>
      </c>
      <c r="AU38" s="79" t="str">
        <f t="shared" si="18"/>
        <v/>
      </c>
      <c r="AV38" s="79" t="str">
        <f t="shared" si="18"/>
        <v/>
      </c>
      <c r="AW38" s="79" t="str">
        <f t="shared" si="18"/>
        <v/>
      </c>
      <c r="AX38" s="79" t="str">
        <f t="shared" si="18"/>
        <v/>
      </c>
      <c r="AY38" s="79" t="str">
        <f t="shared" si="18"/>
        <v/>
      </c>
      <c r="AZ38" s="79" t="str">
        <f t="shared" si="18"/>
        <v/>
      </c>
      <c r="BA38" s="79" t="str">
        <f t="shared" si="18"/>
        <v/>
      </c>
      <c r="BB38" s="33" t="str">
        <f t="shared" si="18"/>
        <v/>
      </c>
      <c r="BD38" s="89" t="str">
        <f>IF(OR(CI$8="", Y38=""), "", COUNTIF(Y$11:Y$310, "&lt;"&amp;Y38)+1+COUNTIF(Y$11:Y38, Y38)-1)</f>
        <v/>
      </c>
      <c r="BE38" s="90" t="str">
        <f>IF(OR(CJ$8="", Z38=""), "", COUNTIF(Z$11:Z$310, "&lt;"&amp;Z38)+1+COUNTIF(Z$11:Z38, Z38)-1)</f>
        <v/>
      </c>
      <c r="BF38" s="90" t="str">
        <f>IF(OR(CK$8="", AA38=""), "", COUNTIF(AA$11:AA$310, "&lt;"&amp;AA38)+1+COUNTIF(AA$11:AA38, AA38)-1)</f>
        <v/>
      </c>
      <c r="BG38" s="90" t="str">
        <f>IF(OR(CL$8="", AB38=""), "", COUNTIF(AB$11:AB$310, "&lt;"&amp;AB38)+1+COUNTIF(AB$11:AB38, AB38)-1)</f>
        <v/>
      </c>
      <c r="BH38" s="90" t="str">
        <f>IF(OR(CM$8="", AC38=""), "", COUNTIF(AC$11:AC$310, "&lt;"&amp;AC38)+1+COUNTIF(AC$11:AC38, AC38)-1)</f>
        <v/>
      </c>
      <c r="BI38" s="90" t="str">
        <f>IF(OR(CN$8="", AD38=""), "", COUNTIF(AD$11:AD$310, "&lt;"&amp;AD38)+1+COUNTIF(AD$11:AD38, AD38)-1)</f>
        <v/>
      </c>
      <c r="BJ38" s="90" t="str">
        <f>IF(OR(CO$8="", AE38=""), "", COUNTIF(AE$11:AE$310, "&lt;"&amp;AE38)+1+COUNTIF(AE$11:AE38, AE38)-1)</f>
        <v/>
      </c>
      <c r="BK38" s="90" t="str">
        <f>IF(OR(CP$8="", AF38=""), "", COUNTIF(AF$11:AF$310, "&lt;"&amp;AF38)+1+COUNTIF(AF$11:AF38, AF38)-1)</f>
        <v/>
      </c>
      <c r="BL38" s="90" t="str">
        <f>IF(OR(CQ$8="", AG38=""), "", COUNTIF(AG$11:AG$310, "&lt;"&amp;AG38)+1+COUNTIF(AG$11:AG38, AG38)-1)</f>
        <v/>
      </c>
      <c r="BM38" s="90" t="str">
        <f>IF(OR(CR$8="", AH38=""), "", COUNTIF(AH$11:AH$310, "&lt;"&amp;AH38)+1+COUNTIF(AH$11:AH38, AH38)-1)</f>
        <v/>
      </c>
      <c r="BN38" s="90" t="str">
        <f>IF(OR(CS$8="", AI38=""), "", COUNTIF(AI$11:AI$310, "&lt;"&amp;AI38)+1+COUNTIF(AI$11:AI38, AI38)-1)</f>
        <v/>
      </c>
      <c r="BO38" s="90" t="str">
        <f>IF(OR(CT$8="", AJ38=""), "", COUNTIF(AJ$11:AJ$310, "&lt;"&amp;AJ38)+1+COUNTIF(AJ$11:AJ38, AJ38)-1)</f>
        <v/>
      </c>
      <c r="BP38" s="90" t="str">
        <f>IF(OR(CU$8="", AK38=""), "", COUNTIF(AK$11:AK$310, "&lt;"&amp;AK38)+1+COUNTIF(AK$11:AK38, AK38)-1)</f>
        <v/>
      </c>
      <c r="BQ38" s="90" t="str">
        <f>IF(OR(CV$8="", AL38=""), "", COUNTIF(AL$11:AL$310, "&lt;"&amp;AL38)+1+COUNTIF(AL$11:AL38, AL38)-1)</f>
        <v/>
      </c>
      <c r="BR38" s="90" t="str">
        <f>IF(OR(CW$8="", AM38=""), "", COUNTIF(AM$11:AM$310, "&lt;"&amp;AM38)+1+COUNTIF(AM$11:AM38, AM38)-1)</f>
        <v/>
      </c>
      <c r="BS38" s="90" t="str">
        <f>IF(OR(CX$8="", AN38=""), "", COUNTIF(AN$11:AN$310, "&lt;"&amp;AN38)+1+COUNTIF(AN$11:AN38, AN38)-1)</f>
        <v/>
      </c>
      <c r="BT38" s="90" t="str">
        <f>IF(OR(CY$8="", AO38=""), "", COUNTIF(AO$11:AO$310, "&lt;"&amp;AO38)+1+COUNTIF(AO$11:AO38, AO38)-1)</f>
        <v/>
      </c>
      <c r="BU38" s="90" t="str">
        <f>IF(OR(CZ$8="", AP38=""), "", COUNTIF(AP$11:AP$310, "&lt;"&amp;AP38)+1+COUNTIF(AP$11:AP38, AP38)-1)</f>
        <v/>
      </c>
      <c r="BV38" s="90" t="str">
        <f>IF(OR(DA$8="", AQ38=""), "", COUNTIF(AQ$11:AQ$310, "&lt;"&amp;AQ38)+1+COUNTIF(AQ$11:AQ38, AQ38)-1)</f>
        <v/>
      </c>
      <c r="BW38" s="90" t="str">
        <f>IF(OR(DB$8="", AR38=""), "", COUNTIF(AR$11:AR$310, "&lt;"&amp;AR38)+1+COUNTIF(AR$11:AR38, AR38)-1)</f>
        <v/>
      </c>
      <c r="BX38" s="90" t="str">
        <f>IF(OR(DC$8="", AS38=""), "", COUNTIF(AS$11:AS$310, "&lt;"&amp;AS38)+1+COUNTIF(AS$11:AS38, AS38)-1)</f>
        <v/>
      </c>
      <c r="BY38" s="90" t="str">
        <f>IF(OR(DD$8="", AT38=""), "", COUNTIF(AT$11:AT$310, "&lt;"&amp;AT38)+1+COUNTIF(AT$11:AT38, AT38)-1)</f>
        <v/>
      </c>
      <c r="BZ38" s="90" t="str">
        <f>IF(OR(DE$8="", AU38=""), "", COUNTIF(AU$11:AU$310, "&lt;"&amp;AU38)+1+COUNTIF(AU$11:AU38, AU38)-1)</f>
        <v/>
      </c>
      <c r="CA38" s="90" t="str">
        <f>IF(OR(DF$8="", AV38=""), "", COUNTIF(AV$11:AV$310, "&lt;"&amp;AV38)+1+COUNTIF(AV$11:AV38, AV38)-1)</f>
        <v/>
      </c>
      <c r="CB38" s="90" t="str">
        <f>IF(OR(DG$8="", AW38=""), "", COUNTIF(AW$11:AW$310, "&lt;"&amp;AW38)+1+COUNTIF(AW$11:AW38, AW38)-1)</f>
        <v/>
      </c>
      <c r="CC38" s="90" t="str">
        <f>IF(OR(DH$8="", AX38=""), "", COUNTIF(AX$11:AX$310, "&lt;"&amp;AX38)+1+COUNTIF(AX$11:AX38, AX38)-1)</f>
        <v/>
      </c>
      <c r="CD38" s="90" t="str">
        <f>IF(OR(DI$8="", AY38=""), "", COUNTIF(AY$11:AY$310, "&lt;"&amp;AY38)+1+COUNTIF(AY$11:AY38, AY38)-1)</f>
        <v/>
      </c>
      <c r="CE38" s="90" t="str">
        <f>IF(OR(DJ$8="", AZ38=""), "", COUNTIF(AZ$11:AZ$310, "&lt;"&amp;AZ38)+1+COUNTIF(AZ$11:AZ38, AZ38)-1)</f>
        <v/>
      </c>
      <c r="CF38" s="90" t="str">
        <f>IF(OR(DK$8="", BA38=""), "", COUNTIF(BA$11:BA$310, "&lt;"&amp;BA38)+1+COUNTIF(BA$11:BA38, BA38)-1)</f>
        <v/>
      </c>
      <c r="CG38" s="91" t="str">
        <f>IF(OR(DL$8="", BB38=""), "", COUNTIF(BB$11:BB$310, "&lt;"&amp;BB38)+1+COUNTIF(BB$11:BB38, BB38)-1)</f>
        <v/>
      </c>
      <c r="CI38" s="89" t="str" cm="1">
        <f t="array" ref="CI38">IFERROR(INDEX($BD38:$CG38, $CH38, MATCH(CI$6, $BD$8:$CG$8, 0)), "")</f>
        <v/>
      </c>
      <c r="CJ38" s="90" t="str" cm="1">
        <f t="array" ref="CJ38">IFERROR(INDEX($BD38:$CG38, $CH38, MATCH(CJ$6, $BD$8:$CG$8, 0)), "")</f>
        <v/>
      </c>
      <c r="CK38" s="90" t="str" cm="1">
        <f t="array" ref="CK38">IFERROR(INDEX($BD38:$CG38, $CH38, MATCH(CK$6, $BD$8:$CG$8, 0)), "")</f>
        <v/>
      </c>
      <c r="CL38" s="90" t="str" cm="1">
        <f t="array" ref="CL38">IFERROR(INDEX($BD38:$CG38, $CH38, MATCH(CL$6, $BD$8:$CG$8, 0)), "")</f>
        <v/>
      </c>
      <c r="CM38" s="90" t="str" cm="1">
        <f t="array" ref="CM38">IFERROR(INDEX($BD38:$CG38, $CH38, MATCH(CM$6, $BD$8:$CG$8, 0)), "")</f>
        <v/>
      </c>
      <c r="CN38" s="90" t="str" cm="1">
        <f t="array" ref="CN38">IFERROR(INDEX($BD38:$CG38, $CH38, MATCH(CN$6, $BD$8:$CG$8, 0)), "")</f>
        <v/>
      </c>
      <c r="CO38" s="90" t="str" cm="1">
        <f t="array" ref="CO38">IFERROR(INDEX($BD38:$CG38, $CH38, MATCH(CO$6, $BD$8:$CG$8, 0)), "")</f>
        <v/>
      </c>
      <c r="CP38" s="90" t="str" cm="1">
        <f t="array" ref="CP38">IFERROR(INDEX($BD38:$CG38, $CH38, MATCH(CP$6, $BD$8:$CG$8, 0)), "")</f>
        <v/>
      </c>
      <c r="CQ38" s="90" t="str" cm="1">
        <f t="array" ref="CQ38">IFERROR(INDEX($BD38:$CG38, $CH38, MATCH(CQ$6, $BD$8:$CG$8, 0)), "")</f>
        <v/>
      </c>
      <c r="CR38" s="90" t="str" cm="1">
        <f t="array" ref="CR38">IFERROR(INDEX($BD38:$CG38, $CH38, MATCH(CR$6, $BD$8:$CG$8, 0)), "")</f>
        <v/>
      </c>
      <c r="CS38" s="90" t="str" cm="1">
        <f t="array" ref="CS38">IFERROR(INDEX($BD38:$CG38, $CH38, MATCH(CS$6, $BD$8:$CG$8, 0)), "")</f>
        <v/>
      </c>
      <c r="CT38" s="90" t="str" cm="1">
        <f t="array" ref="CT38">IFERROR(INDEX($BD38:$CG38, $CH38, MATCH(CT$6, $BD$8:$CG$8, 0)), "")</f>
        <v/>
      </c>
      <c r="CU38" s="90" t="str" cm="1">
        <f t="array" ref="CU38">IFERROR(INDEX($BD38:$CG38, $CH38, MATCH(CU$6, $BD$8:$CG$8, 0)), "")</f>
        <v/>
      </c>
      <c r="CV38" s="90" t="str" cm="1">
        <f t="array" ref="CV38">IFERROR(INDEX($BD38:$CG38, $CH38, MATCH(CV$6, $BD$8:$CG$8, 0)), "")</f>
        <v/>
      </c>
      <c r="CW38" s="90" t="str" cm="1">
        <f t="array" ref="CW38">IFERROR(INDEX($BD38:$CG38, $CH38, MATCH(CW$6, $BD$8:$CG$8, 0)), "")</f>
        <v/>
      </c>
      <c r="CX38" s="90" t="str" cm="1">
        <f t="array" ref="CX38">IFERROR(INDEX($BD38:$CG38, $CH38, MATCH(CX$6, $BD$8:$CG$8, 0)), "")</f>
        <v/>
      </c>
      <c r="CY38" s="90" t="str" cm="1">
        <f t="array" ref="CY38">IFERROR(INDEX($BD38:$CG38, $CH38, MATCH(CY$6, $BD$8:$CG$8, 0)), "")</f>
        <v/>
      </c>
      <c r="CZ38" s="90" t="str" cm="1">
        <f t="array" ref="CZ38">IFERROR(INDEX($BD38:$CG38, $CH38, MATCH(CZ$6, $BD$8:$CG$8, 0)), "")</f>
        <v/>
      </c>
      <c r="DA38" s="90" t="str" cm="1">
        <f t="array" ref="DA38">IFERROR(INDEX($BD38:$CG38, $CH38, MATCH(DA$6, $BD$8:$CG$8, 0)), "")</f>
        <v/>
      </c>
      <c r="DB38" s="90" t="str" cm="1">
        <f t="array" ref="DB38">IFERROR(INDEX($BD38:$CG38, $CH38, MATCH(DB$6, $BD$8:$CG$8, 0)), "")</f>
        <v/>
      </c>
      <c r="DC38" s="90" t="str" cm="1">
        <f t="array" ref="DC38">IFERROR(INDEX($BD38:$CG38, $CH38, MATCH(DC$6, $BD$8:$CG$8, 0)), "")</f>
        <v/>
      </c>
      <c r="DD38" s="90" t="str" cm="1">
        <f t="array" ref="DD38">IFERROR(INDEX($BD38:$CG38, $CH38, MATCH(DD$6, $BD$8:$CG$8, 0)), "")</f>
        <v/>
      </c>
      <c r="DE38" s="90" t="str" cm="1">
        <f t="array" ref="DE38">IFERROR(INDEX($BD38:$CG38, $CH38, MATCH(DE$6, $BD$8:$CG$8, 0)), "")</f>
        <v/>
      </c>
      <c r="DF38" s="90" t="str" cm="1">
        <f t="array" ref="DF38">IFERROR(INDEX($BD38:$CG38, $CH38, MATCH(DF$6, $BD$8:$CG$8, 0)), "")</f>
        <v/>
      </c>
      <c r="DG38" s="90" t="str" cm="1">
        <f t="array" ref="DG38">IFERROR(INDEX($BD38:$CG38, $CH38, MATCH(DG$6, $BD$8:$CG$8, 0)), "")</f>
        <v/>
      </c>
      <c r="DH38" s="90" t="str" cm="1">
        <f t="array" ref="DH38">IFERROR(INDEX($BD38:$CG38, $CH38, MATCH(DH$6, $BD$8:$CG$8, 0)), "")</f>
        <v/>
      </c>
      <c r="DI38" s="90" t="str" cm="1">
        <f t="array" ref="DI38">IFERROR(INDEX($BD38:$CG38, $CH38, MATCH(DI$6, $BD$8:$CG$8, 0)), "")</f>
        <v/>
      </c>
      <c r="DJ38" s="90" t="str" cm="1">
        <f t="array" ref="DJ38">IFERROR(INDEX($BD38:$CG38, $CH38, MATCH(DJ$6, $BD$8:$CG$8, 0)), "")</f>
        <v/>
      </c>
      <c r="DK38" s="90" t="str" cm="1">
        <f t="array" ref="DK38">IFERROR(INDEX($BD38:$CG38, $CH38, MATCH(DK$6, $BD$8:$CG$8, 0)), "")</f>
        <v/>
      </c>
      <c r="DL38" s="91" t="str" cm="1">
        <f t="array" ref="DL38">IFERROR(INDEX($BD38:$CG38, $CH38, MATCH(DL$6, $BD$8:$CG$8, 0)), "")</f>
        <v/>
      </c>
    </row>
    <row r="39" spans="1:116" x14ac:dyDescent="0.55000000000000004">
      <c r="A39" s="16"/>
      <c r="B39" s="48"/>
      <c r="C39" s="26"/>
      <c r="D39" s="49"/>
      <c r="E39" s="50"/>
      <c r="F39" s="16"/>
      <c r="G39" s="96" t="str">
        <f t="shared" si="10"/>
        <v/>
      </c>
      <c r="H39" s="96" t="str">
        <f>IF($T39="", "", IF(COUNTIF('Income &amp; Expenses'!$AO$11:$AO$40, $T39)&gt;0, $N$3, $N$4))</f>
        <v/>
      </c>
      <c r="I39" s="16"/>
      <c r="K39" s="54">
        <v>29</v>
      </c>
      <c r="L39" s="64" t="str">
        <f>IFERROR(INDEX('Income &amp; Expenses'!$C$11:$C$40, MATCH($K39, 'Income &amp; Expenses'!$AK$11:$AK$40, 0)), "")</f>
        <v/>
      </c>
      <c r="N39" s="14" t="str">
        <f t="shared" si="3"/>
        <v/>
      </c>
      <c r="O39" s="8" t="str">
        <f t="shared" si="11"/>
        <v/>
      </c>
      <c r="P39" s="15" t="str">
        <f t="shared" si="4"/>
        <v/>
      </c>
      <c r="R39" s="68" t="str">
        <f t="shared" si="5"/>
        <v/>
      </c>
      <c r="T39" s="68" t="str">
        <f t="shared" si="6"/>
        <v/>
      </c>
      <c r="V39" s="62" t="str">
        <f>IF($B39="", "", COUNTIF($B$11:$B39, $B39))</f>
        <v/>
      </c>
      <c r="W39" s="62" t="str">
        <f t="shared" si="12"/>
        <v/>
      </c>
      <c r="Y39" s="78" t="str">
        <f t="shared" si="16"/>
        <v/>
      </c>
      <c r="Z39" s="79" t="str">
        <f t="shared" si="16"/>
        <v/>
      </c>
      <c r="AA39" s="79" t="str">
        <f t="shared" si="16"/>
        <v/>
      </c>
      <c r="AB39" s="79" t="str">
        <f t="shared" si="16"/>
        <v/>
      </c>
      <c r="AC39" s="79" t="str">
        <f t="shared" si="16"/>
        <v/>
      </c>
      <c r="AD39" s="79" t="str">
        <f t="shared" si="16"/>
        <v/>
      </c>
      <c r="AE39" s="79" t="str">
        <f t="shared" si="16"/>
        <v/>
      </c>
      <c r="AF39" s="79" t="str">
        <f t="shared" si="16"/>
        <v/>
      </c>
      <c r="AG39" s="79" t="str">
        <f t="shared" si="16"/>
        <v/>
      </c>
      <c r="AH39" s="79" t="str">
        <f t="shared" si="16"/>
        <v/>
      </c>
      <c r="AI39" s="79" t="str">
        <f t="shared" si="17"/>
        <v/>
      </c>
      <c r="AJ39" s="79" t="str">
        <f t="shared" si="17"/>
        <v/>
      </c>
      <c r="AK39" s="79" t="str">
        <f t="shared" si="17"/>
        <v/>
      </c>
      <c r="AL39" s="79" t="str">
        <f t="shared" si="17"/>
        <v/>
      </c>
      <c r="AM39" s="79" t="str">
        <f t="shared" si="17"/>
        <v/>
      </c>
      <c r="AN39" s="79" t="str">
        <f t="shared" si="17"/>
        <v/>
      </c>
      <c r="AO39" s="79" t="str">
        <f t="shared" si="17"/>
        <v/>
      </c>
      <c r="AP39" s="79" t="str">
        <f t="shared" si="17"/>
        <v/>
      </c>
      <c r="AQ39" s="79" t="str">
        <f t="shared" si="17"/>
        <v/>
      </c>
      <c r="AR39" s="79" t="str">
        <f t="shared" si="17"/>
        <v/>
      </c>
      <c r="AS39" s="79" t="str">
        <f t="shared" si="18"/>
        <v/>
      </c>
      <c r="AT39" s="79" t="str">
        <f t="shared" si="18"/>
        <v/>
      </c>
      <c r="AU39" s="79" t="str">
        <f t="shared" si="18"/>
        <v/>
      </c>
      <c r="AV39" s="79" t="str">
        <f t="shared" si="18"/>
        <v/>
      </c>
      <c r="AW39" s="79" t="str">
        <f t="shared" si="18"/>
        <v/>
      </c>
      <c r="AX39" s="79" t="str">
        <f t="shared" si="18"/>
        <v/>
      </c>
      <c r="AY39" s="79" t="str">
        <f t="shared" si="18"/>
        <v/>
      </c>
      <c r="AZ39" s="79" t="str">
        <f t="shared" si="18"/>
        <v/>
      </c>
      <c r="BA39" s="79" t="str">
        <f t="shared" si="18"/>
        <v/>
      </c>
      <c r="BB39" s="33" t="str">
        <f t="shared" si="18"/>
        <v/>
      </c>
      <c r="BD39" s="89" t="str">
        <f>IF(OR(CI$8="", Y39=""), "", COUNTIF(Y$11:Y$310, "&lt;"&amp;Y39)+1+COUNTIF(Y$11:Y39, Y39)-1)</f>
        <v/>
      </c>
      <c r="BE39" s="90" t="str">
        <f>IF(OR(CJ$8="", Z39=""), "", COUNTIF(Z$11:Z$310, "&lt;"&amp;Z39)+1+COUNTIF(Z$11:Z39, Z39)-1)</f>
        <v/>
      </c>
      <c r="BF39" s="90" t="str">
        <f>IF(OR(CK$8="", AA39=""), "", COUNTIF(AA$11:AA$310, "&lt;"&amp;AA39)+1+COUNTIF(AA$11:AA39, AA39)-1)</f>
        <v/>
      </c>
      <c r="BG39" s="90" t="str">
        <f>IF(OR(CL$8="", AB39=""), "", COUNTIF(AB$11:AB$310, "&lt;"&amp;AB39)+1+COUNTIF(AB$11:AB39, AB39)-1)</f>
        <v/>
      </c>
      <c r="BH39" s="90" t="str">
        <f>IF(OR(CM$8="", AC39=""), "", COUNTIF(AC$11:AC$310, "&lt;"&amp;AC39)+1+COUNTIF(AC$11:AC39, AC39)-1)</f>
        <v/>
      </c>
      <c r="BI39" s="90" t="str">
        <f>IF(OR(CN$8="", AD39=""), "", COUNTIF(AD$11:AD$310, "&lt;"&amp;AD39)+1+COUNTIF(AD$11:AD39, AD39)-1)</f>
        <v/>
      </c>
      <c r="BJ39" s="90" t="str">
        <f>IF(OR(CO$8="", AE39=""), "", COUNTIF(AE$11:AE$310, "&lt;"&amp;AE39)+1+COUNTIF(AE$11:AE39, AE39)-1)</f>
        <v/>
      </c>
      <c r="BK39" s="90" t="str">
        <f>IF(OR(CP$8="", AF39=""), "", COUNTIF(AF$11:AF$310, "&lt;"&amp;AF39)+1+COUNTIF(AF$11:AF39, AF39)-1)</f>
        <v/>
      </c>
      <c r="BL39" s="90" t="str">
        <f>IF(OR(CQ$8="", AG39=""), "", COUNTIF(AG$11:AG$310, "&lt;"&amp;AG39)+1+COUNTIF(AG$11:AG39, AG39)-1)</f>
        <v/>
      </c>
      <c r="BM39" s="90" t="str">
        <f>IF(OR(CR$8="", AH39=""), "", COUNTIF(AH$11:AH$310, "&lt;"&amp;AH39)+1+COUNTIF(AH$11:AH39, AH39)-1)</f>
        <v/>
      </c>
      <c r="BN39" s="90" t="str">
        <f>IF(OR(CS$8="", AI39=""), "", COUNTIF(AI$11:AI$310, "&lt;"&amp;AI39)+1+COUNTIF(AI$11:AI39, AI39)-1)</f>
        <v/>
      </c>
      <c r="BO39" s="90" t="str">
        <f>IF(OR(CT$8="", AJ39=""), "", COUNTIF(AJ$11:AJ$310, "&lt;"&amp;AJ39)+1+COUNTIF(AJ$11:AJ39, AJ39)-1)</f>
        <v/>
      </c>
      <c r="BP39" s="90" t="str">
        <f>IF(OR(CU$8="", AK39=""), "", COUNTIF(AK$11:AK$310, "&lt;"&amp;AK39)+1+COUNTIF(AK$11:AK39, AK39)-1)</f>
        <v/>
      </c>
      <c r="BQ39" s="90" t="str">
        <f>IF(OR(CV$8="", AL39=""), "", COUNTIF(AL$11:AL$310, "&lt;"&amp;AL39)+1+COUNTIF(AL$11:AL39, AL39)-1)</f>
        <v/>
      </c>
      <c r="BR39" s="90" t="str">
        <f>IF(OR(CW$8="", AM39=""), "", COUNTIF(AM$11:AM$310, "&lt;"&amp;AM39)+1+COUNTIF(AM$11:AM39, AM39)-1)</f>
        <v/>
      </c>
      <c r="BS39" s="90" t="str">
        <f>IF(OR(CX$8="", AN39=""), "", COUNTIF(AN$11:AN$310, "&lt;"&amp;AN39)+1+COUNTIF(AN$11:AN39, AN39)-1)</f>
        <v/>
      </c>
      <c r="BT39" s="90" t="str">
        <f>IF(OR(CY$8="", AO39=""), "", COUNTIF(AO$11:AO$310, "&lt;"&amp;AO39)+1+COUNTIF(AO$11:AO39, AO39)-1)</f>
        <v/>
      </c>
      <c r="BU39" s="90" t="str">
        <f>IF(OR(CZ$8="", AP39=""), "", COUNTIF(AP$11:AP$310, "&lt;"&amp;AP39)+1+COUNTIF(AP$11:AP39, AP39)-1)</f>
        <v/>
      </c>
      <c r="BV39" s="90" t="str">
        <f>IF(OR(DA$8="", AQ39=""), "", COUNTIF(AQ$11:AQ$310, "&lt;"&amp;AQ39)+1+COUNTIF(AQ$11:AQ39, AQ39)-1)</f>
        <v/>
      </c>
      <c r="BW39" s="90" t="str">
        <f>IF(OR(DB$8="", AR39=""), "", COUNTIF(AR$11:AR$310, "&lt;"&amp;AR39)+1+COUNTIF(AR$11:AR39, AR39)-1)</f>
        <v/>
      </c>
      <c r="BX39" s="90" t="str">
        <f>IF(OR(DC$8="", AS39=""), "", COUNTIF(AS$11:AS$310, "&lt;"&amp;AS39)+1+COUNTIF(AS$11:AS39, AS39)-1)</f>
        <v/>
      </c>
      <c r="BY39" s="90" t="str">
        <f>IF(OR(DD$8="", AT39=""), "", COUNTIF(AT$11:AT$310, "&lt;"&amp;AT39)+1+COUNTIF(AT$11:AT39, AT39)-1)</f>
        <v/>
      </c>
      <c r="BZ39" s="90" t="str">
        <f>IF(OR(DE$8="", AU39=""), "", COUNTIF(AU$11:AU$310, "&lt;"&amp;AU39)+1+COUNTIF(AU$11:AU39, AU39)-1)</f>
        <v/>
      </c>
      <c r="CA39" s="90" t="str">
        <f>IF(OR(DF$8="", AV39=""), "", COUNTIF(AV$11:AV$310, "&lt;"&amp;AV39)+1+COUNTIF(AV$11:AV39, AV39)-1)</f>
        <v/>
      </c>
      <c r="CB39" s="90" t="str">
        <f>IF(OR(DG$8="", AW39=""), "", COUNTIF(AW$11:AW$310, "&lt;"&amp;AW39)+1+COUNTIF(AW$11:AW39, AW39)-1)</f>
        <v/>
      </c>
      <c r="CC39" s="90" t="str">
        <f>IF(OR(DH$8="", AX39=""), "", COUNTIF(AX$11:AX$310, "&lt;"&amp;AX39)+1+COUNTIF(AX$11:AX39, AX39)-1)</f>
        <v/>
      </c>
      <c r="CD39" s="90" t="str">
        <f>IF(OR(DI$8="", AY39=""), "", COUNTIF(AY$11:AY$310, "&lt;"&amp;AY39)+1+COUNTIF(AY$11:AY39, AY39)-1)</f>
        <v/>
      </c>
      <c r="CE39" s="90" t="str">
        <f>IF(OR(DJ$8="", AZ39=""), "", COUNTIF(AZ$11:AZ$310, "&lt;"&amp;AZ39)+1+COUNTIF(AZ$11:AZ39, AZ39)-1)</f>
        <v/>
      </c>
      <c r="CF39" s="90" t="str">
        <f>IF(OR(DK$8="", BA39=""), "", COUNTIF(BA$11:BA$310, "&lt;"&amp;BA39)+1+COUNTIF(BA$11:BA39, BA39)-1)</f>
        <v/>
      </c>
      <c r="CG39" s="91" t="str">
        <f>IF(OR(DL$8="", BB39=""), "", COUNTIF(BB$11:BB$310, "&lt;"&amp;BB39)+1+COUNTIF(BB$11:BB39, BB39)-1)</f>
        <v/>
      </c>
      <c r="CI39" s="89" t="str" cm="1">
        <f t="array" ref="CI39">IFERROR(INDEX($BD39:$CG39, $CH39, MATCH(CI$6, $BD$8:$CG$8, 0)), "")</f>
        <v/>
      </c>
      <c r="CJ39" s="90" t="str" cm="1">
        <f t="array" ref="CJ39">IFERROR(INDEX($BD39:$CG39, $CH39, MATCH(CJ$6, $BD$8:$CG$8, 0)), "")</f>
        <v/>
      </c>
      <c r="CK39" s="90" t="str" cm="1">
        <f t="array" ref="CK39">IFERROR(INDEX($BD39:$CG39, $CH39, MATCH(CK$6, $BD$8:$CG$8, 0)), "")</f>
        <v/>
      </c>
      <c r="CL39" s="90" t="str" cm="1">
        <f t="array" ref="CL39">IFERROR(INDEX($BD39:$CG39, $CH39, MATCH(CL$6, $BD$8:$CG$8, 0)), "")</f>
        <v/>
      </c>
      <c r="CM39" s="90" t="str" cm="1">
        <f t="array" ref="CM39">IFERROR(INDEX($BD39:$CG39, $CH39, MATCH(CM$6, $BD$8:$CG$8, 0)), "")</f>
        <v/>
      </c>
      <c r="CN39" s="90" t="str" cm="1">
        <f t="array" ref="CN39">IFERROR(INDEX($BD39:$CG39, $CH39, MATCH(CN$6, $BD$8:$CG$8, 0)), "")</f>
        <v/>
      </c>
      <c r="CO39" s="90" t="str" cm="1">
        <f t="array" ref="CO39">IFERROR(INDEX($BD39:$CG39, $CH39, MATCH(CO$6, $BD$8:$CG$8, 0)), "")</f>
        <v/>
      </c>
      <c r="CP39" s="90" t="str" cm="1">
        <f t="array" ref="CP39">IFERROR(INDEX($BD39:$CG39, $CH39, MATCH(CP$6, $BD$8:$CG$8, 0)), "")</f>
        <v/>
      </c>
      <c r="CQ39" s="90" t="str" cm="1">
        <f t="array" ref="CQ39">IFERROR(INDEX($BD39:$CG39, $CH39, MATCH(CQ$6, $BD$8:$CG$8, 0)), "")</f>
        <v/>
      </c>
      <c r="CR39" s="90" t="str" cm="1">
        <f t="array" ref="CR39">IFERROR(INDEX($BD39:$CG39, $CH39, MATCH(CR$6, $BD$8:$CG$8, 0)), "")</f>
        <v/>
      </c>
      <c r="CS39" s="90" t="str" cm="1">
        <f t="array" ref="CS39">IFERROR(INDEX($BD39:$CG39, $CH39, MATCH(CS$6, $BD$8:$CG$8, 0)), "")</f>
        <v/>
      </c>
      <c r="CT39" s="90" t="str" cm="1">
        <f t="array" ref="CT39">IFERROR(INDEX($BD39:$CG39, $CH39, MATCH(CT$6, $BD$8:$CG$8, 0)), "")</f>
        <v/>
      </c>
      <c r="CU39" s="90" t="str" cm="1">
        <f t="array" ref="CU39">IFERROR(INDEX($BD39:$CG39, $CH39, MATCH(CU$6, $BD$8:$CG$8, 0)), "")</f>
        <v/>
      </c>
      <c r="CV39" s="90" t="str" cm="1">
        <f t="array" ref="CV39">IFERROR(INDEX($BD39:$CG39, $CH39, MATCH(CV$6, $BD$8:$CG$8, 0)), "")</f>
        <v/>
      </c>
      <c r="CW39" s="90" t="str" cm="1">
        <f t="array" ref="CW39">IFERROR(INDEX($BD39:$CG39, $CH39, MATCH(CW$6, $BD$8:$CG$8, 0)), "")</f>
        <v/>
      </c>
      <c r="CX39" s="90" t="str" cm="1">
        <f t="array" ref="CX39">IFERROR(INDEX($BD39:$CG39, $CH39, MATCH(CX$6, $BD$8:$CG$8, 0)), "")</f>
        <v/>
      </c>
      <c r="CY39" s="90" t="str" cm="1">
        <f t="array" ref="CY39">IFERROR(INDEX($BD39:$CG39, $CH39, MATCH(CY$6, $BD$8:$CG$8, 0)), "")</f>
        <v/>
      </c>
      <c r="CZ39" s="90" t="str" cm="1">
        <f t="array" ref="CZ39">IFERROR(INDEX($BD39:$CG39, $CH39, MATCH(CZ$6, $BD$8:$CG$8, 0)), "")</f>
        <v/>
      </c>
      <c r="DA39" s="90" t="str" cm="1">
        <f t="array" ref="DA39">IFERROR(INDEX($BD39:$CG39, $CH39, MATCH(DA$6, $BD$8:$CG$8, 0)), "")</f>
        <v/>
      </c>
      <c r="DB39" s="90" t="str" cm="1">
        <f t="array" ref="DB39">IFERROR(INDEX($BD39:$CG39, $CH39, MATCH(DB$6, $BD$8:$CG$8, 0)), "")</f>
        <v/>
      </c>
      <c r="DC39" s="90" t="str" cm="1">
        <f t="array" ref="DC39">IFERROR(INDEX($BD39:$CG39, $CH39, MATCH(DC$6, $BD$8:$CG$8, 0)), "")</f>
        <v/>
      </c>
      <c r="DD39" s="90" t="str" cm="1">
        <f t="array" ref="DD39">IFERROR(INDEX($BD39:$CG39, $CH39, MATCH(DD$6, $BD$8:$CG$8, 0)), "")</f>
        <v/>
      </c>
      <c r="DE39" s="90" t="str" cm="1">
        <f t="array" ref="DE39">IFERROR(INDEX($BD39:$CG39, $CH39, MATCH(DE$6, $BD$8:$CG$8, 0)), "")</f>
        <v/>
      </c>
      <c r="DF39" s="90" t="str" cm="1">
        <f t="array" ref="DF39">IFERROR(INDEX($BD39:$CG39, $CH39, MATCH(DF$6, $BD$8:$CG$8, 0)), "")</f>
        <v/>
      </c>
      <c r="DG39" s="90" t="str" cm="1">
        <f t="array" ref="DG39">IFERROR(INDEX($BD39:$CG39, $CH39, MATCH(DG$6, $BD$8:$CG$8, 0)), "")</f>
        <v/>
      </c>
      <c r="DH39" s="90" t="str" cm="1">
        <f t="array" ref="DH39">IFERROR(INDEX($BD39:$CG39, $CH39, MATCH(DH$6, $BD$8:$CG$8, 0)), "")</f>
        <v/>
      </c>
      <c r="DI39" s="90" t="str" cm="1">
        <f t="array" ref="DI39">IFERROR(INDEX($BD39:$CG39, $CH39, MATCH(DI$6, $BD$8:$CG$8, 0)), "")</f>
        <v/>
      </c>
      <c r="DJ39" s="90" t="str" cm="1">
        <f t="array" ref="DJ39">IFERROR(INDEX($BD39:$CG39, $CH39, MATCH(DJ$6, $BD$8:$CG$8, 0)), "")</f>
        <v/>
      </c>
      <c r="DK39" s="90" t="str" cm="1">
        <f t="array" ref="DK39">IFERROR(INDEX($BD39:$CG39, $CH39, MATCH(DK$6, $BD$8:$CG$8, 0)), "")</f>
        <v/>
      </c>
      <c r="DL39" s="91" t="str" cm="1">
        <f t="array" ref="DL39">IFERROR(INDEX($BD39:$CG39, $CH39, MATCH(DL$6, $BD$8:$CG$8, 0)), "")</f>
        <v/>
      </c>
    </row>
    <row r="40" spans="1:116" x14ac:dyDescent="0.55000000000000004">
      <c r="A40" s="16"/>
      <c r="B40" s="48"/>
      <c r="C40" s="26"/>
      <c r="D40" s="49"/>
      <c r="E40" s="50"/>
      <c r="F40" s="16"/>
      <c r="G40" s="96" t="str">
        <f t="shared" si="10"/>
        <v/>
      </c>
      <c r="H40" s="96" t="str">
        <f>IF($T40="", "", IF(COUNTIF('Income &amp; Expenses'!$AO$11:$AO$40, $T40)&gt;0, $N$3, $N$4))</f>
        <v/>
      </c>
      <c r="I40" s="16"/>
      <c r="K40" s="54">
        <v>30</v>
      </c>
      <c r="L40" s="65" t="str">
        <f>IFERROR(INDEX('Income &amp; Expenses'!$C$11:$C$40, MATCH($K40, 'Income &amp; Expenses'!$AK$11:$AK$40, 0)), "")</f>
        <v/>
      </c>
      <c r="N40" s="14" t="str">
        <f t="shared" si="3"/>
        <v/>
      </c>
      <c r="O40" s="8" t="str">
        <f t="shared" si="11"/>
        <v/>
      </c>
      <c r="P40" s="15" t="str">
        <f t="shared" si="4"/>
        <v/>
      </c>
      <c r="R40" s="68" t="str">
        <f t="shared" si="5"/>
        <v/>
      </c>
      <c r="T40" s="68" t="str">
        <f t="shared" si="6"/>
        <v/>
      </c>
      <c r="V40" s="62" t="str">
        <f>IF($B40="", "", COUNTIF($B$11:$B40, $B40))</f>
        <v/>
      </c>
      <c r="W40" s="62" t="str">
        <f t="shared" si="12"/>
        <v/>
      </c>
      <c r="Y40" s="78" t="str">
        <f t="shared" si="16"/>
        <v/>
      </c>
      <c r="Z40" s="79" t="str">
        <f t="shared" si="16"/>
        <v/>
      </c>
      <c r="AA40" s="79" t="str">
        <f t="shared" si="16"/>
        <v/>
      </c>
      <c r="AB40" s="79" t="str">
        <f t="shared" si="16"/>
        <v/>
      </c>
      <c r="AC40" s="79" t="str">
        <f t="shared" si="16"/>
        <v/>
      </c>
      <c r="AD40" s="79" t="str">
        <f t="shared" si="16"/>
        <v/>
      </c>
      <c r="AE40" s="79" t="str">
        <f t="shared" si="16"/>
        <v/>
      </c>
      <c r="AF40" s="79" t="str">
        <f t="shared" si="16"/>
        <v/>
      </c>
      <c r="AG40" s="79" t="str">
        <f t="shared" si="16"/>
        <v/>
      </c>
      <c r="AH40" s="79" t="str">
        <f t="shared" si="16"/>
        <v/>
      </c>
      <c r="AI40" s="79" t="str">
        <f t="shared" si="17"/>
        <v/>
      </c>
      <c r="AJ40" s="79" t="str">
        <f t="shared" si="17"/>
        <v/>
      </c>
      <c r="AK40" s="79" t="str">
        <f t="shared" si="17"/>
        <v/>
      </c>
      <c r="AL40" s="79" t="str">
        <f t="shared" si="17"/>
        <v/>
      </c>
      <c r="AM40" s="79" t="str">
        <f t="shared" si="17"/>
        <v/>
      </c>
      <c r="AN40" s="79" t="str">
        <f t="shared" si="17"/>
        <v/>
      </c>
      <c r="AO40" s="79" t="str">
        <f t="shared" si="17"/>
        <v/>
      </c>
      <c r="AP40" s="79" t="str">
        <f t="shared" si="17"/>
        <v/>
      </c>
      <c r="AQ40" s="79" t="str">
        <f t="shared" si="17"/>
        <v/>
      </c>
      <c r="AR40" s="79" t="str">
        <f t="shared" si="17"/>
        <v/>
      </c>
      <c r="AS40" s="79" t="str">
        <f t="shared" si="18"/>
        <v/>
      </c>
      <c r="AT40" s="79" t="str">
        <f t="shared" si="18"/>
        <v/>
      </c>
      <c r="AU40" s="79" t="str">
        <f t="shared" si="18"/>
        <v/>
      </c>
      <c r="AV40" s="79" t="str">
        <f t="shared" si="18"/>
        <v/>
      </c>
      <c r="AW40" s="79" t="str">
        <f t="shared" si="18"/>
        <v/>
      </c>
      <c r="AX40" s="79" t="str">
        <f t="shared" si="18"/>
        <v/>
      </c>
      <c r="AY40" s="79" t="str">
        <f t="shared" si="18"/>
        <v/>
      </c>
      <c r="AZ40" s="79" t="str">
        <f t="shared" si="18"/>
        <v/>
      </c>
      <c r="BA40" s="79" t="str">
        <f t="shared" si="18"/>
        <v/>
      </c>
      <c r="BB40" s="33" t="str">
        <f t="shared" si="18"/>
        <v/>
      </c>
      <c r="BD40" s="89" t="str">
        <f>IF(OR(CI$8="", Y40=""), "", COUNTIF(Y$11:Y$310, "&lt;"&amp;Y40)+1+COUNTIF(Y$11:Y40, Y40)-1)</f>
        <v/>
      </c>
      <c r="BE40" s="90" t="str">
        <f>IF(OR(CJ$8="", Z40=""), "", COUNTIF(Z$11:Z$310, "&lt;"&amp;Z40)+1+COUNTIF(Z$11:Z40, Z40)-1)</f>
        <v/>
      </c>
      <c r="BF40" s="90" t="str">
        <f>IF(OR(CK$8="", AA40=""), "", COUNTIF(AA$11:AA$310, "&lt;"&amp;AA40)+1+COUNTIF(AA$11:AA40, AA40)-1)</f>
        <v/>
      </c>
      <c r="BG40" s="90" t="str">
        <f>IF(OR(CL$8="", AB40=""), "", COUNTIF(AB$11:AB$310, "&lt;"&amp;AB40)+1+COUNTIF(AB$11:AB40, AB40)-1)</f>
        <v/>
      </c>
      <c r="BH40" s="90" t="str">
        <f>IF(OR(CM$8="", AC40=""), "", COUNTIF(AC$11:AC$310, "&lt;"&amp;AC40)+1+COUNTIF(AC$11:AC40, AC40)-1)</f>
        <v/>
      </c>
      <c r="BI40" s="90" t="str">
        <f>IF(OR(CN$8="", AD40=""), "", COUNTIF(AD$11:AD$310, "&lt;"&amp;AD40)+1+COUNTIF(AD$11:AD40, AD40)-1)</f>
        <v/>
      </c>
      <c r="BJ40" s="90" t="str">
        <f>IF(OR(CO$8="", AE40=""), "", COUNTIF(AE$11:AE$310, "&lt;"&amp;AE40)+1+COUNTIF(AE$11:AE40, AE40)-1)</f>
        <v/>
      </c>
      <c r="BK40" s="90" t="str">
        <f>IF(OR(CP$8="", AF40=""), "", COUNTIF(AF$11:AF$310, "&lt;"&amp;AF40)+1+COUNTIF(AF$11:AF40, AF40)-1)</f>
        <v/>
      </c>
      <c r="BL40" s="90" t="str">
        <f>IF(OR(CQ$8="", AG40=""), "", COUNTIF(AG$11:AG$310, "&lt;"&amp;AG40)+1+COUNTIF(AG$11:AG40, AG40)-1)</f>
        <v/>
      </c>
      <c r="BM40" s="90" t="str">
        <f>IF(OR(CR$8="", AH40=""), "", COUNTIF(AH$11:AH$310, "&lt;"&amp;AH40)+1+COUNTIF(AH$11:AH40, AH40)-1)</f>
        <v/>
      </c>
      <c r="BN40" s="90" t="str">
        <f>IF(OR(CS$8="", AI40=""), "", COUNTIF(AI$11:AI$310, "&lt;"&amp;AI40)+1+COUNTIF(AI$11:AI40, AI40)-1)</f>
        <v/>
      </c>
      <c r="BO40" s="90" t="str">
        <f>IF(OR(CT$8="", AJ40=""), "", COUNTIF(AJ$11:AJ$310, "&lt;"&amp;AJ40)+1+COUNTIF(AJ$11:AJ40, AJ40)-1)</f>
        <v/>
      </c>
      <c r="BP40" s="90" t="str">
        <f>IF(OR(CU$8="", AK40=""), "", COUNTIF(AK$11:AK$310, "&lt;"&amp;AK40)+1+COUNTIF(AK$11:AK40, AK40)-1)</f>
        <v/>
      </c>
      <c r="BQ40" s="90" t="str">
        <f>IF(OR(CV$8="", AL40=""), "", COUNTIF(AL$11:AL$310, "&lt;"&amp;AL40)+1+COUNTIF(AL$11:AL40, AL40)-1)</f>
        <v/>
      </c>
      <c r="BR40" s="90" t="str">
        <f>IF(OR(CW$8="", AM40=""), "", COUNTIF(AM$11:AM$310, "&lt;"&amp;AM40)+1+COUNTIF(AM$11:AM40, AM40)-1)</f>
        <v/>
      </c>
      <c r="BS40" s="90" t="str">
        <f>IF(OR(CX$8="", AN40=""), "", COUNTIF(AN$11:AN$310, "&lt;"&amp;AN40)+1+COUNTIF(AN$11:AN40, AN40)-1)</f>
        <v/>
      </c>
      <c r="BT40" s="90" t="str">
        <f>IF(OR(CY$8="", AO40=""), "", COUNTIF(AO$11:AO$310, "&lt;"&amp;AO40)+1+COUNTIF(AO$11:AO40, AO40)-1)</f>
        <v/>
      </c>
      <c r="BU40" s="90" t="str">
        <f>IF(OR(CZ$8="", AP40=""), "", COUNTIF(AP$11:AP$310, "&lt;"&amp;AP40)+1+COUNTIF(AP$11:AP40, AP40)-1)</f>
        <v/>
      </c>
      <c r="BV40" s="90" t="str">
        <f>IF(OR(DA$8="", AQ40=""), "", COUNTIF(AQ$11:AQ$310, "&lt;"&amp;AQ40)+1+COUNTIF(AQ$11:AQ40, AQ40)-1)</f>
        <v/>
      </c>
      <c r="BW40" s="90" t="str">
        <f>IF(OR(DB$8="", AR40=""), "", COUNTIF(AR$11:AR$310, "&lt;"&amp;AR40)+1+COUNTIF(AR$11:AR40, AR40)-1)</f>
        <v/>
      </c>
      <c r="BX40" s="90" t="str">
        <f>IF(OR(DC$8="", AS40=""), "", COUNTIF(AS$11:AS$310, "&lt;"&amp;AS40)+1+COUNTIF(AS$11:AS40, AS40)-1)</f>
        <v/>
      </c>
      <c r="BY40" s="90" t="str">
        <f>IF(OR(DD$8="", AT40=""), "", COUNTIF(AT$11:AT$310, "&lt;"&amp;AT40)+1+COUNTIF(AT$11:AT40, AT40)-1)</f>
        <v/>
      </c>
      <c r="BZ40" s="90" t="str">
        <f>IF(OR(DE$8="", AU40=""), "", COUNTIF(AU$11:AU$310, "&lt;"&amp;AU40)+1+COUNTIF(AU$11:AU40, AU40)-1)</f>
        <v/>
      </c>
      <c r="CA40" s="90" t="str">
        <f>IF(OR(DF$8="", AV40=""), "", COUNTIF(AV$11:AV$310, "&lt;"&amp;AV40)+1+COUNTIF(AV$11:AV40, AV40)-1)</f>
        <v/>
      </c>
      <c r="CB40" s="90" t="str">
        <f>IF(OR(DG$8="", AW40=""), "", COUNTIF(AW$11:AW$310, "&lt;"&amp;AW40)+1+COUNTIF(AW$11:AW40, AW40)-1)</f>
        <v/>
      </c>
      <c r="CC40" s="90" t="str">
        <f>IF(OR(DH$8="", AX40=""), "", COUNTIF(AX$11:AX$310, "&lt;"&amp;AX40)+1+COUNTIF(AX$11:AX40, AX40)-1)</f>
        <v/>
      </c>
      <c r="CD40" s="90" t="str">
        <f>IF(OR(DI$8="", AY40=""), "", COUNTIF(AY$11:AY$310, "&lt;"&amp;AY40)+1+COUNTIF(AY$11:AY40, AY40)-1)</f>
        <v/>
      </c>
      <c r="CE40" s="90" t="str">
        <f>IF(OR(DJ$8="", AZ40=""), "", COUNTIF(AZ$11:AZ$310, "&lt;"&amp;AZ40)+1+COUNTIF(AZ$11:AZ40, AZ40)-1)</f>
        <v/>
      </c>
      <c r="CF40" s="90" t="str">
        <f>IF(OR(DK$8="", BA40=""), "", COUNTIF(BA$11:BA$310, "&lt;"&amp;BA40)+1+COUNTIF(BA$11:BA40, BA40)-1)</f>
        <v/>
      </c>
      <c r="CG40" s="91" t="str">
        <f>IF(OR(DL$8="", BB40=""), "", COUNTIF(BB$11:BB$310, "&lt;"&amp;BB40)+1+COUNTIF(BB$11:BB40, BB40)-1)</f>
        <v/>
      </c>
      <c r="CI40" s="89" t="str" cm="1">
        <f t="array" ref="CI40">IFERROR(INDEX($BD40:$CG40, $CH40, MATCH(CI$6, $BD$8:$CG$8, 0)), "")</f>
        <v/>
      </c>
      <c r="CJ40" s="90" t="str" cm="1">
        <f t="array" ref="CJ40">IFERROR(INDEX($BD40:$CG40, $CH40, MATCH(CJ$6, $BD$8:$CG$8, 0)), "")</f>
        <v/>
      </c>
      <c r="CK40" s="90" t="str" cm="1">
        <f t="array" ref="CK40">IFERROR(INDEX($BD40:$CG40, $CH40, MATCH(CK$6, $BD$8:$CG$8, 0)), "")</f>
        <v/>
      </c>
      <c r="CL40" s="90" t="str" cm="1">
        <f t="array" ref="CL40">IFERROR(INDEX($BD40:$CG40, $CH40, MATCH(CL$6, $BD$8:$CG$8, 0)), "")</f>
        <v/>
      </c>
      <c r="CM40" s="90" t="str" cm="1">
        <f t="array" ref="CM40">IFERROR(INDEX($BD40:$CG40, $CH40, MATCH(CM$6, $BD$8:$CG$8, 0)), "")</f>
        <v/>
      </c>
      <c r="CN40" s="90" t="str" cm="1">
        <f t="array" ref="CN40">IFERROR(INDEX($BD40:$CG40, $CH40, MATCH(CN$6, $BD$8:$CG$8, 0)), "")</f>
        <v/>
      </c>
      <c r="CO40" s="90" t="str" cm="1">
        <f t="array" ref="CO40">IFERROR(INDEX($BD40:$CG40, $CH40, MATCH(CO$6, $BD$8:$CG$8, 0)), "")</f>
        <v/>
      </c>
      <c r="CP40" s="90" t="str" cm="1">
        <f t="array" ref="CP40">IFERROR(INDEX($BD40:$CG40, $CH40, MATCH(CP$6, $BD$8:$CG$8, 0)), "")</f>
        <v/>
      </c>
      <c r="CQ40" s="90" t="str" cm="1">
        <f t="array" ref="CQ40">IFERROR(INDEX($BD40:$CG40, $CH40, MATCH(CQ$6, $BD$8:$CG$8, 0)), "")</f>
        <v/>
      </c>
      <c r="CR40" s="90" t="str" cm="1">
        <f t="array" ref="CR40">IFERROR(INDEX($BD40:$CG40, $CH40, MATCH(CR$6, $BD$8:$CG$8, 0)), "")</f>
        <v/>
      </c>
      <c r="CS40" s="90" t="str" cm="1">
        <f t="array" ref="CS40">IFERROR(INDEX($BD40:$CG40, $CH40, MATCH(CS$6, $BD$8:$CG$8, 0)), "")</f>
        <v/>
      </c>
      <c r="CT40" s="90" t="str" cm="1">
        <f t="array" ref="CT40">IFERROR(INDEX($BD40:$CG40, $CH40, MATCH(CT$6, $BD$8:$CG$8, 0)), "")</f>
        <v/>
      </c>
      <c r="CU40" s="90" t="str" cm="1">
        <f t="array" ref="CU40">IFERROR(INDEX($BD40:$CG40, $CH40, MATCH(CU$6, $BD$8:$CG$8, 0)), "")</f>
        <v/>
      </c>
      <c r="CV40" s="90" t="str" cm="1">
        <f t="array" ref="CV40">IFERROR(INDEX($BD40:$CG40, $CH40, MATCH(CV$6, $BD$8:$CG$8, 0)), "")</f>
        <v/>
      </c>
      <c r="CW40" s="90" t="str" cm="1">
        <f t="array" ref="CW40">IFERROR(INDEX($BD40:$CG40, $CH40, MATCH(CW$6, $BD$8:$CG$8, 0)), "")</f>
        <v/>
      </c>
      <c r="CX40" s="90" t="str" cm="1">
        <f t="array" ref="CX40">IFERROR(INDEX($BD40:$CG40, $CH40, MATCH(CX$6, $BD$8:$CG$8, 0)), "")</f>
        <v/>
      </c>
      <c r="CY40" s="90" t="str" cm="1">
        <f t="array" ref="CY40">IFERROR(INDEX($BD40:$CG40, $CH40, MATCH(CY$6, $BD$8:$CG$8, 0)), "")</f>
        <v/>
      </c>
      <c r="CZ40" s="90" t="str" cm="1">
        <f t="array" ref="CZ40">IFERROR(INDEX($BD40:$CG40, $CH40, MATCH(CZ$6, $BD$8:$CG$8, 0)), "")</f>
        <v/>
      </c>
      <c r="DA40" s="90" t="str" cm="1">
        <f t="array" ref="DA40">IFERROR(INDEX($BD40:$CG40, $CH40, MATCH(DA$6, $BD$8:$CG$8, 0)), "")</f>
        <v/>
      </c>
      <c r="DB40" s="90" t="str" cm="1">
        <f t="array" ref="DB40">IFERROR(INDEX($BD40:$CG40, $CH40, MATCH(DB$6, $BD$8:$CG$8, 0)), "")</f>
        <v/>
      </c>
      <c r="DC40" s="90" t="str" cm="1">
        <f t="array" ref="DC40">IFERROR(INDEX($BD40:$CG40, $CH40, MATCH(DC$6, $BD$8:$CG$8, 0)), "")</f>
        <v/>
      </c>
      <c r="DD40" s="90" t="str" cm="1">
        <f t="array" ref="DD40">IFERROR(INDEX($BD40:$CG40, $CH40, MATCH(DD$6, $BD$8:$CG$8, 0)), "")</f>
        <v/>
      </c>
      <c r="DE40" s="90" t="str" cm="1">
        <f t="array" ref="DE40">IFERROR(INDEX($BD40:$CG40, $CH40, MATCH(DE$6, $BD$8:$CG$8, 0)), "")</f>
        <v/>
      </c>
      <c r="DF40" s="90" t="str" cm="1">
        <f t="array" ref="DF40">IFERROR(INDEX($BD40:$CG40, $CH40, MATCH(DF$6, $BD$8:$CG$8, 0)), "")</f>
        <v/>
      </c>
      <c r="DG40" s="90" t="str" cm="1">
        <f t="array" ref="DG40">IFERROR(INDEX($BD40:$CG40, $CH40, MATCH(DG$6, $BD$8:$CG$8, 0)), "")</f>
        <v/>
      </c>
      <c r="DH40" s="90" t="str" cm="1">
        <f t="array" ref="DH40">IFERROR(INDEX($BD40:$CG40, $CH40, MATCH(DH$6, $BD$8:$CG$8, 0)), "")</f>
        <v/>
      </c>
      <c r="DI40" s="90" t="str" cm="1">
        <f t="array" ref="DI40">IFERROR(INDEX($BD40:$CG40, $CH40, MATCH(DI$6, $BD$8:$CG$8, 0)), "")</f>
        <v/>
      </c>
      <c r="DJ40" s="90" t="str" cm="1">
        <f t="array" ref="DJ40">IFERROR(INDEX($BD40:$CG40, $CH40, MATCH(DJ$6, $BD$8:$CG$8, 0)), "")</f>
        <v/>
      </c>
      <c r="DK40" s="90" t="str" cm="1">
        <f t="array" ref="DK40">IFERROR(INDEX($BD40:$CG40, $CH40, MATCH(DK$6, $BD$8:$CG$8, 0)), "")</f>
        <v/>
      </c>
      <c r="DL40" s="91" t="str" cm="1">
        <f t="array" ref="DL40">IFERROR(INDEX($BD40:$CG40, $CH40, MATCH(DL$6, $BD$8:$CG$8, 0)), "")</f>
        <v/>
      </c>
    </row>
    <row r="41" spans="1:116" x14ac:dyDescent="0.55000000000000004">
      <c r="A41" s="16"/>
      <c r="B41" s="48"/>
      <c r="C41" s="26"/>
      <c r="D41" s="49"/>
      <c r="E41" s="50"/>
      <c r="F41" s="16"/>
      <c r="G41" s="96" t="str">
        <f t="shared" si="10"/>
        <v/>
      </c>
      <c r="H41" s="96" t="str">
        <f>IF($T41="", "", IF(COUNTIF('Income &amp; Expenses'!$AO$11:$AO$40, $T41)&gt;0, $N$3, $N$4))</f>
        <v/>
      </c>
      <c r="I41" s="16"/>
      <c r="N41" s="14" t="str">
        <f t="shared" si="3"/>
        <v/>
      </c>
      <c r="O41" s="8" t="str">
        <f t="shared" si="11"/>
        <v/>
      </c>
      <c r="P41" s="15" t="str">
        <f t="shared" si="4"/>
        <v/>
      </c>
      <c r="R41" s="68" t="str">
        <f t="shared" si="5"/>
        <v/>
      </c>
      <c r="T41" s="68" t="str">
        <f t="shared" si="6"/>
        <v/>
      </c>
      <c r="V41" s="62" t="str">
        <f>IF($B41="", "", COUNTIF($B$11:$B41, $B41))</f>
        <v/>
      </c>
      <c r="W41" s="62" t="str">
        <f t="shared" si="12"/>
        <v/>
      </c>
      <c r="Y41" s="78" t="str">
        <f t="shared" ref="Y41:AH50" si="19">IF(OR(Y$10="", $R41=""), "", IF(Y$10=$B41, $D41, ""))</f>
        <v/>
      </c>
      <c r="Z41" s="79" t="str">
        <f t="shared" si="19"/>
        <v/>
      </c>
      <c r="AA41" s="79" t="str">
        <f t="shared" si="19"/>
        <v/>
      </c>
      <c r="AB41" s="79" t="str">
        <f t="shared" si="19"/>
        <v/>
      </c>
      <c r="AC41" s="79" t="str">
        <f t="shared" si="19"/>
        <v/>
      </c>
      <c r="AD41" s="79" t="str">
        <f t="shared" si="19"/>
        <v/>
      </c>
      <c r="AE41" s="79" t="str">
        <f t="shared" si="19"/>
        <v/>
      </c>
      <c r="AF41" s="79" t="str">
        <f t="shared" si="19"/>
        <v/>
      </c>
      <c r="AG41" s="79" t="str">
        <f t="shared" si="19"/>
        <v/>
      </c>
      <c r="AH41" s="79" t="str">
        <f t="shared" si="19"/>
        <v/>
      </c>
      <c r="AI41" s="79" t="str">
        <f t="shared" ref="AI41:AR50" si="20">IF(OR(AI$10="", $R41=""), "", IF(AI$10=$B41, $D41, ""))</f>
        <v/>
      </c>
      <c r="AJ41" s="79" t="str">
        <f t="shared" si="20"/>
        <v/>
      </c>
      <c r="AK41" s="79" t="str">
        <f t="shared" si="20"/>
        <v/>
      </c>
      <c r="AL41" s="79" t="str">
        <f t="shared" si="20"/>
        <v/>
      </c>
      <c r="AM41" s="79" t="str">
        <f t="shared" si="20"/>
        <v/>
      </c>
      <c r="AN41" s="79" t="str">
        <f t="shared" si="20"/>
        <v/>
      </c>
      <c r="AO41" s="79" t="str">
        <f t="shared" si="20"/>
        <v/>
      </c>
      <c r="AP41" s="79" t="str">
        <f t="shared" si="20"/>
        <v/>
      </c>
      <c r="AQ41" s="79" t="str">
        <f t="shared" si="20"/>
        <v/>
      </c>
      <c r="AR41" s="79" t="str">
        <f t="shared" si="20"/>
        <v/>
      </c>
      <c r="AS41" s="79" t="str">
        <f t="shared" ref="AS41:BB50" si="21">IF(OR(AS$10="", $R41=""), "", IF(AS$10=$B41, $D41, ""))</f>
        <v/>
      </c>
      <c r="AT41" s="79" t="str">
        <f t="shared" si="21"/>
        <v/>
      </c>
      <c r="AU41" s="79" t="str">
        <f t="shared" si="21"/>
        <v/>
      </c>
      <c r="AV41" s="79" t="str">
        <f t="shared" si="21"/>
        <v/>
      </c>
      <c r="AW41" s="79" t="str">
        <f t="shared" si="21"/>
        <v/>
      </c>
      <c r="AX41" s="79" t="str">
        <f t="shared" si="21"/>
        <v/>
      </c>
      <c r="AY41" s="79" t="str">
        <f t="shared" si="21"/>
        <v/>
      </c>
      <c r="AZ41" s="79" t="str">
        <f t="shared" si="21"/>
        <v/>
      </c>
      <c r="BA41" s="79" t="str">
        <f t="shared" si="21"/>
        <v/>
      </c>
      <c r="BB41" s="33" t="str">
        <f t="shared" si="21"/>
        <v/>
      </c>
      <c r="BD41" s="89" t="str">
        <f>IF(OR(CI$8="", Y41=""), "", COUNTIF(Y$11:Y$310, "&lt;"&amp;Y41)+1+COUNTIF(Y$11:Y41, Y41)-1)</f>
        <v/>
      </c>
      <c r="BE41" s="90" t="str">
        <f>IF(OR(CJ$8="", Z41=""), "", COUNTIF(Z$11:Z$310, "&lt;"&amp;Z41)+1+COUNTIF(Z$11:Z41, Z41)-1)</f>
        <v/>
      </c>
      <c r="BF41" s="90" t="str">
        <f>IF(OR(CK$8="", AA41=""), "", COUNTIF(AA$11:AA$310, "&lt;"&amp;AA41)+1+COUNTIF(AA$11:AA41, AA41)-1)</f>
        <v/>
      </c>
      <c r="BG41" s="90" t="str">
        <f>IF(OR(CL$8="", AB41=""), "", COUNTIF(AB$11:AB$310, "&lt;"&amp;AB41)+1+COUNTIF(AB$11:AB41, AB41)-1)</f>
        <v/>
      </c>
      <c r="BH41" s="90" t="str">
        <f>IF(OR(CM$8="", AC41=""), "", COUNTIF(AC$11:AC$310, "&lt;"&amp;AC41)+1+COUNTIF(AC$11:AC41, AC41)-1)</f>
        <v/>
      </c>
      <c r="BI41" s="90" t="str">
        <f>IF(OR(CN$8="", AD41=""), "", COUNTIF(AD$11:AD$310, "&lt;"&amp;AD41)+1+COUNTIF(AD$11:AD41, AD41)-1)</f>
        <v/>
      </c>
      <c r="BJ41" s="90" t="str">
        <f>IF(OR(CO$8="", AE41=""), "", COUNTIF(AE$11:AE$310, "&lt;"&amp;AE41)+1+COUNTIF(AE$11:AE41, AE41)-1)</f>
        <v/>
      </c>
      <c r="BK41" s="90" t="str">
        <f>IF(OR(CP$8="", AF41=""), "", COUNTIF(AF$11:AF$310, "&lt;"&amp;AF41)+1+COUNTIF(AF$11:AF41, AF41)-1)</f>
        <v/>
      </c>
      <c r="BL41" s="90" t="str">
        <f>IF(OR(CQ$8="", AG41=""), "", COUNTIF(AG$11:AG$310, "&lt;"&amp;AG41)+1+COUNTIF(AG$11:AG41, AG41)-1)</f>
        <v/>
      </c>
      <c r="BM41" s="90" t="str">
        <f>IF(OR(CR$8="", AH41=""), "", COUNTIF(AH$11:AH$310, "&lt;"&amp;AH41)+1+COUNTIF(AH$11:AH41, AH41)-1)</f>
        <v/>
      </c>
      <c r="BN41" s="90" t="str">
        <f>IF(OR(CS$8="", AI41=""), "", COUNTIF(AI$11:AI$310, "&lt;"&amp;AI41)+1+COUNTIF(AI$11:AI41, AI41)-1)</f>
        <v/>
      </c>
      <c r="BO41" s="90" t="str">
        <f>IF(OR(CT$8="", AJ41=""), "", COUNTIF(AJ$11:AJ$310, "&lt;"&amp;AJ41)+1+COUNTIF(AJ$11:AJ41, AJ41)-1)</f>
        <v/>
      </c>
      <c r="BP41" s="90" t="str">
        <f>IF(OR(CU$8="", AK41=""), "", COUNTIF(AK$11:AK$310, "&lt;"&amp;AK41)+1+COUNTIF(AK$11:AK41, AK41)-1)</f>
        <v/>
      </c>
      <c r="BQ41" s="90" t="str">
        <f>IF(OR(CV$8="", AL41=""), "", COUNTIF(AL$11:AL$310, "&lt;"&amp;AL41)+1+COUNTIF(AL$11:AL41, AL41)-1)</f>
        <v/>
      </c>
      <c r="BR41" s="90" t="str">
        <f>IF(OR(CW$8="", AM41=""), "", COUNTIF(AM$11:AM$310, "&lt;"&amp;AM41)+1+COUNTIF(AM$11:AM41, AM41)-1)</f>
        <v/>
      </c>
      <c r="BS41" s="90" t="str">
        <f>IF(OR(CX$8="", AN41=""), "", COUNTIF(AN$11:AN$310, "&lt;"&amp;AN41)+1+COUNTIF(AN$11:AN41, AN41)-1)</f>
        <v/>
      </c>
      <c r="BT41" s="90" t="str">
        <f>IF(OR(CY$8="", AO41=""), "", COUNTIF(AO$11:AO$310, "&lt;"&amp;AO41)+1+COUNTIF(AO$11:AO41, AO41)-1)</f>
        <v/>
      </c>
      <c r="BU41" s="90" t="str">
        <f>IF(OR(CZ$8="", AP41=""), "", COUNTIF(AP$11:AP$310, "&lt;"&amp;AP41)+1+COUNTIF(AP$11:AP41, AP41)-1)</f>
        <v/>
      </c>
      <c r="BV41" s="90" t="str">
        <f>IF(OR(DA$8="", AQ41=""), "", COUNTIF(AQ$11:AQ$310, "&lt;"&amp;AQ41)+1+COUNTIF(AQ$11:AQ41, AQ41)-1)</f>
        <v/>
      </c>
      <c r="BW41" s="90" t="str">
        <f>IF(OR(DB$8="", AR41=""), "", COUNTIF(AR$11:AR$310, "&lt;"&amp;AR41)+1+COUNTIF(AR$11:AR41, AR41)-1)</f>
        <v/>
      </c>
      <c r="BX41" s="90" t="str">
        <f>IF(OR(DC$8="", AS41=""), "", COUNTIF(AS$11:AS$310, "&lt;"&amp;AS41)+1+COUNTIF(AS$11:AS41, AS41)-1)</f>
        <v/>
      </c>
      <c r="BY41" s="90" t="str">
        <f>IF(OR(DD$8="", AT41=""), "", COUNTIF(AT$11:AT$310, "&lt;"&amp;AT41)+1+COUNTIF(AT$11:AT41, AT41)-1)</f>
        <v/>
      </c>
      <c r="BZ41" s="90" t="str">
        <f>IF(OR(DE$8="", AU41=""), "", COUNTIF(AU$11:AU$310, "&lt;"&amp;AU41)+1+COUNTIF(AU$11:AU41, AU41)-1)</f>
        <v/>
      </c>
      <c r="CA41" s="90" t="str">
        <f>IF(OR(DF$8="", AV41=""), "", COUNTIF(AV$11:AV$310, "&lt;"&amp;AV41)+1+COUNTIF(AV$11:AV41, AV41)-1)</f>
        <v/>
      </c>
      <c r="CB41" s="90" t="str">
        <f>IF(OR(DG$8="", AW41=""), "", COUNTIF(AW$11:AW$310, "&lt;"&amp;AW41)+1+COUNTIF(AW$11:AW41, AW41)-1)</f>
        <v/>
      </c>
      <c r="CC41" s="90" t="str">
        <f>IF(OR(DH$8="", AX41=""), "", COUNTIF(AX$11:AX$310, "&lt;"&amp;AX41)+1+COUNTIF(AX$11:AX41, AX41)-1)</f>
        <v/>
      </c>
      <c r="CD41" s="90" t="str">
        <f>IF(OR(DI$8="", AY41=""), "", COUNTIF(AY$11:AY$310, "&lt;"&amp;AY41)+1+COUNTIF(AY$11:AY41, AY41)-1)</f>
        <v/>
      </c>
      <c r="CE41" s="90" t="str">
        <f>IF(OR(DJ$8="", AZ41=""), "", COUNTIF(AZ$11:AZ$310, "&lt;"&amp;AZ41)+1+COUNTIF(AZ$11:AZ41, AZ41)-1)</f>
        <v/>
      </c>
      <c r="CF41" s="90" t="str">
        <f>IF(OR(DK$8="", BA41=""), "", COUNTIF(BA$11:BA$310, "&lt;"&amp;BA41)+1+COUNTIF(BA$11:BA41, BA41)-1)</f>
        <v/>
      </c>
      <c r="CG41" s="91" t="str">
        <f>IF(OR(DL$8="", BB41=""), "", COUNTIF(BB$11:BB$310, "&lt;"&amp;BB41)+1+COUNTIF(BB$11:BB41, BB41)-1)</f>
        <v/>
      </c>
      <c r="CI41" s="89" t="str" cm="1">
        <f t="array" ref="CI41">IFERROR(INDEX($BD41:$CG41, $CH41, MATCH(CI$6, $BD$8:$CG$8, 0)), "")</f>
        <v/>
      </c>
      <c r="CJ41" s="90" t="str" cm="1">
        <f t="array" ref="CJ41">IFERROR(INDEX($BD41:$CG41, $CH41, MATCH(CJ$6, $BD$8:$CG$8, 0)), "")</f>
        <v/>
      </c>
      <c r="CK41" s="90" t="str" cm="1">
        <f t="array" ref="CK41">IFERROR(INDEX($BD41:$CG41, $CH41, MATCH(CK$6, $BD$8:$CG$8, 0)), "")</f>
        <v/>
      </c>
      <c r="CL41" s="90" t="str" cm="1">
        <f t="array" ref="CL41">IFERROR(INDEX($BD41:$CG41, $CH41, MATCH(CL$6, $BD$8:$CG$8, 0)), "")</f>
        <v/>
      </c>
      <c r="CM41" s="90" t="str" cm="1">
        <f t="array" ref="CM41">IFERROR(INDEX($BD41:$CG41, $CH41, MATCH(CM$6, $BD$8:$CG$8, 0)), "")</f>
        <v/>
      </c>
      <c r="CN41" s="90" t="str" cm="1">
        <f t="array" ref="CN41">IFERROR(INDEX($BD41:$CG41, $CH41, MATCH(CN$6, $BD$8:$CG$8, 0)), "")</f>
        <v/>
      </c>
      <c r="CO41" s="90" t="str" cm="1">
        <f t="array" ref="CO41">IFERROR(INDEX($BD41:$CG41, $CH41, MATCH(CO$6, $BD$8:$CG$8, 0)), "")</f>
        <v/>
      </c>
      <c r="CP41" s="90" t="str" cm="1">
        <f t="array" ref="CP41">IFERROR(INDEX($BD41:$CG41, $CH41, MATCH(CP$6, $BD$8:$CG$8, 0)), "")</f>
        <v/>
      </c>
      <c r="CQ41" s="90" t="str" cm="1">
        <f t="array" ref="CQ41">IFERROR(INDEX($BD41:$CG41, $CH41, MATCH(CQ$6, $BD$8:$CG$8, 0)), "")</f>
        <v/>
      </c>
      <c r="CR41" s="90" t="str" cm="1">
        <f t="array" ref="CR41">IFERROR(INDEX($BD41:$CG41, $CH41, MATCH(CR$6, $BD$8:$CG$8, 0)), "")</f>
        <v/>
      </c>
      <c r="CS41" s="90" t="str" cm="1">
        <f t="array" ref="CS41">IFERROR(INDEX($BD41:$CG41, $CH41, MATCH(CS$6, $BD$8:$CG$8, 0)), "")</f>
        <v/>
      </c>
      <c r="CT41" s="90" t="str" cm="1">
        <f t="array" ref="CT41">IFERROR(INDEX($BD41:$CG41, $CH41, MATCH(CT$6, $BD$8:$CG$8, 0)), "")</f>
        <v/>
      </c>
      <c r="CU41" s="90" t="str" cm="1">
        <f t="array" ref="CU41">IFERROR(INDEX($BD41:$CG41, $CH41, MATCH(CU$6, $BD$8:$CG$8, 0)), "")</f>
        <v/>
      </c>
      <c r="CV41" s="90" t="str" cm="1">
        <f t="array" ref="CV41">IFERROR(INDEX($BD41:$CG41, $CH41, MATCH(CV$6, $BD$8:$CG$8, 0)), "")</f>
        <v/>
      </c>
      <c r="CW41" s="90" t="str" cm="1">
        <f t="array" ref="CW41">IFERROR(INDEX($BD41:$CG41, $CH41, MATCH(CW$6, $BD$8:$CG$8, 0)), "")</f>
        <v/>
      </c>
      <c r="CX41" s="90" t="str" cm="1">
        <f t="array" ref="CX41">IFERROR(INDEX($BD41:$CG41, $CH41, MATCH(CX$6, $BD$8:$CG$8, 0)), "")</f>
        <v/>
      </c>
      <c r="CY41" s="90" t="str" cm="1">
        <f t="array" ref="CY41">IFERROR(INDEX($BD41:$CG41, $CH41, MATCH(CY$6, $BD$8:$CG$8, 0)), "")</f>
        <v/>
      </c>
      <c r="CZ41" s="90" t="str" cm="1">
        <f t="array" ref="CZ41">IFERROR(INDEX($BD41:$CG41, $CH41, MATCH(CZ$6, $BD$8:$CG$8, 0)), "")</f>
        <v/>
      </c>
      <c r="DA41" s="90" t="str" cm="1">
        <f t="array" ref="DA41">IFERROR(INDEX($BD41:$CG41, $CH41, MATCH(DA$6, $BD$8:$CG$8, 0)), "")</f>
        <v/>
      </c>
      <c r="DB41" s="90" t="str" cm="1">
        <f t="array" ref="DB41">IFERROR(INDEX($BD41:$CG41, $CH41, MATCH(DB$6, $BD$8:$CG$8, 0)), "")</f>
        <v/>
      </c>
      <c r="DC41" s="90" t="str" cm="1">
        <f t="array" ref="DC41">IFERROR(INDEX($BD41:$CG41, $CH41, MATCH(DC$6, $BD$8:$CG$8, 0)), "")</f>
        <v/>
      </c>
      <c r="DD41" s="90" t="str" cm="1">
        <f t="array" ref="DD41">IFERROR(INDEX($BD41:$CG41, $CH41, MATCH(DD$6, $BD$8:$CG$8, 0)), "")</f>
        <v/>
      </c>
      <c r="DE41" s="90" t="str" cm="1">
        <f t="array" ref="DE41">IFERROR(INDEX($BD41:$CG41, $CH41, MATCH(DE$6, $BD$8:$CG$8, 0)), "")</f>
        <v/>
      </c>
      <c r="DF41" s="90" t="str" cm="1">
        <f t="array" ref="DF41">IFERROR(INDEX($BD41:$CG41, $CH41, MATCH(DF$6, $BD$8:$CG$8, 0)), "")</f>
        <v/>
      </c>
      <c r="DG41" s="90" t="str" cm="1">
        <f t="array" ref="DG41">IFERROR(INDEX($BD41:$CG41, $CH41, MATCH(DG$6, $BD$8:$CG$8, 0)), "")</f>
        <v/>
      </c>
      <c r="DH41" s="90" t="str" cm="1">
        <f t="array" ref="DH41">IFERROR(INDEX($BD41:$CG41, $CH41, MATCH(DH$6, $BD$8:$CG$8, 0)), "")</f>
        <v/>
      </c>
      <c r="DI41" s="90" t="str" cm="1">
        <f t="array" ref="DI41">IFERROR(INDEX($BD41:$CG41, $CH41, MATCH(DI$6, $BD$8:$CG$8, 0)), "")</f>
        <v/>
      </c>
      <c r="DJ41" s="90" t="str" cm="1">
        <f t="array" ref="DJ41">IFERROR(INDEX($BD41:$CG41, $CH41, MATCH(DJ$6, $BD$8:$CG$8, 0)), "")</f>
        <v/>
      </c>
      <c r="DK41" s="90" t="str" cm="1">
        <f t="array" ref="DK41">IFERROR(INDEX($BD41:$CG41, $CH41, MATCH(DK$6, $BD$8:$CG$8, 0)), "")</f>
        <v/>
      </c>
      <c r="DL41" s="91" t="str" cm="1">
        <f t="array" ref="DL41">IFERROR(INDEX($BD41:$CG41, $CH41, MATCH(DL$6, $BD$8:$CG$8, 0)), "")</f>
        <v/>
      </c>
    </row>
    <row r="42" spans="1:116" x14ac:dyDescent="0.55000000000000004">
      <c r="A42" s="16"/>
      <c r="B42" s="48"/>
      <c r="C42" s="26"/>
      <c r="D42" s="49"/>
      <c r="E42" s="50"/>
      <c r="F42" s="16"/>
      <c r="G42" s="96" t="str">
        <f t="shared" si="10"/>
        <v/>
      </c>
      <c r="H42" s="96" t="str">
        <f>IF($T42="", "", IF(COUNTIF('Income &amp; Expenses'!$AO$11:$AO$40, $T42)&gt;0, $N$3, $N$4))</f>
        <v/>
      </c>
      <c r="I42" s="16"/>
      <c r="N42" s="14" t="str">
        <f t="shared" si="3"/>
        <v/>
      </c>
      <c r="O42" s="8" t="str">
        <f t="shared" si="11"/>
        <v/>
      </c>
      <c r="P42" s="15" t="str">
        <f t="shared" si="4"/>
        <v/>
      </c>
      <c r="R42" s="68" t="str">
        <f t="shared" si="5"/>
        <v/>
      </c>
      <c r="T42" s="68" t="str">
        <f t="shared" si="6"/>
        <v/>
      </c>
      <c r="V42" s="62" t="str">
        <f>IF($B42="", "", COUNTIF($B$11:$B42, $B42))</f>
        <v/>
      </c>
      <c r="W42" s="62" t="str">
        <f t="shared" si="12"/>
        <v/>
      </c>
      <c r="Y42" s="78" t="str">
        <f t="shared" si="19"/>
        <v/>
      </c>
      <c r="Z42" s="79" t="str">
        <f t="shared" si="19"/>
        <v/>
      </c>
      <c r="AA42" s="79" t="str">
        <f t="shared" si="19"/>
        <v/>
      </c>
      <c r="AB42" s="79" t="str">
        <f t="shared" si="19"/>
        <v/>
      </c>
      <c r="AC42" s="79" t="str">
        <f t="shared" si="19"/>
        <v/>
      </c>
      <c r="AD42" s="79" t="str">
        <f t="shared" si="19"/>
        <v/>
      </c>
      <c r="AE42" s="79" t="str">
        <f t="shared" si="19"/>
        <v/>
      </c>
      <c r="AF42" s="79" t="str">
        <f t="shared" si="19"/>
        <v/>
      </c>
      <c r="AG42" s="79" t="str">
        <f t="shared" si="19"/>
        <v/>
      </c>
      <c r="AH42" s="79" t="str">
        <f t="shared" si="19"/>
        <v/>
      </c>
      <c r="AI42" s="79" t="str">
        <f t="shared" si="20"/>
        <v/>
      </c>
      <c r="AJ42" s="79" t="str">
        <f t="shared" si="20"/>
        <v/>
      </c>
      <c r="AK42" s="79" t="str">
        <f t="shared" si="20"/>
        <v/>
      </c>
      <c r="AL42" s="79" t="str">
        <f t="shared" si="20"/>
        <v/>
      </c>
      <c r="AM42" s="79" t="str">
        <f t="shared" si="20"/>
        <v/>
      </c>
      <c r="AN42" s="79" t="str">
        <f t="shared" si="20"/>
        <v/>
      </c>
      <c r="AO42" s="79" t="str">
        <f t="shared" si="20"/>
        <v/>
      </c>
      <c r="AP42" s="79" t="str">
        <f t="shared" si="20"/>
        <v/>
      </c>
      <c r="AQ42" s="79" t="str">
        <f t="shared" si="20"/>
        <v/>
      </c>
      <c r="AR42" s="79" t="str">
        <f t="shared" si="20"/>
        <v/>
      </c>
      <c r="AS42" s="79" t="str">
        <f t="shared" si="21"/>
        <v/>
      </c>
      <c r="AT42" s="79" t="str">
        <f t="shared" si="21"/>
        <v/>
      </c>
      <c r="AU42" s="79" t="str">
        <f t="shared" si="21"/>
        <v/>
      </c>
      <c r="AV42" s="79" t="str">
        <f t="shared" si="21"/>
        <v/>
      </c>
      <c r="AW42" s="79" t="str">
        <f t="shared" si="21"/>
        <v/>
      </c>
      <c r="AX42" s="79" t="str">
        <f t="shared" si="21"/>
        <v/>
      </c>
      <c r="AY42" s="79" t="str">
        <f t="shared" si="21"/>
        <v/>
      </c>
      <c r="AZ42" s="79" t="str">
        <f t="shared" si="21"/>
        <v/>
      </c>
      <c r="BA42" s="79" t="str">
        <f t="shared" si="21"/>
        <v/>
      </c>
      <c r="BB42" s="33" t="str">
        <f t="shared" si="21"/>
        <v/>
      </c>
      <c r="BD42" s="89" t="str">
        <f>IF(OR(CI$8="", Y42=""), "", COUNTIF(Y$11:Y$310, "&lt;"&amp;Y42)+1+COUNTIF(Y$11:Y42, Y42)-1)</f>
        <v/>
      </c>
      <c r="BE42" s="90" t="str">
        <f>IF(OR(CJ$8="", Z42=""), "", COUNTIF(Z$11:Z$310, "&lt;"&amp;Z42)+1+COUNTIF(Z$11:Z42, Z42)-1)</f>
        <v/>
      </c>
      <c r="BF42" s="90" t="str">
        <f>IF(OR(CK$8="", AA42=""), "", COUNTIF(AA$11:AA$310, "&lt;"&amp;AA42)+1+COUNTIF(AA$11:AA42, AA42)-1)</f>
        <v/>
      </c>
      <c r="BG42" s="90" t="str">
        <f>IF(OR(CL$8="", AB42=""), "", COUNTIF(AB$11:AB$310, "&lt;"&amp;AB42)+1+COUNTIF(AB$11:AB42, AB42)-1)</f>
        <v/>
      </c>
      <c r="BH42" s="90" t="str">
        <f>IF(OR(CM$8="", AC42=""), "", COUNTIF(AC$11:AC$310, "&lt;"&amp;AC42)+1+COUNTIF(AC$11:AC42, AC42)-1)</f>
        <v/>
      </c>
      <c r="BI42" s="90" t="str">
        <f>IF(OR(CN$8="", AD42=""), "", COUNTIF(AD$11:AD$310, "&lt;"&amp;AD42)+1+COUNTIF(AD$11:AD42, AD42)-1)</f>
        <v/>
      </c>
      <c r="BJ42" s="90" t="str">
        <f>IF(OR(CO$8="", AE42=""), "", COUNTIF(AE$11:AE$310, "&lt;"&amp;AE42)+1+COUNTIF(AE$11:AE42, AE42)-1)</f>
        <v/>
      </c>
      <c r="BK42" s="90" t="str">
        <f>IF(OR(CP$8="", AF42=""), "", COUNTIF(AF$11:AF$310, "&lt;"&amp;AF42)+1+COUNTIF(AF$11:AF42, AF42)-1)</f>
        <v/>
      </c>
      <c r="BL42" s="90" t="str">
        <f>IF(OR(CQ$8="", AG42=""), "", COUNTIF(AG$11:AG$310, "&lt;"&amp;AG42)+1+COUNTIF(AG$11:AG42, AG42)-1)</f>
        <v/>
      </c>
      <c r="BM42" s="90" t="str">
        <f>IF(OR(CR$8="", AH42=""), "", COUNTIF(AH$11:AH$310, "&lt;"&amp;AH42)+1+COUNTIF(AH$11:AH42, AH42)-1)</f>
        <v/>
      </c>
      <c r="BN42" s="90" t="str">
        <f>IF(OR(CS$8="", AI42=""), "", COUNTIF(AI$11:AI$310, "&lt;"&amp;AI42)+1+COUNTIF(AI$11:AI42, AI42)-1)</f>
        <v/>
      </c>
      <c r="BO42" s="90" t="str">
        <f>IF(OR(CT$8="", AJ42=""), "", COUNTIF(AJ$11:AJ$310, "&lt;"&amp;AJ42)+1+COUNTIF(AJ$11:AJ42, AJ42)-1)</f>
        <v/>
      </c>
      <c r="BP42" s="90" t="str">
        <f>IF(OR(CU$8="", AK42=""), "", COUNTIF(AK$11:AK$310, "&lt;"&amp;AK42)+1+COUNTIF(AK$11:AK42, AK42)-1)</f>
        <v/>
      </c>
      <c r="BQ42" s="90" t="str">
        <f>IF(OR(CV$8="", AL42=""), "", COUNTIF(AL$11:AL$310, "&lt;"&amp;AL42)+1+COUNTIF(AL$11:AL42, AL42)-1)</f>
        <v/>
      </c>
      <c r="BR42" s="90" t="str">
        <f>IF(OR(CW$8="", AM42=""), "", COUNTIF(AM$11:AM$310, "&lt;"&amp;AM42)+1+COUNTIF(AM$11:AM42, AM42)-1)</f>
        <v/>
      </c>
      <c r="BS42" s="90" t="str">
        <f>IF(OR(CX$8="", AN42=""), "", COUNTIF(AN$11:AN$310, "&lt;"&amp;AN42)+1+COUNTIF(AN$11:AN42, AN42)-1)</f>
        <v/>
      </c>
      <c r="BT42" s="90" t="str">
        <f>IF(OR(CY$8="", AO42=""), "", COUNTIF(AO$11:AO$310, "&lt;"&amp;AO42)+1+COUNTIF(AO$11:AO42, AO42)-1)</f>
        <v/>
      </c>
      <c r="BU42" s="90" t="str">
        <f>IF(OR(CZ$8="", AP42=""), "", COUNTIF(AP$11:AP$310, "&lt;"&amp;AP42)+1+COUNTIF(AP$11:AP42, AP42)-1)</f>
        <v/>
      </c>
      <c r="BV42" s="90" t="str">
        <f>IF(OR(DA$8="", AQ42=""), "", COUNTIF(AQ$11:AQ$310, "&lt;"&amp;AQ42)+1+COUNTIF(AQ$11:AQ42, AQ42)-1)</f>
        <v/>
      </c>
      <c r="BW42" s="90" t="str">
        <f>IF(OR(DB$8="", AR42=""), "", COUNTIF(AR$11:AR$310, "&lt;"&amp;AR42)+1+COUNTIF(AR$11:AR42, AR42)-1)</f>
        <v/>
      </c>
      <c r="BX42" s="90" t="str">
        <f>IF(OR(DC$8="", AS42=""), "", COUNTIF(AS$11:AS$310, "&lt;"&amp;AS42)+1+COUNTIF(AS$11:AS42, AS42)-1)</f>
        <v/>
      </c>
      <c r="BY42" s="90" t="str">
        <f>IF(OR(DD$8="", AT42=""), "", COUNTIF(AT$11:AT$310, "&lt;"&amp;AT42)+1+COUNTIF(AT$11:AT42, AT42)-1)</f>
        <v/>
      </c>
      <c r="BZ42" s="90" t="str">
        <f>IF(OR(DE$8="", AU42=""), "", COUNTIF(AU$11:AU$310, "&lt;"&amp;AU42)+1+COUNTIF(AU$11:AU42, AU42)-1)</f>
        <v/>
      </c>
      <c r="CA42" s="90" t="str">
        <f>IF(OR(DF$8="", AV42=""), "", COUNTIF(AV$11:AV$310, "&lt;"&amp;AV42)+1+COUNTIF(AV$11:AV42, AV42)-1)</f>
        <v/>
      </c>
      <c r="CB42" s="90" t="str">
        <f>IF(OR(DG$8="", AW42=""), "", COUNTIF(AW$11:AW$310, "&lt;"&amp;AW42)+1+COUNTIF(AW$11:AW42, AW42)-1)</f>
        <v/>
      </c>
      <c r="CC42" s="90" t="str">
        <f>IF(OR(DH$8="", AX42=""), "", COUNTIF(AX$11:AX$310, "&lt;"&amp;AX42)+1+COUNTIF(AX$11:AX42, AX42)-1)</f>
        <v/>
      </c>
      <c r="CD42" s="90" t="str">
        <f>IF(OR(DI$8="", AY42=""), "", COUNTIF(AY$11:AY$310, "&lt;"&amp;AY42)+1+COUNTIF(AY$11:AY42, AY42)-1)</f>
        <v/>
      </c>
      <c r="CE42" s="90" t="str">
        <f>IF(OR(DJ$8="", AZ42=""), "", COUNTIF(AZ$11:AZ$310, "&lt;"&amp;AZ42)+1+COUNTIF(AZ$11:AZ42, AZ42)-1)</f>
        <v/>
      </c>
      <c r="CF42" s="90" t="str">
        <f>IF(OR(DK$8="", BA42=""), "", COUNTIF(BA$11:BA$310, "&lt;"&amp;BA42)+1+COUNTIF(BA$11:BA42, BA42)-1)</f>
        <v/>
      </c>
      <c r="CG42" s="91" t="str">
        <f>IF(OR(DL$8="", BB42=""), "", COUNTIF(BB$11:BB$310, "&lt;"&amp;BB42)+1+COUNTIF(BB$11:BB42, BB42)-1)</f>
        <v/>
      </c>
      <c r="CI42" s="89" t="str" cm="1">
        <f t="array" ref="CI42">IFERROR(INDEX($BD42:$CG42, $CH42, MATCH(CI$6, $BD$8:$CG$8, 0)), "")</f>
        <v/>
      </c>
      <c r="CJ42" s="90" t="str" cm="1">
        <f t="array" ref="CJ42">IFERROR(INDEX($BD42:$CG42, $CH42, MATCH(CJ$6, $BD$8:$CG$8, 0)), "")</f>
        <v/>
      </c>
      <c r="CK42" s="90" t="str" cm="1">
        <f t="array" ref="CK42">IFERROR(INDEX($BD42:$CG42, $CH42, MATCH(CK$6, $BD$8:$CG$8, 0)), "")</f>
        <v/>
      </c>
      <c r="CL42" s="90" t="str" cm="1">
        <f t="array" ref="CL42">IFERROR(INDEX($BD42:$CG42, $CH42, MATCH(CL$6, $BD$8:$CG$8, 0)), "")</f>
        <v/>
      </c>
      <c r="CM42" s="90" t="str" cm="1">
        <f t="array" ref="CM42">IFERROR(INDEX($BD42:$CG42, $CH42, MATCH(CM$6, $BD$8:$CG$8, 0)), "")</f>
        <v/>
      </c>
      <c r="CN42" s="90" t="str" cm="1">
        <f t="array" ref="CN42">IFERROR(INDEX($BD42:$CG42, $CH42, MATCH(CN$6, $BD$8:$CG$8, 0)), "")</f>
        <v/>
      </c>
      <c r="CO42" s="90" t="str" cm="1">
        <f t="array" ref="CO42">IFERROR(INDEX($BD42:$CG42, $CH42, MATCH(CO$6, $BD$8:$CG$8, 0)), "")</f>
        <v/>
      </c>
      <c r="CP42" s="90" t="str" cm="1">
        <f t="array" ref="CP42">IFERROR(INDEX($BD42:$CG42, $CH42, MATCH(CP$6, $BD$8:$CG$8, 0)), "")</f>
        <v/>
      </c>
      <c r="CQ42" s="90" t="str" cm="1">
        <f t="array" ref="CQ42">IFERROR(INDEX($BD42:$CG42, $CH42, MATCH(CQ$6, $BD$8:$CG$8, 0)), "")</f>
        <v/>
      </c>
      <c r="CR42" s="90" t="str" cm="1">
        <f t="array" ref="CR42">IFERROR(INDEX($BD42:$CG42, $CH42, MATCH(CR$6, $BD$8:$CG$8, 0)), "")</f>
        <v/>
      </c>
      <c r="CS42" s="90" t="str" cm="1">
        <f t="array" ref="CS42">IFERROR(INDEX($BD42:$CG42, $CH42, MATCH(CS$6, $BD$8:$CG$8, 0)), "")</f>
        <v/>
      </c>
      <c r="CT42" s="90" t="str" cm="1">
        <f t="array" ref="CT42">IFERROR(INDEX($BD42:$CG42, $CH42, MATCH(CT$6, $BD$8:$CG$8, 0)), "")</f>
        <v/>
      </c>
      <c r="CU42" s="90" t="str" cm="1">
        <f t="array" ref="CU42">IFERROR(INDEX($BD42:$CG42, $CH42, MATCH(CU$6, $BD$8:$CG$8, 0)), "")</f>
        <v/>
      </c>
      <c r="CV42" s="90" t="str" cm="1">
        <f t="array" ref="CV42">IFERROR(INDEX($BD42:$CG42, $CH42, MATCH(CV$6, $BD$8:$CG$8, 0)), "")</f>
        <v/>
      </c>
      <c r="CW42" s="90" t="str" cm="1">
        <f t="array" ref="CW42">IFERROR(INDEX($BD42:$CG42, $CH42, MATCH(CW$6, $BD$8:$CG$8, 0)), "")</f>
        <v/>
      </c>
      <c r="CX42" s="90" t="str" cm="1">
        <f t="array" ref="CX42">IFERROR(INDEX($BD42:$CG42, $CH42, MATCH(CX$6, $BD$8:$CG$8, 0)), "")</f>
        <v/>
      </c>
      <c r="CY42" s="90" t="str" cm="1">
        <f t="array" ref="CY42">IFERROR(INDEX($BD42:$CG42, $CH42, MATCH(CY$6, $BD$8:$CG$8, 0)), "")</f>
        <v/>
      </c>
      <c r="CZ42" s="90" t="str" cm="1">
        <f t="array" ref="CZ42">IFERROR(INDEX($BD42:$CG42, $CH42, MATCH(CZ$6, $BD$8:$CG$8, 0)), "")</f>
        <v/>
      </c>
      <c r="DA42" s="90" t="str" cm="1">
        <f t="array" ref="DA42">IFERROR(INDEX($BD42:$CG42, $CH42, MATCH(DA$6, $BD$8:$CG$8, 0)), "")</f>
        <v/>
      </c>
      <c r="DB42" s="90" t="str" cm="1">
        <f t="array" ref="DB42">IFERROR(INDEX($BD42:$CG42, $CH42, MATCH(DB$6, $BD$8:$CG$8, 0)), "")</f>
        <v/>
      </c>
      <c r="DC42" s="90" t="str" cm="1">
        <f t="array" ref="DC42">IFERROR(INDEX($BD42:$CG42, $CH42, MATCH(DC$6, $BD$8:$CG$8, 0)), "")</f>
        <v/>
      </c>
      <c r="DD42" s="90" t="str" cm="1">
        <f t="array" ref="DD42">IFERROR(INDEX($BD42:$CG42, $CH42, MATCH(DD$6, $BD$8:$CG$8, 0)), "")</f>
        <v/>
      </c>
      <c r="DE42" s="90" t="str" cm="1">
        <f t="array" ref="DE42">IFERROR(INDEX($BD42:$CG42, $CH42, MATCH(DE$6, $BD$8:$CG$8, 0)), "")</f>
        <v/>
      </c>
      <c r="DF42" s="90" t="str" cm="1">
        <f t="array" ref="DF42">IFERROR(INDEX($BD42:$CG42, $CH42, MATCH(DF$6, $BD$8:$CG$8, 0)), "")</f>
        <v/>
      </c>
      <c r="DG42" s="90" t="str" cm="1">
        <f t="array" ref="DG42">IFERROR(INDEX($BD42:$CG42, $CH42, MATCH(DG$6, $BD$8:$CG$8, 0)), "")</f>
        <v/>
      </c>
      <c r="DH42" s="90" t="str" cm="1">
        <f t="array" ref="DH42">IFERROR(INDEX($BD42:$CG42, $CH42, MATCH(DH$6, $BD$8:$CG$8, 0)), "")</f>
        <v/>
      </c>
      <c r="DI42" s="90" t="str" cm="1">
        <f t="array" ref="DI42">IFERROR(INDEX($BD42:$CG42, $CH42, MATCH(DI$6, $BD$8:$CG$8, 0)), "")</f>
        <v/>
      </c>
      <c r="DJ42" s="90" t="str" cm="1">
        <f t="array" ref="DJ42">IFERROR(INDEX($BD42:$CG42, $CH42, MATCH(DJ$6, $BD$8:$CG$8, 0)), "")</f>
        <v/>
      </c>
      <c r="DK42" s="90" t="str" cm="1">
        <f t="array" ref="DK42">IFERROR(INDEX($BD42:$CG42, $CH42, MATCH(DK$6, $BD$8:$CG$8, 0)), "")</f>
        <v/>
      </c>
      <c r="DL42" s="91" t="str" cm="1">
        <f t="array" ref="DL42">IFERROR(INDEX($BD42:$CG42, $CH42, MATCH(DL$6, $BD$8:$CG$8, 0)), "")</f>
        <v/>
      </c>
    </row>
    <row r="43" spans="1:116" x14ac:dyDescent="0.55000000000000004">
      <c r="A43" s="16"/>
      <c r="B43" s="48"/>
      <c r="C43" s="26"/>
      <c r="D43" s="49"/>
      <c r="E43" s="50"/>
      <c r="F43" s="16"/>
      <c r="G43" s="96" t="str">
        <f t="shared" si="10"/>
        <v/>
      </c>
      <c r="H43" s="96" t="str">
        <f>IF($T43="", "", IF(COUNTIF('Income &amp; Expenses'!$AO$11:$AO$40, $T43)&gt;0, $N$3, $N$4))</f>
        <v/>
      </c>
      <c r="I43" s="16"/>
      <c r="N43" s="14" t="str">
        <f t="shared" si="3"/>
        <v/>
      </c>
      <c r="O43" s="8" t="str">
        <f t="shared" si="11"/>
        <v/>
      </c>
      <c r="P43" s="15" t="str">
        <f t="shared" si="4"/>
        <v/>
      </c>
      <c r="R43" s="68" t="str">
        <f t="shared" si="5"/>
        <v/>
      </c>
      <c r="T43" s="68" t="str">
        <f t="shared" si="6"/>
        <v/>
      </c>
      <c r="V43" s="62" t="str">
        <f>IF($B43="", "", COUNTIF($B$11:$B43, $B43))</f>
        <v/>
      </c>
      <c r="W43" s="62" t="str">
        <f t="shared" si="12"/>
        <v/>
      </c>
      <c r="Y43" s="78" t="str">
        <f t="shared" si="19"/>
        <v/>
      </c>
      <c r="Z43" s="79" t="str">
        <f t="shared" si="19"/>
        <v/>
      </c>
      <c r="AA43" s="79" t="str">
        <f t="shared" si="19"/>
        <v/>
      </c>
      <c r="AB43" s="79" t="str">
        <f t="shared" si="19"/>
        <v/>
      </c>
      <c r="AC43" s="79" t="str">
        <f t="shared" si="19"/>
        <v/>
      </c>
      <c r="AD43" s="79" t="str">
        <f t="shared" si="19"/>
        <v/>
      </c>
      <c r="AE43" s="79" t="str">
        <f t="shared" si="19"/>
        <v/>
      </c>
      <c r="AF43" s="79" t="str">
        <f t="shared" si="19"/>
        <v/>
      </c>
      <c r="AG43" s="79" t="str">
        <f t="shared" si="19"/>
        <v/>
      </c>
      <c r="AH43" s="79" t="str">
        <f t="shared" si="19"/>
        <v/>
      </c>
      <c r="AI43" s="79" t="str">
        <f t="shared" si="20"/>
        <v/>
      </c>
      <c r="AJ43" s="79" t="str">
        <f t="shared" si="20"/>
        <v/>
      </c>
      <c r="AK43" s="79" t="str">
        <f t="shared" si="20"/>
        <v/>
      </c>
      <c r="AL43" s="79" t="str">
        <f t="shared" si="20"/>
        <v/>
      </c>
      <c r="AM43" s="79" t="str">
        <f t="shared" si="20"/>
        <v/>
      </c>
      <c r="AN43" s="79" t="str">
        <f t="shared" si="20"/>
        <v/>
      </c>
      <c r="AO43" s="79" t="str">
        <f t="shared" si="20"/>
        <v/>
      </c>
      <c r="AP43" s="79" t="str">
        <f t="shared" si="20"/>
        <v/>
      </c>
      <c r="AQ43" s="79" t="str">
        <f t="shared" si="20"/>
        <v/>
      </c>
      <c r="AR43" s="79" t="str">
        <f t="shared" si="20"/>
        <v/>
      </c>
      <c r="AS43" s="79" t="str">
        <f t="shared" si="21"/>
        <v/>
      </c>
      <c r="AT43" s="79" t="str">
        <f t="shared" si="21"/>
        <v/>
      </c>
      <c r="AU43" s="79" t="str">
        <f t="shared" si="21"/>
        <v/>
      </c>
      <c r="AV43" s="79" t="str">
        <f t="shared" si="21"/>
        <v/>
      </c>
      <c r="AW43" s="79" t="str">
        <f t="shared" si="21"/>
        <v/>
      </c>
      <c r="AX43" s="79" t="str">
        <f t="shared" si="21"/>
        <v/>
      </c>
      <c r="AY43" s="79" t="str">
        <f t="shared" si="21"/>
        <v/>
      </c>
      <c r="AZ43" s="79" t="str">
        <f t="shared" si="21"/>
        <v/>
      </c>
      <c r="BA43" s="79" t="str">
        <f t="shared" si="21"/>
        <v/>
      </c>
      <c r="BB43" s="33" t="str">
        <f t="shared" si="21"/>
        <v/>
      </c>
      <c r="BD43" s="89" t="str">
        <f>IF(OR(CI$8="", Y43=""), "", COUNTIF(Y$11:Y$310, "&lt;"&amp;Y43)+1+COUNTIF(Y$11:Y43, Y43)-1)</f>
        <v/>
      </c>
      <c r="BE43" s="90" t="str">
        <f>IF(OR(CJ$8="", Z43=""), "", COUNTIF(Z$11:Z$310, "&lt;"&amp;Z43)+1+COUNTIF(Z$11:Z43, Z43)-1)</f>
        <v/>
      </c>
      <c r="BF43" s="90" t="str">
        <f>IF(OR(CK$8="", AA43=""), "", COUNTIF(AA$11:AA$310, "&lt;"&amp;AA43)+1+COUNTIF(AA$11:AA43, AA43)-1)</f>
        <v/>
      </c>
      <c r="BG43" s="90" t="str">
        <f>IF(OR(CL$8="", AB43=""), "", COUNTIF(AB$11:AB$310, "&lt;"&amp;AB43)+1+COUNTIF(AB$11:AB43, AB43)-1)</f>
        <v/>
      </c>
      <c r="BH43" s="90" t="str">
        <f>IF(OR(CM$8="", AC43=""), "", COUNTIF(AC$11:AC$310, "&lt;"&amp;AC43)+1+COUNTIF(AC$11:AC43, AC43)-1)</f>
        <v/>
      </c>
      <c r="BI43" s="90" t="str">
        <f>IF(OR(CN$8="", AD43=""), "", COUNTIF(AD$11:AD$310, "&lt;"&amp;AD43)+1+COUNTIF(AD$11:AD43, AD43)-1)</f>
        <v/>
      </c>
      <c r="BJ43" s="90" t="str">
        <f>IF(OR(CO$8="", AE43=""), "", COUNTIF(AE$11:AE$310, "&lt;"&amp;AE43)+1+COUNTIF(AE$11:AE43, AE43)-1)</f>
        <v/>
      </c>
      <c r="BK43" s="90" t="str">
        <f>IF(OR(CP$8="", AF43=""), "", COUNTIF(AF$11:AF$310, "&lt;"&amp;AF43)+1+COUNTIF(AF$11:AF43, AF43)-1)</f>
        <v/>
      </c>
      <c r="BL43" s="90" t="str">
        <f>IF(OR(CQ$8="", AG43=""), "", COUNTIF(AG$11:AG$310, "&lt;"&amp;AG43)+1+COUNTIF(AG$11:AG43, AG43)-1)</f>
        <v/>
      </c>
      <c r="BM43" s="90" t="str">
        <f>IF(OR(CR$8="", AH43=""), "", COUNTIF(AH$11:AH$310, "&lt;"&amp;AH43)+1+COUNTIF(AH$11:AH43, AH43)-1)</f>
        <v/>
      </c>
      <c r="BN43" s="90" t="str">
        <f>IF(OR(CS$8="", AI43=""), "", COUNTIF(AI$11:AI$310, "&lt;"&amp;AI43)+1+COUNTIF(AI$11:AI43, AI43)-1)</f>
        <v/>
      </c>
      <c r="BO43" s="90" t="str">
        <f>IF(OR(CT$8="", AJ43=""), "", COUNTIF(AJ$11:AJ$310, "&lt;"&amp;AJ43)+1+COUNTIF(AJ$11:AJ43, AJ43)-1)</f>
        <v/>
      </c>
      <c r="BP43" s="90" t="str">
        <f>IF(OR(CU$8="", AK43=""), "", COUNTIF(AK$11:AK$310, "&lt;"&amp;AK43)+1+COUNTIF(AK$11:AK43, AK43)-1)</f>
        <v/>
      </c>
      <c r="BQ43" s="90" t="str">
        <f>IF(OR(CV$8="", AL43=""), "", COUNTIF(AL$11:AL$310, "&lt;"&amp;AL43)+1+COUNTIF(AL$11:AL43, AL43)-1)</f>
        <v/>
      </c>
      <c r="BR43" s="90" t="str">
        <f>IF(OR(CW$8="", AM43=""), "", COUNTIF(AM$11:AM$310, "&lt;"&amp;AM43)+1+COUNTIF(AM$11:AM43, AM43)-1)</f>
        <v/>
      </c>
      <c r="BS43" s="90" t="str">
        <f>IF(OR(CX$8="", AN43=""), "", COUNTIF(AN$11:AN$310, "&lt;"&amp;AN43)+1+COUNTIF(AN$11:AN43, AN43)-1)</f>
        <v/>
      </c>
      <c r="BT43" s="90" t="str">
        <f>IF(OR(CY$8="", AO43=""), "", COUNTIF(AO$11:AO$310, "&lt;"&amp;AO43)+1+COUNTIF(AO$11:AO43, AO43)-1)</f>
        <v/>
      </c>
      <c r="BU43" s="90" t="str">
        <f>IF(OR(CZ$8="", AP43=""), "", COUNTIF(AP$11:AP$310, "&lt;"&amp;AP43)+1+COUNTIF(AP$11:AP43, AP43)-1)</f>
        <v/>
      </c>
      <c r="BV43" s="90" t="str">
        <f>IF(OR(DA$8="", AQ43=""), "", COUNTIF(AQ$11:AQ$310, "&lt;"&amp;AQ43)+1+COUNTIF(AQ$11:AQ43, AQ43)-1)</f>
        <v/>
      </c>
      <c r="BW43" s="90" t="str">
        <f>IF(OR(DB$8="", AR43=""), "", COUNTIF(AR$11:AR$310, "&lt;"&amp;AR43)+1+COUNTIF(AR$11:AR43, AR43)-1)</f>
        <v/>
      </c>
      <c r="BX43" s="90" t="str">
        <f>IF(OR(DC$8="", AS43=""), "", COUNTIF(AS$11:AS$310, "&lt;"&amp;AS43)+1+COUNTIF(AS$11:AS43, AS43)-1)</f>
        <v/>
      </c>
      <c r="BY43" s="90" t="str">
        <f>IF(OR(DD$8="", AT43=""), "", COUNTIF(AT$11:AT$310, "&lt;"&amp;AT43)+1+COUNTIF(AT$11:AT43, AT43)-1)</f>
        <v/>
      </c>
      <c r="BZ43" s="90" t="str">
        <f>IF(OR(DE$8="", AU43=""), "", COUNTIF(AU$11:AU$310, "&lt;"&amp;AU43)+1+COUNTIF(AU$11:AU43, AU43)-1)</f>
        <v/>
      </c>
      <c r="CA43" s="90" t="str">
        <f>IF(OR(DF$8="", AV43=""), "", COUNTIF(AV$11:AV$310, "&lt;"&amp;AV43)+1+COUNTIF(AV$11:AV43, AV43)-1)</f>
        <v/>
      </c>
      <c r="CB43" s="90" t="str">
        <f>IF(OR(DG$8="", AW43=""), "", COUNTIF(AW$11:AW$310, "&lt;"&amp;AW43)+1+COUNTIF(AW$11:AW43, AW43)-1)</f>
        <v/>
      </c>
      <c r="CC43" s="90" t="str">
        <f>IF(OR(DH$8="", AX43=""), "", COUNTIF(AX$11:AX$310, "&lt;"&amp;AX43)+1+COUNTIF(AX$11:AX43, AX43)-1)</f>
        <v/>
      </c>
      <c r="CD43" s="90" t="str">
        <f>IF(OR(DI$8="", AY43=""), "", COUNTIF(AY$11:AY$310, "&lt;"&amp;AY43)+1+COUNTIF(AY$11:AY43, AY43)-1)</f>
        <v/>
      </c>
      <c r="CE43" s="90" t="str">
        <f>IF(OR(DJ$8="", AZ43=""), "", COUNTIF(AZ$11:AZ$310, "&lt;"&amp;AZ43)+1+COUNTIF(AZ$11:AZ43, AZ43)-1)</f>
        <v/>
      </c>
      <c r="CF43" s="90" t="str">
        <f>IF(OR(DK$8="", BA43=""), "", COUNTIF(BA$11:BA$310, "&lt;"&amp;BA43)+1+COUNTIF(BA$11:BA43, BA43)-1)</f>
        <v/>
      </c>
      <c r="CG43" s="91" t="str">
        <f>IF(OR(DL$8="", BB43=""), "", COUNTIF(BB$11:BB$310, "&lt;"&amp;BB43)+1+COUNTIF(BB$11:BB43, BB43)-1)</f>
        <v/>
      </c>
      <c r="CI43" s="89" t="str" cm="1">
        <f t="array" ref="CI43">IFERROR(INDEX($BD43:$CG43, $CH43, MATCH(CI$6, $BD$8:$CG$8, 0)), "")</f>
        <v/>
      </c>
      <c r="CJ43" s="90" t="str" cm="1">
        <f t="array" ref="CJ43">IFERROR(INDEX($BD43:$CG43, $CH43, MATCH(CJ$6, $BD$8:$CG$8, 0)), "")</f>
        <v/>
      </c>
      <c r="CK43" s="90" t="str" cm="1">
        <f t="array" ref="CK43">IFERROR(INDEX($BD43:$CG43, $CH43, MATCH(CK$6, $BD$8:$CG$8, 0)), "")</f>
        <v/>
      </c>
      <c r="CL43" s="90" t="str" cm="1">
        <f t="array" ref="CL43">IFERROR(INDEX($BD43:$CG43, $CH43, MATCH(CL$6, $BD$8:$CG$8, 0)), "")</f>
        <v/>
      </c>
      <c r="CM43" s="90" t="str" cm="1">
        <f t="array" ref="CM43">IFERROR(INDEX($BD43:$CG43, $CH43, MATCH(CM$6, $BD$8:$CG$8, 0)), "")</f>
        <v/>
      </c>
      <c r="CN43" s="90" t="str" cm="1">
        <f t="array" ref="CN43">IFERROR(INDEX($BD43:$CG43, $CH43, MATCH(CN$6, $BD$8:$CG$8, 0)), "")</f>
        <v/>
      </c>
      <c r="CO43" s="90" t="str" cm="1">
        <f t="array" ref="CO43">IFERROR(INDEX($BD43:$CG43, $CH43, MATCH(CO$6, $BD$8:$CG$8, 0)), "")</f>
        <v/>
      </c>
      <c r="CP43" s="90" t="str" cm="1">
        <f t="array" ref="CP43">IFERROR(INDEX($BD43:$CG43, $CH43, MATCH(CP$6, $BD$8:$CG$8, 0)), "")</f>
        <v/>
      </c>
      <c r="CQ43" s="90" t="str" cm="1">
        <f t="array" ref="CQ43">IFERROR(INDEX($BD43:$CG43, $CH43, MATCH(CQ$6, $BD$8:$CG$8, 0)), "")</f>
        <v/>
      </c>
      <c r="CR43" s="90" t="str" cm="1">
        <f t="array" ref="CR43">IFERROR(INDEX($BD43:$CG43, $CH43, MATCH(CR$6, $BD$8:$CG$8, 0)), "")</f>
        <v/>
      </c>
      <c r="CS43" s="90" t="str" cm="1">
        <f t="array" ref="CS43">IFERROR(INDEX($BD43:$CG43, $CH43, MATCH(CS$6, $BD$8:$CG$8, 0)), "")</f>
        <v/>
      </c>
      <c r="CT43" s="90" t="str" cm="1">
        <f t="array" ref="CT43">IFERROR(INDEX($BD43:$CG43, $CH43, MATCH(CT$6, $BD$8:$CG$8, 0)), "")</f>
        <v/>
      </c>
      <c r="CU43" s="90" t="str" cm="1">
        <f t="array" ref="CU43">IFERROR(INDEX($BD43:$CG43, $CH43, MATCH(CU$6, $BD$8:$CG$8, 0)), "")</f>
        <v/>
      </c>
      <c r="CV43" s="90" t="str" cm="1">
        <f t="array" ref="CV43">IFERROR(INDEX($BD43:$CG43, $CH43, MATCH(CV$6, $BD$8:$CG$8, 0)), "")</f>
        <v/>
      </c>
      <c r="CW43" s="90" t="str" cm="1">
        <f t="array" ref="CW43">IFERROR(INDEX($BD43:$CG43, $CH43, MATCH(CW$6, $BD$8:$CG$8, 0)), "")</f>
        <v/>
      </c>
      <c r="CX43" s="90" t="str" cm="1">
        <f t="array" ref="CX43">IFERROR(INDEX($BD43:$CG43, $CH43, MATCH(CX$6, $BD$8:$CG$8, 0)), "")</f>
        <v/>
      </c>
      <c r="CY43" s="90" t="str" cm="1">
        <f t="array" ref="CY43">IFERROR(INDEX($BD43:$CG43, $CH43, MATCH(CY$6, $BD$8:$CG$8, 0)), "")</f>
        <v/>
      </c>
      <c r="CZ43" s="90" t="str" cm="1">
        <f t="array" ref="CZ43">IFERROR(INDEX($BD43:$CG43, $CH43, MATCH(CZ$6, $BD$8:$CG$8, 0)), "")</f>
        <v/>
      </c>
      <c r="DA43" s="90" t="str" cm="1">
        <f t="array" ref="DA43">IFERROR(INDEX($BD43:$CG43, $CH43, MATCH(DA$6, $BD$8:$CG$8, 0)), "")</f>
        <v/>
      </c>
      <c r="DB43" s="90" t="str" cm="1">
        <f t="array" ref="DB43">IFERROR(INDEX($BD43:$CG43, $CH43, MATCH(DB$6, $BD$8:$CG$8, 0)), "")</f>
        <v/>
      </c>
      <c r="DC43" s="90" t="str" cm="1">
        <f t="array" ref="DC43">IFERROR(INDEX($BD43:$CG43, $CH43, MATCH(DC$6, $BD$8:$CG$8, 0)), "")</f>
        <v/>
      </c>
      <c r="DD43" s="90" t="str" cm="1">
        <f t="array" ref="DD43">IFERROR(INDEX($BD43:$CG43, $CH43, MATCH(DD$6, $BD$8:$CG$8, 0)), "")</f>
        <v/>
      </c>
      <c r="DE43" s="90" t="str" cm="1">
        <f t="array" ref="DE43">IFERROR(INDEX($BD43:$CG43, $CH43, MATCH(DE$6, $BD$8:$CG$8, 0)), "")</f>
        <v/>
      </c>
      <c r="DF43" s="90" t="str" cm="1">
        <f t="array" ref="DF43">IFERROR(INDEX($BD43:$CG43, $CH43, MATCH(DF$6, $BD$8:$CG$8, 0)), "")</f>
        <v/>
      </c>
      <c r="DG43" s="90" t="str" cm="1">
        <f t="array" ref="DG43">IFERROR(INDEX($BD43:$CG43, $CH43, MATCH(DG$6, $BD$8:$CG$8, 0)), "")</f>
        <v/>
      </c>
      <c r="DH43" s="90" t="str" cm="1">
        <f t="array" ref="DH43">IFERROR(INDEX($BD43:$CG43, $CH43, MATCH(DH$6, $BD$8:$CG$8, 0)), "")</f>
        <v/>
      </c>
      <c r="DI43" s="90" t="str" cm="1">
        <f t="array" ref="DI43">IFERROR(INDEX($BD43:$CG43, $CH43, MATCH(DI$6, $BD$8:$CG$8, 0)), "")</f>
        <v/>
      </c>
      <c r="DJ43" s="90" t="str" cm="1">
        <f t="array" ref="DJ43">IFERROR(INDEX($BD43:$CG43, $CH43, MATCH(DJ$6, $BD$8:$CG$8, 0)), "")</f>
        <v/>
      </c>
      <c r="DK43" s="90" t="str" cm="1">
        <f t="array" ref="DK43">IFERROR(INDEX($BD43:$CG43, $CH43, MATCH(DK$6, $BD$8:$CG$8, 0)), "")</f>
        <v/>
      </c>
      <c r="DL43" s="91" t="str" cm="1">
        <f t="array" ref="DL43">IFERROR(INDEX($BD43:$CG43, $CH43, MATCH(DL$6, $BD$8:$CG$8, 0)), "")</f>
        <v/>
      </c>
    </row>
    <row r="44" spans="1:116" x14ac:dyDescent="0.55000000000000004">
      <c r="A44" s="16"/>
      <c r="B44" s="48"/>
      <c r="C44" s="26"/>
      <c r="D44" s="49"/>
      <c r="E44" s="50"/>
      <c r="F44" s="16"/>
      <c r="G44" s="96" t="str">
        <f t="shared" si="10"/>
        <v/>
      </c>
      <c r="H44" s="96" t="str">
        <f>IF($T44="", "", IF(COUNTIF('Income &amp; Expenses'!$AO$11:$AO$40, $T44)&gt;0, $N$3, $N$4))</f>
        <v/>
      </c>
      <c r="I44" s="16"/>
      <c r="N44" s="14" t="str">
        <f t="shared" si="3"/>
        <v/>
      </c>
      <c r="O44" s="8" t="str">
        <f t="shared" si="11"/>
        <v/>
      </c>
      <c r="P44" s="15" t="str">
        <f t="shared" si="4"/>
        <v/>
      </c>
      <c r="R44" s="68" t="str">
        <f t="shared" si="5"/>
        <v/>
      </c>
      <c r="T44" s="68" t="str">
        <f t="shared" si="6"/>
        <v/>
      </c>
      <c r="V44" s="62" t="str">
        <f>IF($B44="", "", COUNTIF($B$11:$B44, $B44))</f>
        <v/>
      </c>
      <c r="W44" s="62" t="str">
        <f t="shared" si="12"/>
        <v/>
      </c>
      <c r="Y44" s="78" t="str">
        <f t="shared" si="19"/>
        <v/>
      </c>
      <c r="Z44" s="79" t="str">
        <f t="shared" si="19"/>
        <v/>
      </c>
      <c r="AA44" s="79" t="str">
        <f t="shared" si="19"/>
        <v/>
      </c>
      <c r="AB44" s="79" t="str">
        <f t="shared" si="19"/>
        <v/>
      </c>
      <c r="AC44" s="79" t="str">
        <f t="shared" si="19"/>
        <v/>
      </c>
      <c r="AD44" s="79" t="str">
        <f t="shared" si="19"/>
        <v/>
      </c>
      <c r="AE44" s="79" t="str">
        <f t="shared" si="19"/>
        <v/>
      </c>
      <c r="AF44" s="79" t="str">
        <f t="shared" si="19"/>
        <v/>
      </c>
      <c r="AG44" s="79" t="str">
        <f t="shared" si="19"/>
        <v/>
      </c>
      <c r="AH44" s="79" t="str">
        <f t="shared" si="19"/>
        <v/>
      </c>
      <c r="AI44" s="79" t="str">
        <f t="shared" si="20"/>
        <v/>
      </c>
      <c r="AJ44" s="79" t="str">
        <f t="shared" si="20"/>
        <v/>
      </c>
      <c r="AK44" s="79" t="str">
        <f t="shared" si="20"/>
        <v/>
      </c>
      <c r="AL44" s="79" t="str">
        <f t="shared" si="20"/>
        <v/>
      </c>
      <c r="AM44" s="79" t="str">
        <f t="shared" si="20"/>
        <v/>
      </c>
      <c r="AN44" s="79" t="str">
        <f t="shared" si="20"/>
        <v/>
      </c>
      <c r="AO44" s="79" t="str">
        <f t="shared" si="20"/>
        <v/>
      </c>
      <c r="AP44" s="79" t="str">
        <f t="shared" si="20"/>
        <v/>
      </c>
      <c r="AQ44" s="79" t="str">
        <f t="shared" si="20"/>
        <v/>
      </c>
      <c r="AR44" s="79" t="str">
        <f t="shared" si="20"/>
        <v/>
      </c>
      <c r="AS44" s="79" t="str">
        <f t="shared" si="21"/>
        <v/>
      </c>
      <c r="AT44" s="79" t="str">
        <f t="shared" si="21"/>
        <v/>
      </c>
      <c r="AU44" s="79" t="str">
        <f t="shared" si="21"/>
        <v/>
      </c>
      <c r="AV44" s="79" t="str">
        <f t="shared" si="21"/>
        <v/>
      </c>
      <c r="AW44" s="79" t="str">
        <f t="shared" si="21"/>
        <v/>
      </c>
      <c r="AX44" s="79" t="str">
        <f t="shared" si="21"/>
        <v/>
      </c>
      <c r="AY44" s="79" t="str">
        <f t="shared" si="21"/>
        <v/>
      </c>
      <c r="AZ44" s="79" t="str">
        <f t="shared" si="21"/>
        <v/>
      </c>
      <c r="BA44" s="79" t="str">
        <f t="shared" si="21"/>
        <v/>
      </c>
      <c r="BB44" s="33" t="str">
        <f t="shared" si="21"/>
        <v/>
      </c>
      <c r="BD44" s="89" t="str">
        <f>IF(OR(CI$8="", Y44=""), "", COUNTIF(Y$11:Y$310, "&lt;"&amp;Y44)+1+COUNTIF(Y$11:Y44, Y44)-1)</f>
        <v/>
      </c>
      <c r="BE44" s="90" t="str">
        <f>IF(OR(CJ$8="", Z44=""), "", COUNTIF(Z$11:Z$310, "&lt;"&amp;Z44)+1+COUNTIF(Z$11:Z44, Z44)-1)</f>
        <v/>
      </c>
      <c r="BF44" s="90" t="str">
        <f>IF(OR(CK$8="", AA44=""), "", COUNTIF(AA$11:AA$310, "&lt;"&amp;AA44)+1+COUNTIF(AA$11:AA44, AA44)-1)</f>
        <v/>
      </c>
      <c r="BG44" s="90" t="str">
        <f>IF(OR(CL$8="", AB44=""), "", COUNTIF(AB$11:AB$310, "&lt;"&amp;AB44)+1+COUNTIF(AB$11:AB44, AB44)-1)</f>
        <v/>
      </c>
      <c r="BH44" s="90" t="str">
        <f>IF(OR(CM$8="", AC44=""), "", COUNTIF(AC$11:AC$310, "&lt;"&amp;AC44)+1+COUNTIF(AC$11:AC44, AC44)-1)</f>
        <v/>
      </c>
      <c r="BI44" s="90" t="str">
        <f>IF(OR(CN$8="", AD44=""), "", COUNTIF(AD$11:AD$310, "&lt;"&amp;AD44)+1+COUNTIF(AD$11:AD44, AD44)-1)</f>
        <v/>
      </c>
      <c r="BJ44" s="90" t="str">
        <f>IF(OR(CO$8="", AE44=""), "", COUNTIF(AE$11:AE$310, "&lt;"&amp;AE44)+1+COUNTIF(AE$11:AE44, AE44)-1)</f>
        <v/>
      </c>
      <c r="BK44" s="90" t="str">
        <f>IF(OR(CP$8="", AF44=""), "", COUNTIF(AF$11:AF$310, "&lt;"&amp;AF44)+1+COUNTIF(AF$11:AF44, AF44)-1)</f>
        <v/>
      </c>
      <c r="BL44" s="90" t="str">
        <f>IF(OR(CQ$8="", AG44=""), "", COUNTIF(AG$11:AG$310, "&lt;"&amp;AG44)+1+COUNTIF(AG$11:AG44, AG44)-1)</f>
        <v/>
      </c>
      <c r="BM44" s="90" t="str">
        <f>IF(OR(CR$8="", AH44=""), "", COUNTIF(AH$11:AH$310, "&lt;"&amp;AH44)+1+COUNTIF(AH$11:AH44, AH44)-1)</f>
        <v/>
      </c>
      <c r="BN44" s="90" t="str">
        <f>IF(OR(CS$8="", AI44=""), "", COUNTIF(AI$11:AI$310, "&lt;"&amp;AI44)+1+COUNTIF(AI$11:AI44, AI44)-1)</f>
        <v/>
      </c>
      <c r="BO44" s="90" t="str">
        <f>IF(OR(CT$8="", AJ44=""), "", COUNTIF(AJ$11:AJ$310, "&lt;"&amp;AJ44)+1+COUNTIF(AJ$11:AJ44, AJ44)-1)</f>
        <v/>
      </c>
      <c r="BP44" s="90" t="str">
        <f>IF(OR(CU$8="", AK44=""), "", COUNTIF(AK$11:AK$310, "&lt;"&amp;AK44)+1+COUNTIF(AK$11:AK44, AK44)-1)</f>
        <v/>
      </c>
      <c r="BQ44" s="90" t="str">
        <f>IF(OR(CV$8="", AL44=""), "", COUNTIF(AL$11:AL$310, "&lt;"&amp;AL44)+1+COUNTIF(AL$11:AL44, AL44)-1)</f>
        <v/>
      </c>
      <c r="BR44" s="90" t="str">
        <f>IF(OR(CW$8="", AM44=""), "", COUNTIF(AM$11:AM$310, "&lt;"&amp;AM44)+1+COUNTIF(AM$11:AM44, AM44)-1)</f>
        <v/>
      </c>
      <c r="BS44" s="90" t="str">
        <f>IF(OR(CX$8="", AN44=""), "", COUNTIF(AN$11:AN$310, "&lt;"&amp;AN44)+1+COUNTIF(AN$11:AN44, AN44)-1)</f>
        <v/>
      </c>
      <c r="BT44" s="90" t="str">
        <f>IF(OR(CY$8="", AO44=""), "", COUNTIF(AO$11:AO$310, "&lt;"&amp;AO44)+1+COUNTIF(AO$11:AO44, AO44)-1)</f>
        <v/>
      </c>
      <c r="BU44" s="90" t="str">
        <f>IF(OR(CZ$8="", AP44=""), "", COUNTIF(AP$11:AP$310, "&lt;"&amp;AP44)+1+COUNTIF(AP$11:AP44, AP44)-1)</f>
        <v/>
      </c>
      <c r="BV44" s="90" t="str">
        <f>IF(OR(DA$8="", AQ44=""), "", COUNTIF(AQ$11:AQ$310, "&lt;"&amp;AQ44)+1+COUNTIF(AQ$11:AQ44, AQ44)-1)</f>
        <v/>
      </c>
      <c r="BW44" s="90" t="str">
        <f>IF(OR(DB$8="", AR44=""), "", COUNTIF(AR$11:AR$310, "&lt;"&amp;AR44)+1+COUNTIF(AR$11:AR44, AR44)-1)</f>
        <v/>
      </c>
      <c r="BX44" s="90" t="str">
        <f>IF(OR(DC$8="", AS44=""), "", COUNTIF(AS$11:AS$310, "&lt;"&amp;AS44)+1+COUNTIF(AS$11:AS44, AS44)-1)</f>
        <v/>
      </c>
      <c r="BY44" s="90" t="str">
        <f>IF(OR(DD$8="", AT44=""), "", COUNTIF(AT$11:AT$310, "&lt;"&amp;AT44)+1+COUNTIF(AT$11:AT44, AT44)-1)</f>
        <v/>
      </c>
      <c r="BZ44" s="90" t="str">
        <f>IF(OR(DE$8="", AU44=""), "", COUNTIF(AU$11:AU$310, "&lt;"&amp;AU44)+1+COUNTIF(AU$11:AU44, AU44)-1)</f>
        <v/>
      </c>
      <c r="CA44" s="90" t="str">
        <f>IF(OR(DF$8="", AV44=""), "", COUNTIF(AV$11:AV$310, "&lt;"&amp;AV44)+1+COUNTIF(AV$11:AV44, AV44)-1)</f>
        <v/>
      </c>
      <c r="CB44" s="90" t="str">
        <f>IF(OR(DG$8="", AW44=""), "", COUNTIF(AW$11:AW$310, "&lt;"&amp;AW44)+1+COUNTIF(AW$11:AW44, AW44)-1)</f>
        <v/>
      </c>
      <c r="CC44" s="90" t="str">
        <f>IF(OR(DH$8="", AX44=""), "", COUNTIF(AX$11:AX$310, "&lt;"&amp;AX44)+1+COUNTIF(AX$11:AX44, AX44)-1)</f>
        <v/>
      </c>
      <c r="CD44" s="90" t="str">
        <f>IF(OR(DI$8="", AY44=""), "", COUNTIF(AY$11:AY$310, "&lt;"&amp;AY44)+1+COUNTIF(AY$11:AY44, AY44)-1)</f>
        <v/>
      </c>
      <c r="CE44" s="90" t="str">
        <f>IF(OR(DJ$8="", AZ44=""), "", COUNTIF(AZ$11:AZ$310, "&lt;"&amp;AZ44)+1+COUNTIF(AZ$11:AZ44, AZ44)-1)</f>
        <v/>
      </c>
      <c r="CF44" s="90" t="str">
        <f>IF(OR(DK$8="", BA44=""), "", COUNTIF(BA$11:BA$310, "&lt;"&amp;BA44)+1+COUNTIF(BA$11:BA44, BA44)-1)</f>
        <v/>
      </c>
      <c r="CG44" s="91" t="str">
        <f>IF(OR(DL$8="", BB44=""), "", COUNTIF(BB$11:BB$310, "&lt;"&amp;BB44)+1+COUNTIF(BB$11:BB44, BB44)-1)</f>
        <v/>
      </c>
      <c r="CI44" s="89" t="str" cm="1">
        <f t="array" ref="CI44">IFERROR(INDEX($BD44:$CG44, $CH44, MATCH(CI$6, $BD$8:$CG$8, 0)), "")</f>
        <v/>
      </c>
      <c r="CJ44" s="90" t="str" cm="1">
        <f t="array" ref="CJ44">IFERROR(INDEX($BD44:$CG44, $CH44, MATCH(CJ$6, $BD$8:$CG$8, 0)), "")</f>
        <v/>
      </c>
      <c r="CK44" s="90" t="str" cm="1">
        <f t="array" ref="CK44">IFERROR(INDEX($BD44:$CG44, $CH44, MATCH(CK$6, $BD$8:$CG$8, 0)), "")</f>
        <v/>
      </c>
      <c r="CL44" s="90" t="str" cm="1">
        <f t="array" ref="CL44">IFERROR(INDEX($BD44:$CG44, $CH44, MATCH(CL$6, $BD$8:$CG$8, 0)), "")</f>
        <v/>
      </c>
      <c r="CM44" s="90" t="str" cm="1">
        <f t="array" ref="CM44">IFERROR(INDEX($BD44:$CG44, $CH44, MATCH(CM$6, $BD$8:$CG$8, 0)), "")</f>
        <v/>
      </c>
      <c r="CN44" s="90" t="str" cm="1">
        <f t="array" ref="CN44">IFERROR(INDEX($BD44:$CG44, $CH44, MATCH(CN$6, $BD$8:$CG$8, 0)), "")</f>
        <v/>
      </c>
      <c r="CO44" s="90" t="str" cm="1">
        <f t="array" ref="CO44">IFERROR(INDEX($BD44:$CG44, $CH44, MATCH(CO$6, $BD$8:$CG$8, 0)), "")</f>
        <v/>
      </c>
      <c r="CP44" s="90" t="str" cm="1">
        <f t="array" ref="CP44">IFERROR(INDEX($BD44:$CG44, $CH44, MATCH(CP$6, $BD$8:$CG$8, 0)), "")</f>
        <v/>
      </c>
      <c r="CQ44" s="90" t="str" cm="1">
        <f t="array" ref="CQ44">IFERROR(INDEX($BD44:$CG44, $CH44, MATCH(CQ$6, $BD$8:$CG$8, 0)), "")</f>
        <v/>
      </c>
      <c r="CR44" s="90" t="str" cm="1">
        <f t="array" ref="CR44">IFERROR(INDEX($BD44:$CG44, $CH44, MATCH(CR$6, $BD$8:$CG$8, 0)), "")</f>
        <v/>
      </c>
      <c r="CS44" s="90" t="str" cm="1">
        <f t="array" ref="CS44">IFERROR(INDEX($BD44:$CG44, $CH44, MATCH(CS$6, $BD$8:$CG$8, 0)), "")</f>
        <v/>
      </c>
      <c r="CT44" s="90" t="str" cm="1">
        <f t="array" ref="CT44">IFERROR(INDEX($BD44:$CG44, $CH44, MATCH(CT$6, $BD$8:$CG$8, 0)), "")</f>
        <v/>
      </c>
      <c r="CU44" s="90" t="str" cm="1">
        <f t="array" ref="CU44">IFERROR(INDEX($BD44:$CG44, $CH44, MATCH(CU$6, $BD$8:$CG$8, 0)), "")</f>
        <v/>
      </c>
      <c r="CV44" s="90" t="str" cm="1">
        <f t="array" ref="CV44">IFERROR(INDEX($BD44:$CG44, $CH44, MATCH(CV$6, $BD$8:$CG$8, 0)), "")</f>
        <v/>
      </c>
      <c r="CW44" s="90" t="str" cm="1">
        <f t="array" ref="CW44">IFERROR(INDEX($BD44:$CG44, $CH44, MATCH(CW$6, $BD$8:$CG$8, 0)), "")</f>
        <v/>
      </c>
      <c r="CX44" s="90" t="str" cm="1">
        <f t="array" ref="CX44">IFERROR(INDEX($BD44:$CG44, $CH44, MATCH(CX$6, $BD$8:$CG$8, 0)), "")</f>
        <v/>
      </c>
      <c r="CY44" s="90" t="str" cm="1">
        <f t="array" ref="CY44">IFERROR(INDEX($BD44:$CG44, $CH44, MATCH(CY$6, $BD$8:$CG$8, 0)), "")</f>
        <v/>
      </c>
      <c r="CZ44" s="90" t="str" cm="1">
        <f t="array" ref="CZ44">IFERROR(INDEX($BD44:$CG44, $CH44, MATCH(CZ$6, $BD$8:$CG$8, 0)), "")</f>
        <v/>
      </c>
      <c r="DA44" s="90" t="str" cm="1">
        <f t="array" ref="DA44">IFERROR(INDEX($BD44:$CG44, $CH44, MATCH(DA$6, $BD$8:$CG$8, 0)), "")</f>
        <v/>
      </c>
      <c r="DB44" s="90" t="str" cm="1">
        <f t="array" ref="DB44">IFERROR(INDEX($BD44:$CG44, $CH44, MATCH(DB$6, $BD$8:$CG$8, 0)), "")</f>
        <v/>
      </c>
      <c r="DC44" s="90" t="str" cm="1">
        <f t="array" ref="DC44">IFERROR(INDEX($BD44:$CG44, $CH44, MATCH(DC$6, $BD$8:$CG$8, 0)), "")</f>
        <v/>
      </c>
      <c r="DD44" s="90" t="str" cm="1">
        <f t="array" ref="DD44">IFERROR(INDEX($BD44:$CG44, $CH44, MATCH(DD$6, $BD$8:$CG$8, 0)), "")</f>
        <v/>
      </c>
      <c r="DE44" s="90" t="str" cm="1">
        <f t="array" ref="DE44">IFERROR(INDEX($BD44:$CG44, $CH44, MATCH(DE$6, $BD$8:$CG$8, 0)), "")</f>
        <v/>
      </c>
      <c r="DF44" s="90" t="str" cm="1">
        <f t="array" ref="DF44">IFERROR(INDEX($BD44:$CG44, $CH44, MATCH(DF$6, $BD$8:$CG$8, 0)), "")</f>
        <v/>
      </c>
      <c r="DG44" s="90" t="str" cm="1">
        <f t="array" ref="DG44">IFERROR(INDEX($BD44:$CG44, $CH44, MATCH(DG$6, $BD$8:$CG$8, 0)), "")</f>
        <v/>
      </c>
      <c r="DH44" s="90" t="str" cm="1">
        <f t="array" ref="DH44">IFERROR(INDEX($BD44:$CG44, $CH44, MATCH(DH$6, $BD$8:$CG$8, 0)), "")</f>
        <v/>
      </c>
      <c r="DI44" s="90" t="str" cm="1">
        <f t="array" ref="DI44">IFERROR(INDEX($BD44:$CG44, $CH44, MATCH(DI$6, $BD$8:$CG$8, 0)), "")</f>
        <v/>
      </c>
      <c r="DJ44" s="90" t="str" cm="1">
        <f t="array" ref="DJ44">IFERROR(INDEX($BD44:$CG44, $CH44, MATCH(DJ$6, $BD$8:$CG$8, 0)), "")</f>
        <v/>
      </c>
      <c r="DK44" s="90" t="str" cm="1">
        <f t="array" ref="DK44">IFERROR(INDEX($BD44:$CG44, $CH44, MATCH(DK$6, $BD$8:$CG$8, 0)), "")</f>
        <v/>
      </c>
      <c r="DL44" s="91" t="str" cm="1">
        <f t="array" ref="DL44">IFERROR(INDEX($BD44:$CG44, $CH44, MATCH(DL$6, $BD$8:$CG$8, 0)), "")</f>
        <v/>
      </c>
    </row>
    <row r="45" spans="1:116" x14ac:dyDescent="0.55000000000000004">
      <c r="A45" s="16"/>
      <c r="B45" s="48"/>
      <c r="C45" s="26"/>
      <c r="D45" s="49"/>
      <c r="E45" s="50"/>
      <c r="F45" s="16"/>
      <c r="G45" s="96" t="str">
        <f t="shared" si="10"/>
        <v/>
      </c>
      <c r="H45" s="96" t="str">
        <f>IF($T45="", "", IF(COUNTIF('Income &amp; Expenses'!$AO$11:$AO$40, $T45)&gt;0, $N$3, $N$4))</f>
        <v/>
      </c>
      <c r="I45" s="16"/>
      <c r="N45" s="14" t="str">
        <f t="shared" si="3"/>
        <v/>
      </c>
      <c r="O45" s="8" t="str">
        <f t="shared" si="11"/>
        <v/>
      </c>
      <c r="P45" s="15" t="str">
        <f t="shared" si="4"/>
        <v/>
      </c>
      <c r="R45" s="68" t="str">
        <f t="shared" si="5"/>
        <v/>
      </c>
      <c r="T45" s="68" t="str">
        <f t="shared" si="6"/>
        <v/>
      </c>
      <c r="V45" s="62" t="str">
        <f>IF($B45="", "", COUNTIF($B$11:$B45, $B45))</f>
        <v/>
      </c>
      <c r="W45" s="62" t="str">
        <f t="shared" si="12"/>
        <v/>
      </c>
      <c r="Y45" s="78" t="str">
        <f t="shared" si="19"/>
        <v/>
      </c>
      <c r="Z45" s="79" t="str">
        <f t="shared" si="19"/>
        <v/>
      </c>
      <c r="AA45" s="79" t="str">
        <f t="shared" si="19"/>
        <v/>
      </c>
      <c r="AB45" s="79" t="str">
        <f t="shared" si="19"/>
        <v/>
      </c>
      <c r="AC45" s="79" t="str">
        <f t="shared" si="19"/>
        <v/>
      </c>
      <c r="AD45" s="79" t="str">
        <f t="shared" si="19"/>
        <v/>
      </c>
      <c r="AE45" s="79" t="str">
        <f t="shared" si="19"/>
        <v/>
      </c>
      <c r="AF45" s="79" t="str">
        <f t="shared" si="19"/>
        <v/>
      </c>
      <c r="AG45" s="79" t="str">
        <f t="shared" si="19"/>
        <v/>
      </c>
      <c r="AH45" s="79" t="str">
        <f t="shared" si="19"/>
        <v/>
      </c>
      <c r="AI45" s="79" t="str">
        <f t="shared" si="20"/>
        <v/>
      </c>
      <c r="AJ45" s="79" t="str">
        <f t="shared" si="20"/>
        <v/>
      </c>
      <c r="AK45" s="79" t="str">
        <f t="shared" si="20"/>
        <v/>
      </c>
      <c r="AL45" s="79" t="str">
        <f t="shared" si="20"/>
        <v/>
      </c>
      <c r="AM45" s="79" t="str">
        <f t="shared" si="20"/>
        <v/>
      </c>
      <c r="AN45" s="79" t="str">
        <f t="shared" si="20"/>
        <v/>
      </c>
      <c r="AO45" s="79" t="str">
        <f t="shared" si="20"/>
        <v/>
      </c>
      <c r="AP45" s="79" t="str">
        <f t="shared" si="20"/>
        <v/>
      </c>
      <c r="AQ45" s="79" t="str">
        <f t="shared" si="20"/>
        <v/>
      </c>
      <c r="AR45" s="79" t="str">
        <f t="shared" si="20"/>
        <v/>
      </c>
      <c r="AS45" s="79" t="str">
        <f t="shared" si="21"/>
        <v/>
      </c>
      <c r="AT45" s="79" t="str">
        <f t="shared" si="21"/>
        <v/>
      </c>
      <c r="AU45" s="79" t="str">
        <f t="shared" si="21"/>
        <v/>
      </c>
      <c r="AV45" s="79" t="str">
        <f t="shared" si="21"/>
        <v/>
      </c>
      <c r="AW45" s="79" t="str">
        <f t="shared" si="21"/>
        <v/>
      </c>
      <c r="AX45" s="79" t="str">
        <f t="shared" si="21"/>
        <v/>
      </c>
      <c r="AY45" s="79" t="str">
        <f t="shared" si="21"/>
        <v/>
      </c>
      <c r="AZ45" s="79" t="str">
        <f t="shared" si="21"/>
        <v/>
      </c>
      <c r="BA45" s="79" t="str">
        <f t="shared" si="21"/>
        <v/>
      </c>
      <c r="BB45" s="33" t="str">
        <f t="shared" si="21"/>
        <v/>
      </c>
      <c r="BD45" s="89" t="str">
        <f>IF(OR(CI$8="", Y45=""), "", COUNTIF(Y$11:Y$310, "&lt;"&amp;Y45)+1+COUNTIF(Y$11:Y45, Y45)-1)</f>
        <v/>
      </c>
      <c r="BE45" s="90" t="str">
        <f>IF(OR(CJ$8="", Z45=""), "", COUNTIF(Z$11:Z$310, "&lt;"&amp;Z45)+1+COUNTIF(Z$11:Z45, Z45)-1)</f>
        <v/>
      </c>
      <c r="BF45" s="90" t="str">
        <f>IF(OR(CK$8="", AA45=""), "", COUNTIF(AA$11:AA$310, "&lt;"&amp;AA45)+1+COUNTIF(AA$11:AA45, AA45)-1)</f>
        <v/>
      </c>
      <c r="BG45" s="90" t="str">
        <f>IF(OR(CL$8="", AB45=""), "", COUNTIF(AB$11:AB$310, "&lt;"&amp;AB45)+1+COUNTIF(AB$11:AB45, AB45)-1)</f>
        <v/>
      </c>
      <c r="BH45" s="90" t="str">
        <f>IF(OR(CM$8="", AC45=""), "", COUNTIF(AC$11:AC$310, "&lt;"&amp;AC45)+1+COUNTIF(AC$11:AC45, AC45)-1)</f>
        <v/>
      </c>
      <c r="BI45" s="90" t="str">
        <f>IF(OR(CN$8="", AD45=""), "", COUNTIF(AD$11:AD$310, "&lt;"&amp;AD45)+1+COUNTIF(AD$11:AD45, AD45)-1)</f>
        <v/>
      </c>
      <c r="BJ45" s="90" t="str">
        <f>IF(OR(CO$8="", AE45=""), "", COUNTIF(AE$11:AE$310, "&lt;"&amp;AE45)+1+COUNTIF(AE$11:AE45, AE45)-1)</f>
        <v/>
      </c>
      <c r="BK45" s="90" t="str">
        <f>IF(OR(CP$8="", AF45=""), "", COUNTIF(AF$11:AF$310, "&lt;"&amp;AF45)+1+COUNTIF(AF$11:AF45, AF45)-1)</f>
        <v/>
      </c>
      <c r="BL45" s="90" t="str">
        <f>IF(OR(CQ$8="", AG45=""), "", COUNTIF(AG$11:AG$310, "&lt;"&amp;AG45)+1+COUNTIF(AG$11:AG45, AG45)-1)</f>
        <v/>
      </c>
      <c r="BM45" s="90" t="str">
        <f>IF(OR(CR$8="", AH45=""), "", COUNTIF(AH$11:AH$310, "&lt;"&amp;AH45)+1+COUNTIF(AH$11:AH45, AH45)-1)</f>
        <v/>
      </c>
      <c r="BN45" s="90" t="str">
        <f>IF(OR(CS$8="", AI45=""), "", COUNTIF(AI$11:AI$310, "&lt;"&amp;AI45)+1+COUNTIF(AI$11:AI45, AI45)-1)</f>
        <v/>
      </c>
      <c r="BO45" s="90" t="str">
        <f>IF(OR(CT$8="", AJ45=""), "", COUNTIF(AJ$11:AJ$310, "&lt;"&amp;AJ45)+1+COUNTIF(AJ$11:AJ45, AJ45)-1)</f>
        <v/>
      </c>
      <c r="BP45" s="90" t="str">
        <f>IF(OR(CU$8="", AK45=""), "", COUNTIF(AK$11:AK$310, "&lt;"&amp;AK45)+1+COUNTIF(AK$11:AK45, AK45)-1)</f>
        <v/>
      </c>
      <c r="BQ45" s="90" t="str">
        <f>IF(OR(CV$8="", AL45=""), "", COUNTIF(AL$11:AL$310, "&lt;"&amp;AL45)+1+COUNTIF(AL$11:AL45, AL45)-1)</f>
        <v/>
      </c>
      <c r="BR45" s="90" t="str">
        <f>IF(OR(CW$8="", AM45=""), "", COUNTIF(AM$11:AM$310, "&lt;"&amp;AM45)+1+COUNTIF(AM$11:AM45, AM45)-1)</f>
        <v/>
      </c>
      <c r="BS45" s="90" t="str">
        <f>IF(OR(CX$8="", AN45=""), "", COUNTIF(AN$11:AN$310, "&lt;"&amp;AN45)+1+COUNTIF(AN$11:AN45, AN45)-1)</f>
        <v/>
      </c>
      <c r="BT45" s="90" t="str">
        <f>IF(OR(CY$8="", AO45=""), "", COUNTIF(AO$11:AO$310, "&lt;"&amp;AO45)+1+COUNTIF(AO$11:AO45, AO45)-1)</f>
        <v/>
      </c>
      <c r="BU45" s="90" t="str">
        <f>IF(OR(CZ$8="", AP45=""), "", COUNTIF(AP$11:AP$310, "&lt;"&amp;AP45)+1+COUNTIF(AP$11:AP45, AP45)-1)</f>
        <v/>
      </c>
      <c r="BV45" s="90" t="str">
        <f>IF(OR(DA$8="", AQ45=""), "", COUNTIF(AQ$11:AQ$310, "&lt;"&amp;AQ45)+1+COUNTIF(AQ$11:AQ45, AQ45)-1)</f>
        <v/>
      </c>
      <c r="BW45" s="90" t="str">
        <f>IF(OR(DB$8="", AR45=""), "", COUNTIF(AR$11:AR$310, "&lt;"&amp;AR45)+1+COUNTIF(AR$11:AR45, AR45)-1)</f>
        <v/>
      </c>
      <c r="BX45" s="90" t="str">
        <f>IF(OR(DC$8="", AS45=""), "", COUNTIF(AS$11:AS$310, "&lt;"&amp;AS45)+1+COUNTIF(AS$11:AS45, AS45)-1)</f>
        <v/>
      </c>
      <c r="BY45" s="90" t="str">
        <f>IF(OR(DD$8="", AT45=""), "", COUNTIF(AT$11:AT$310, "&lt;"&amp;AT45)+1+COUNTIF(AT$11:AT45, AT45)-1)</f>
        <v/>
      </c>
      <c r="BZ45" s="90" t="str">
        <f>IF(OR(DE$8="", AU45=""), "", COUNTIF(AU$11:AU$310, "&lt;"&amp;AU45)+1+COUNTIF(AU$11:AU45, AU45)-1)</f>
        <v/>
      </c>
      <c r="CA45" s="90" t="str">
        <f>IF(OR(DF$8="", AV45=""), "", COUNTIF(AV$11:AV$310, "&lt;"&amp;AV45)+1+COUNTIF(AV$11:AV45, AV45)-1)</f>
        <v/>
      </c>
      <c r="CB45" s="90" t="str">
        <f>IF(OR(DG$8="", AW45=""), "", COUNTIF(AW$11:AW$310, "&lt;"&amp;AW45)+1+COUNTIF(AW$11:AW45, AW45)-1)</f>
        <v/>
      </c>
      <c r="CC45" s="90" t="str">
        <f>IF(OR(DH$8="", AX45=""), "", COUNTIF(AX$11:AX$310, "&lt;"&amp;AX45)+1+COUNTIF(AX$11:AX45, AX45)-1)</f>
        <v/>
      </c>
      <c r="CD45" s="90" t="str">
        <f>IF(OR(DI$8="", AY45=""), "", COUNTIF(AY$11:AY$310, "&lt;"&amp;AY45)+1+COUNTIF(AY$11:AY45, AY45)-1)</f>
        <v/>
      </c>
      <c r="CE45" s="90" t="str">
        <f>IF(OR(DJ$8="", AZ45=""), "", COUNTIF(AZ$11:AZ$310, "&lt;"&amp;AZ45)+1+COUNTIF(AZ$11:AZ45, AZ45)-1)</f>
        <v/>
      </c>
      <c r="CF45" s="90" t="str">
        <f>IF(OR(DK$8="", BA45=""), "", COUNTIF(BA$11:BA$310, "&lt;"&amp;BA45)+1+COUNTIF(BA$11:BA45, BA45)-1)</f>
        <v/>
      </c>
      <c r="CG45" s="91" t="str">
        <f>IF(OR(DL$8="", BB45=""), "", COUNTIF(BB$11:BB$310, "&lt;"&amp;BB45)+1+COUNTIF(BB$11:BB45, BB45)-1)</f>
        <v/>
      </c>
      <c r="CI45" s="89" t="str" cm="1">
        <f t="array" ref="CI45">IFERROR(INDEX($BD45:$CG45, $CH45, MATCH(CI$6, $BD$8:$CG$8, 0)), "")</f>
        <v/>
      </c>
      <c r="CJ45" s="90" t="str" cm="1">
        <f t="array" ref="CJ45">IFERROR(INDEX($BD45:$CG45, $CH45, MATCH(CJ$6, $BD$8:$CG$8, 0)), "")</f>
        <v/>
      </c>
      <c r="CK45" s="90" t="str" cm="1">
        <f t="array" ref="CK45">IFERROR(INDEX($BD45:$CG45, $CH45, MATCH(CK$6, $BD$8:$CG$8, 0)), "")</f>
        <v/>
      </c>
      <c r="CL45" s="90" t="str" cm="1">
        <f t="array" ref="CL45">IFERROR(INDEX($BD45:$CG45, $CH45, MATCH(CL$6, $BD$8:$CG$8, 0)), "")</f>
        <v/>
      </c>
      <c r="CM45" s="90" t="str" cm="1">
        <f t="array" ref="CM45">IFERROR(INDEX($BD45:$CG45, $CH45, MATCH(CM$6, $BD$8:$CG$8, 0)), "")</f>
        <v/>
      </c>
      <c r="CN45" s="90" t="str" cm="1">
        <f t="array" ref="CN45">IFERROR(INDEX($BD45:$CG45, $CH45, MATCH(CN$6, $BD$8:$CG$8, 0)), "")</f>
        <v/>
      </c>
      <c r="CO45" s="90" t="str" cm="1">
        <f t="array" ref="CO45">IFERROR(INDEX($BD45:$CG45, $CH45, MATCH(CO$6, $BD$8:$CG$8, 0)), "")</f>
        <v/>
      </c>
      <c r="CP45" s="90" t="str" cm="1">
        <f t="array" ref="CP45">IFERROR(INDEX($BD45:$CG45, $CH45, MATCH(CP$6, $BD$8:$CG$8, 0)), "")</f>
        <v/>
      </c>
      <c r="CQ45" s="90" t="str" cm="1">
        <f t="array" ref="CQ45">IFERROR(INDEX($BD45:$CG45, $CH45, MATCH(CQ$6, $BD$8:$CG$8, 0)), "")</f>
        <v/>
      </c>
      <c r="CR45" s="90" t="str" cm="1">
        <f t="array" ref="CR45">IFERROR(INDEX($BD45:$CG45, $CH45, MATCH(CR$6, $BD$8:$CG$8, 0)), "")</f>
        <v/>
      </c>
      <c r="CS45" s="90" t="str" cm="1">
        <f t="array" ref="CS45">IFERROR(INDEX($BD45:$CG45, $CH45, MATCH(CS$6, $BD$8:$CG$8, 0)), "")</f>
        <v/>
      </c>
      <c r="CT45" s="90" t="str" cm="1">
        <f t="array" ref="CT45">IFERROR(INDEX($BD45:$CG45, $CH45, MATCH(CT$6, $BD$8:$CG$8, 0)), "")</f>
        <v/>
      </c>
      <c r="CU45" s="90" t="str" cm="1">
        <f t="array" ref="CU45">IFERROR(INDEX($BD45:$CG45, $CH45, MATCH(CU$6, $BD$8:$CG$8, 0)), "")</f>
        <v/>
      </c>
      <c r="CV45" s="90" t="str" cm="1">
        <f t="array" ref="CV45">IFERROR(INDEX($BD45:$CG45, $CH45, MATCH(CV$6, $BD$8:$CG$8, 0)), "")</f>
        <v/>
      </c>
      <c r="CW45" s="90" t="str" cm="1">
        <f t="array" ref="CW45">IFERROR(INDEX($BD45:$CG45, $CH45, MATCH(CW$6, $BD$8:$CG$8, 0)), "")</f>
        <v/>
      </c>
      <c r="CX45" s="90" t="str" cm="1">
        <f t="array" ref="CX45">IFERROR(INDEX($BD45:$CG45, $CH45, MATCH(CX$6, $BD$8:$CG$8, 0)), "")</f>
        <v/>
      </c>
      <c r="CY45" s="90" t="str" cm="1">
        <f t="array" ref="CY45">IFERROR(INDEX($BD45:$CG45, $CH45, MATCH(CY$6, $BD$8:$CG$8, 0)), "")</f>
        <v/>
      </c>
      <c r="CZ45" s="90" t="str" cm="1">
        <f t="array" ref="CZ45">IFERROR(INDEX($BD45:$CG45, $CH45, MATCH(CZ$6, $BD$8:$CG$8, 0)), "")</f>
        <v/>
      </c>
      <c r="DA45" s="90" t="str" cm="1">
        <f t="array" ref="DA45">IFERROR(INDEX($BD45:$CG45, $CH45, MATCH(DA$6, $BD$8:$CG$8, 0)), "")</f>
        <v/>
      </c>
      <c r="DB45" s="90" t="str" cm="1">
        <f t="array" ref="DB45">IFERROR(INDEX($BD45:$CG45, $CH45, MATCH(DB$6, $BD$8:$CG$8, 0)), "")</f>
        <v/>
      </c>
      <c r="DC45" s="90" t="str" cm="1">
        <f t="array" ref="DC45">IFERROR(INDEX($BD45:$CG45, $CH45, MATCH(DC$6, $BD$8:$CG$8, 0)), "")</f>
        <v/>
      </c>
      <c r="DD45" s="90" t="str" cm="1">
        <f t="array" ref="DD45">IFERROR(INDEX($BD45:$CG45, $CH45, MATCH(DD$6, $BD$8:$CG$8, 0)), "")</f>
        <v/>
      </c>
      <c r="DE45" s="90" t="str" cm="1">
        <f t="array" ref="DE45">IFERROR(INDEX($BD45:$CG45, $CH45, MATCH(DE$6, $BD$8:$CG$8, 0)), "")</f>
        <v/>
      </c>
      <c r="DF45" s="90" t="str" cm="1">
        <f t="array" ref="DF45">IFERROR(INDEX($BD45:$CG45, $CH45, MATCH(DF$6, $BD$8:$CG$8, 0)), "")</f>
        <v/>
      </c>
      <c r="DG45" s="90" t="str" cm="1">
        <f t="array" ref="DG45">IFERROR(INDEX($BD45:$CG45, $CH45, MATCH(DG$6, $BD$8:$CG$8, 0)), "")</f>
        <v/>
      </c>
      <c r="DH45" s="90" t="str" cm="1">
        <f t="array" ref="DH45">IFERROR(INDEX($BD45:$CG45, $CH45, MATCH(DH$6, $BD$8:$CG$8, 0)), "")</f>
        <v/>
      </c>
      <c r="DI45" s="90" t="str" cm="1">
        <f t="array" ref="DI45">IFERROR(INDEX($BD45:$CG45, $CH45, MATCH(DI$6, $BD$8:$CG$8, 0)), "")</f>
        <v/>
      </c>
      <c r="DJ45" s="90" t="str" cm="1">
        <f t="array" ref="DJ45">IFERROR(INDEX($BD45:$CG45, $CH45, MATCH(DJ$6, $BD$8:$CG$8, 0)), "")</f>
        <v/>
      </c>
      <c r="DK45" s="90" t="str" cm="1">
        <f t="array" ref="DK45">IFERROR(INDEX($BD45:$CG45, $CH45, MATCH(DK$6, $BD$8:$CG$8, 0)), "")</f>
        <v/>
      </c>
      <c r="DL45" s="91" t="str" cm="1">
        <f t="array" ref="DL45">IFERROR(INDEX($BD45:$CG45, $CH45, MATCH(DL$6, $BD$8:$CG$8, 0)), "")</f>
        <v/>
      </c>
    </row>
    <row r="46" spans="1:116" x14ac:dyDescent="0.55000000000000004">
      <c r="A46" s="16"/>
      <c r="B46" s="48"/>
      <c r="C46" s="26"/>
      <c r="D46" s="49"/>
      <c r="E46" s="50"/>
      <c r="F46" s="16"/>
      <c r="G46" s="96" t="str">
        <f t="shared" si="10"/>
        <v/>
      </c>
      <c r="H46" s="96" t="str">
        <f>IF($T46="", "", IF(COUNTIF('Income &amp; Expenses'!$AO$11:$AO$40, $T46)&gt;0, $N$3, $N$4))</f>
        <v/>
      </c>
      <c r="I46" s="16"/>
      <c r="N46" s="14" t="str">
        <f t="shared" si="3"/>
        <v/>
      </c>
      <c r="O46" s="8" t="str">
        <f t="shared" si="11"/>
        <v/>
      </c>
      <c r="P46" s="15" t="str">
        <f t="shared" si="4"/>
        <v/>
      </c>
      <c r="R46" s="68" t="str">
        <f t="shared" si="5"/>
        <v/>
      </c>
      <c r="T46" s="68" t="str">
        <f t="shared" si="6"/>
        <v/>
      </c>
      <c r="V46" s="62" t="str">
        <f>IF($B46="", "", COUNTIF($B$11:$B46, $B46))</f>
        <v/>
      </c>
      <c r="W46" s="62" t="str">
        <f t="shared" si="12"/>
        <v/>
      </c>
      <c r="Y46" s="78" t="str">
        <f t="shared" si="19"/>
        <v/>
      </c>
      <c r="Z46" s="79" t="str">
        <f t="shared" si="19"/>
        <v/>
      </c>
      <c r="AA46" s="79" t="str">
        <f t="shared" si="19"/>
        <v/>
      </c>
      <c r="AB46" s="79" t="str">
        <f t="shared" si="19"/>
        <v/>
      </c>
      <c r="AC46" s="79" t="str">
        <f t="shared" si="19"/>
        <v/>
      </c>
      <c r="AD46" s="79" t="str">
        <f t="shared" si="19"/>
        <v/>
      </c>
      <c r="AE46" s="79" t="str">
        <f t="shared" si="19"/>
        <v/>
      </c>
      <c r="AF46" s="79" t="str">
        <f t="shared" si="19"/>
        <v/>
      </c>
      <c r="AG46" s="79" t="str">
        <f t="shared" si="19"/>
        <v/>
      </c>
      <c r="AH46" s="79" t="str">
        <f t="shared" si="19"/>
        <v/>
      </c>
      <c r="AI46" s="79" t="str">
        <f t="shared" si="20"/>
        <v/>
      </c>
      <c r="AJ46" s="79" t="str">
        <f t="shared" si="20"/>
        <v/>
      </c>
      <c r="AK46" s="79" t="str">
        <f t="shared" si="20"/>
        <v/>
      </c>
      <c r="AL46" s="79" t="str">
        <f t="shared" si="20"/>
        <v/>
      </c>
      <c r="AM46" s="79" t="str">
        <f t="shared" si="20"/>
        <v/>
      </c>
      <c r="AN46" s="79" t="str">
        <f t="shared" si="20"/>
        <v/>
      </c>
      <c r="AO46" s="79" t="str">
        <f t="shared" si="20"/>
        <v/>
      </c>
      <c r="AP46" s="79" t="str">
        <f t="shared" si="20"/>
        <v/>
      </c>
      <c r="AQ46" s="79" t="str">
        <f t="shared" si="20"/>
        <v/>
      </c>
      <c r="AR46" s="79" t="str">
        <f t="shared" si="20"/>
        <v/>
      </c>
      <c r="AS46" s="79" t="str">
        <f t="shared" si="21"/>
        <v/>
      </c>
      <c r="AT46" s="79" t="str">
        <f t="shared" si="21"/>
        <v/>
      </c>
      <c r="AU46" s="79" t="str">
        <f t="shared" si="21"/>
        <v/>
      </c>
      <c r="AV46" s="79" t="str">
        <f t="shared" si="21"/>
        <v/>
      </c>
      <c r="AW46" s="79" t="str">
        <f t="shared" si="21"/>
        <v/>
      </c>
      <c r="AX46" s="79" t="str">
        <f t="shared" si="21"/>
        <v/>
      </c>
      <c r="AY46" s="79" t="str">
        <f t="shared" si="21"/>
        <v/>
      </c>
      <c r="AZ46" s="79" t="str">
        <f t="shared" si="21"/>
        <v/>
      </c>
      <c r="BA46" s="79" t="str">
        <f t="shared" si="21"/>
        <v/>
      </c>
      <c r="BB46" s="33" t="str">
        <f t="shared" si="21"/>
        <v/>
      </c>
      <c r="BD46" s="89" t="str">
        <f>IF(OR(CI$8="", Y46=""), "", COUNTIF(Y$11:Y$310, "&lt;"&amp;Y46)+1+COUNTIF(Y$11:Y46, Y46)-1)</f>
        <v/>
      </c>
      <c r="BE46" s="90" t="str">
        <f>IF(OR(CJ$8="", Z46=""), "", COUNTIF(Z$11:Z$310, "&lt;"&amp;Z46)+1+COUNTIF(Z$11:Z46, Z46)-1)</f>
        <v/>
      </c>
      <c r="BF46" s="90" t="str">
        <f>IF(OR(CK$8="", AA46=""), "", COUNTIF(AA$11:AA$310, "&lt;"&amp;AA46)+1+COUNTIF(AA$11:AA46, AA46)-1)</f>
        <v/>
      </c>
      <c r="BG46" s="90" t="str">
        <f>IF(OR(CL$8="", AB46=""), "", COUNTIF(AB$11:AB$310, "&lt;"&amp;AB46)+1+COUNTIF(AB$11:AB46, AB46)-1)</f>
        <v/>
      </c>
      <c r="BH46" s="90" t="str">
        <f>IF(OR(CM$8="", AC46=""), "", COUNTIF(AC$11:AC$310, "&lt;"&amp;AC46)+1+COUNTIF(AC$11:AC46, AC46)-1)</f>
        <v/>
      </c>
      <c r="BI46" s="90" t="str">
        <f>IF(OR(CN$8="", AD46=""), "", COUNTIF(AD$11:AD$310, "&lt;"&amp;AD46)+1+COUNTIF(AD$11:AD46, AD46)-1)</f>
        <v/>
      </c>
      <c r="BJ46" s="90" t="str">
        <f>IF(OR(CO$8="", AE46=""), "", COUNTIF(AE$11:AE$310, "&lt;"&amp;AE46)+1+COUNTIF(AE$11:AE46, AE46)-1)</f>
        <v/>
      </c>
      <c r="BK46" s="90" t="str">
        <f>IF(OR(CP$8="", AF46=""), "", COUNTIF(AF$11:AF$310, "&lt;"&amp;AF46)+1+COUNTIF(AF$11:AF46, AF46)-1)</f>
        <v/>
      </c>
      <c r="BL46" s="90" t="str">
        <f>IF(OR(CQ$8="", AG46=""), "", COUNTIF(AG$11:AG$310, "&lt;"&amp;AG46)+1+COUNTIF(AG$11:AG46, AG46)-1)</f>
        <v/>
      </c>
      <c r="BM46" s="90" t="str">
        <f>IF(OR(CR$8="", AH46=""), "", COUNTIF(AH$11:AH$310, "&lt;"&amp;AH46)+1+COUNTIF(AH$11:AH46, AH46)-1)</f>
        <v/>
      </c>
      <c r="BN46" s="90" t="str">
        <f>IF(OR(CS$8="", AI46=""), "", COUNTIF(AI$11:AI$310, "&lt;"&amp;AI46)+1+COUNTIF(AI$11:AI46, AI46)-1)</f>
        <v/>
      </c>
      <c r="BO46" s="90" t="str">
        <f>IF(OR(CT$8="", AJ46=""), "", COUNTIF(AJ$11:AJ$310, "&lt;"&amp;AJ46)+1+COUNTIF(AJ$11:AJ46, AJ46)-1)</f>
        <v/>
      </c>
      <c r="BP46" s="90" t="str">
        <f>IF(OR(CU$8="", AK46=""), "", COUNTIF(AK$11:AK$310, "&lt;"&amp;AK46)+1+COUNTIF(AK$11:AK46, AK46)-1)</f>
        <v/>
      </c>
      <c r="BQ46" s="90" t="str">
        <f>IF(OR(CV$8="", AL46=""), "", COUNTIF(AL$11:AL$310, "&lt;"&amp;AL46)+1+COUNTIF(AL$11:AL46, AL46)-1)</f>
        <v/>
      </c>
      <c r="BR46" s="90" t="str">
        <f>IF(OR(CW$8="", AM46=""), "", COUNTIF(AM$11:AM$310, "&lt;"&amp;AM46)+1+COUNTIF(AM$11:AM46, AM46)-1)</f>
        <v/>
      </c>
      <c r="BS46" s="90" t="str">
        <f>IF(OR(CX$8="", AN46=""), "", COUNTIF(AN$11:AN$310, "&lt;"&amp;AN46)+1+COUNTIF(AN$11:AN46, AN46)-1)</f>
        <v/>
      </c>
      <c r="BT46" s="90" t="str">
        <f>IF(OR(CY$8="", AO46=""), "", COUNTIF(AO$11:AO$310, "&lt;"&amp;AO46)+1+COUNTIF(AO$11:AO46, AO46)-1)</f>
        <v/>
      </c>
      <c r="BU46" s="90" t="str">
        <f>IF(OR(CZ$8="", AP46=""), "", COUNTIF(AP$11:AP$310, "&lt;"&amp;AP46)+1+COUNTIF(AP$11:AP46, AP46)-1)</f>
        <v/>
      </c>
      <c r="BV46" s="90" t="str">
        <f>IF(OR(DA$8="", AQ46=""), "", COUNTIF(AQ$11:AQ$310, "&lt;"&amp;AQ46)+1+COUNTIF(AQ$11:AQ46, AQ46)-1)</f>
        <v/>
      </c>
      <c r="BW46" s="90" t="str">
        <f>IF(OR(DB$8="", AR46=""), "", COUNTIF(AR$11:AR$310, "&lt;"&amp;AR46)+1+COUNTIF(AR$11:AR46, AR46)-1)</f>
        <v/>
      </c>
      <c r="BX46" s="90" t="str">
        <f>IF(OR(DC$8="", AS46=""), "", COUNTIF(AS$11:AS$310, "&lt;"&amp;AS46)+1+COUNTIF(AS$11:AS46, AS46)-1)</f>
        <v/>
      </c>
      <c r="BY46" s="90" t="str">
        <f>IF(OR(DD$8="", AT46=""), "", COUNTIF(AT$11:AT$310, "&lt;"&amp;AT46)+1+COUNTIF(AT$11:AT46, AT46)-1)</f>
        <v/>
      </c>
      <c r="BZ46" s="90" t="str">
        <f>IF(OR(DE$8="", AU46=""), "", COUNTIF(AU$11:AU$310, "&lt;"&amp;AU46)+1+COUNTIF(AU$11:AU46, AU46)-1)</f>
        <v/>
      </c>
      <c r="CA46" s="90" t="str">
        <f>IF(OR(DF$8="", AV46=""), "", COUNTIF(AV$11:AV$310, "&lt;"&amp;AV46)+1+COUNTIF(AV$11:AV46, AV46)-1)</f>
        <v/>
      </c>
      <c r="CB46" s="90" t="str">
        <f>IF(OR(DG$8="", AW46=""), "", COUNTIF(AW$11:AW$310, "&lt;"&amp;AW46)+1+COUNTIF(AW$11:AW46, AW46)-1)</f>
        <v/>
      </c>
      <c r="CC46" s="90" t="str">
        <f>IF(OR(DH$8="", AX46=""), "", COUNTIF(AX$11:AX$310, "&lt;"&amp;AX46)+1+COUNTIF(AX$11:AX46, AX46)-1)</f>
        <v/>
      </c>
      <c r="CD46" s="90" t="str">
        <f>IF(OR(DI$8="", AY46=""), "", COUNTIF(AY$11:AY$310, "&lt;"&amp;AY46)+1+COUNTIF(AY$11:AY46, AY46)-1)</f>
        <v/>
      </c>
      <c r="CE46" s="90" t="str">
        <f>IF(OR(DJ$8="", AZ46=""), "", COUNTIF(AZ$11:AZ$310, "&lt;"&amp;AZ46)+1+COUNTIF(AZ$11:AZ46, AZ46)-1)</f>
        <v/>
      </c>
      <c r="CF46" s="90" t="str">
        <f>IF(OR(DK$8="", BA46=""), "", COUNTIF(BA$11:BA$310, "&lt;"&amp;BA46)+1+COUNTIF(BA$11:BA46, BA46)-1)</f>
        <v/>
      </c>
      <c r="CG46" s="91" t="str">
        <f>IF(OR(DL$8="", BB46=""), "", COUNTIF(BB$11:BB$310, "&lt;"&amp;BB46)+1+COUNTIF(BB$11:BB46, BB46)-1)</f>
        <v/>
      </c>
      <c r="CI46" s="89" t="str" cm="1">
        <f t="array" ref="CI46">IFERROR(INDEX($BD46:$CG46, $CH46, MATCH(CI$6, $BD$8:$CG$8, 0)), "")</f>
        <v/>
      </c>
      <c r="CJ46" s="90" t="str" cm="1">
        <f t="array" ref="CJ46">IFERROR(INDEX($BD46:$CG46, $CH46, MATCH(CJ$6, $BD$8:$CG$8, 0)), "")</f>
        <v/>
      </c>
      <c r="CK46" s="90" t="str" cm="1">
        <f t="array" ref="CK46">IFERROR(INDEX($BD46:$CG46, $CH46, MATCH(CK$6, $BD$8:$CG$8, 0)), "")</f>
        <v/>
      </c>
      <c r="CL46" s="90" t="str" cm="1">
        <f t="array" ref="CL46">IFERROR(INDEX($BD46:$CG46, $CH46, MATCH(CL$6, $BD$8:$CG$8, 0)), "")</f>
        <v/>
      </c>
      <c r="CM46" s="90" t="str" cm="1">
        <f t="array" ref="CM46">IFERROR(INDEX($BD46:$CG46, $CH46, MATCH(CM$6, $BD$8:$CG$8, 0)), "")</f>
        <v/>
      </c>
      <c r="CN46" s="90" t="str" cm="1">
        <f t="array" ref="CN46">IFERROR(INDEX($BD46:$CG46, $CH46, MATCH(CN$6, $BD$8:$CG$8, 0)), "")</f>
        <v/>
      </c>
      <c r="CO46" s="90" t="str" cm="1">
        <f t="array" ref="CO46">IFERROR(INDEX($BD46:$CG46, $CH46, MATCH(CO$6, $BD$8:$CG$8, 0)), "")</f>
        <v/>
      </c>
      <c r="CP46" s="90" t="str" cm="1">
        <f t="array" ref="CP46">IFERROR(INDEX($BD46:$CG46, $CH46, MATCH(CP$6, $BD$8:$CG$8, 0)), "")</f>
        <v/>
      </c>
      <c r="CQ46" s="90" t="str" cm="1">
        <f t="array" ref="CQ46">IFERROR(INDEX($BD46:$CG46, $CH46, MATCH(CQ$6, $BD$8:$CG$8, 0)), "")</f>
        <v/>
      </c>
      <c r="CR46" s="90" t="str" cm="1">
        <f t="array" ref="CR46">IFERROR(INDEX($BD46:$CG46, $CH46, MATCH(CR$6, $BD$8:$CG$8, 0)), "")</f>
        <v/>
      </c>
      <c r="CS46" s="90" t="str" cm="1">
        <f t="array" ref="CS46">IFERROR(INDEX($BD46:$CG46, $CH46, MATCH(CS$6, $BD$8:$CG$8, 0)), "")</f>
        <v/>
      </c>
      <c r="CT46" s="90" t="str" cm="1">
        <f t="array" ref="CT46">IFERROR(INDEX($BD46:$CG46, $CH46, MATCH(CT$6, $BD$8:$CG$8, 0)), "")</f>
        <v/>
      </c>
      <c r="CU46" s="90" t="str" cm="1">
        <f t="array" ref="CU46">IFERROR(INDEX($BD46:$CG46, $CH46, MATCH(CU$6, $BD$8:$CG$8, 0)), "")</f>
        <v/>
      </c>
      <c r="CV46" s="90" t="str" cm="1">
        <f t="array" ref="CV46">IFERROR(INDEX($BD46:$CG46, $CH46, MATCH(CV$6, $BD$8:$CG$8, 0)), "")</f>
        <v/>
      </c>
      <c r="CW46" s="90" t="str" cm="1">
        <f t="array" ref="CW46">IFERROR(INDEX($BD46:$CG46, $CH46, MATCH(CW$6, $BD$8:$CG$8, 0)), "")</f>
        <v/>
      </c>
      <c r="CX46" s="90" t="str" cm="1">
        <f t="array" ref="CX46">IFERROR(INDEX($BD46:$CG46, $CH46, MATCH(CX$6, $BD$8:$CG$8, 0)), "")</f>
        <v/>
      </c>
      <c r="CY46" s="90" t="str" cm="1">
        <f t="array" ref="CY46">IFERROR(INDEX($BD46:$CG46, $CH46, MATCH(CY$6, $BD$8:$CG$8, 0)), "")</f>
        <v/>
      </c>
      <c r="CZ46" s="90" t="str" cm="1">
        <f t="array" ref="CZ46">IFERROR(INDEX($BD46:$CG46, $CH46, MATCH(CZ$6, $BD$8:$CG$8, 0)), "")</f>
        <v/>
      </c>
      <c r="DA46" s="90" t="str" cm="1">
        <f t="array" ref="DA46">IFERROR(INDEX($BD46:$CG46, $CH46, MATCH(DA$6, $BD$8:$CG$8, 0)), "")</f>
        <v/>
      </c>
      <c r="DB46" s="90" t="str" cm="1">
        <f t="array" ref="DB46">IFERROR(INDEX($BD46:$CG46, $CH46, MATCH(DB$6, $BD$8:$CG$8, 0)), "")</f>
        <v/>
      </c>
      <c r="DC46" s="90" t="str" cm="1">
        <f t="array" ref="DC46">IFERROR(INDEX($BD46:$CG46, $CH46, MATCH(DC$6, $BD$8:$CG$8, 0)), "")</f>
        <v/>
      </c>
      <c r="DD46" s="90" t="str" cm="1">
        <f t="array" ref="DD46">IFERROR(INDEX($BD46:$CG46, $CH46, MATCH(DD$6, $BD$8:$CG$8, 0)), "")</f>
        <v/>
      </c>
      <c r="DE46" s="90" t="str" cm="1">
        <f t="array" ref="DE46">IFERROR(INDEX($BD46:$CG46, $CH46, MATCH(DE$6, $BD$8:$CG$8, 0)), "")</f>
        <v/>
      </c>
      <c r="DF46" s="90" t="str" cm="1">
        <f t="array" ref="DF46">IFERROR(INDEX($BD46:$CG46, $CH46, MATCH(DF$6, $BD$8:$CG$8, 0)), "")</f>
        <v/>
      </c>
      <c r="DG46" s="90" t="str" cm="1">
        <f t="array" ref="DG46">IFERROR(INDEX($BD46:$CG46, $CH46, MATCH(DG$6, $BD$8:$CG$8, 0)), "")</f>
        <v/>
      </c>
      <c r="DH46" s="90" t="str" cm="1">
        <f t="array" ref="DH46">IFERROR(INDEX($BD46:$CG46, $CH46, MATCH(DH$6, $BD$8:$CG$8, 0)), "")</f>
        <v/>
      </c>
      <c r="DI46" s="90" t="str" cm="1">
        <f t="array" ref="DI46">IFERROR(INDEX($BD46:$CG46, $CH46, MATCH(DI$6, $BD$8:$CG$8, 0)), "")</f>
        <v/>
      </c>
      <c r="DJ46" s="90" t="str" cm="1">
        <f t="array" ref="DJ46">IFERROR(INDEX($BD46:$CG46, $CH46, MATCH(DJ$6, $BD$8:$CG$8, 0)), "")</f>
        <v/>
      </c>
      <c r="DK46" s="90" t="str" cm="1">
        <f t="array" ref="DK46">IFERROR(INDEX($BD46:$CG46, $CH46, MATCH(DK$6, $BD$8:$CG$8, 0)), "")</f>
        <v/>
      </c>
      <c r="DL46" s="91" t="str" cm="1">
        <f t="array" ref="DL46">IFERROR(INDEX($BD46:$CG46, $CH46, MATCH(DL$6, $BD$8:$CG$8, 0)), "")</f>
        <v/>
      </c>
    </row>
    <row r="47" spans="1:116" x14ac:dyDescent="0.55000000000000004">
      <c r="A47" s="16"/>
      <c r="B47" s="48"/>
      <c r="C47" s="26"/>
      <c r="D47" s="49"/>
      <c r="E47" s="50"/>
      <c r="F47" s="16"/>
      <c r="G47" s="96" t="str">
        <f t="shared" si="10"/>
        <v/>
      </c>
      <c r="H47" s="96" t="str">
        <f>IF($T47="", "", IF(COUNTIF('Income &amp; Expenses'!$AO$11:$AO$40, $T47)&gt;0, $N$3, $N$4))</f>
        <v/>
      </c>
      <c r="I47" s="16"/>
      <c r="N47" s="14" t="str">
        <f t="shared" si="3"/>
        <v/>
      </c>
      <c r="O47" s="8" t="str">
        <f t="shared" si="11"/>
        <v/>
      </c>
      <c r="P47" s="15" t="str">
        <f t="shared" si="4"/>
        <v/>
      </c>
      <c r="R47" s="68" t="str">
        <f t="shared" si="5"/>
        <v/>
      </c>
      <c r="T47" s="68" t="str">
        <f t="shared" si="6"/>
        <v/>
      </c>
      <c r="V47" s="62" t="str">
        <f>IF($B47="", "", COUNTIF($B$11:$B47, $B47))</f>
        <v/>
      </c>
      <c r="W47" s="62" t="str">
        <f t="shared" si="12"/>
        <v/>
      </c>
      <c r="Y47" s="78" t="str">
        <f t="shared" si="19"/>
        <v/>
      </c>
      <c r="Z47" s="79" t="str">
        <f t="shared" si="19"/>
        <v/>
      </c>
      <c r="AA47" s="79" t="str">
        <f t="shared" si="19"/>
        <v/>
      </c>
      <c r="AB47" s="79" t="str">
        <f t="shared" si="19"/>
        <v/>
      </c>
      <c r="AC47" s="79" t="str">
        <f t="shared" si="19"/>
        <v/>
      </c>
      <c r="AD47" s="79" t="str">
        <f t="shared" si="19"/>
        <v/>
      </c>
      <c r="AE47" s="79" t="str">
        <f t="shared" si="19"/>
        <v/>
      </c>
      <c r="AF47" s="79" t="str">
        <f t="shared" si="19"/>
        <v/>
      </c>
      <c r="AG47" s="79" t="str">
        <f t="shared" si="19"/>
        <v/>
      </c>
      <c r="AH47" s="79" t="str">
        <f t="shared" si="19"/>
        <v/>
      </c>
      <c r="AI47" s="79" t="str">
        <f t="shared" si="20"/>
        <v/>
      </c>
      <c r="AJ47" s="79" t="str">
        <f t="shared" si="20"/>
        <v/>
      </c>
      <c r="AK47" s="79" t="str">
        <f t="shared" si="20"/>
        <v/>
      </c>
      <c r="AL47" s="79" t="str">
        <f t="shared" si="20"/>
        <v/>
      </c>
      <c r="AM47" s="79" t="str">
        <f t="shared" si="20"/>
        <v/>
      </c>
      <c r="AN47" s="79" t="str">
        <f t="shared" si="20"/>
        <v/>
      </c>
      <c r="AO47" s="79" t="str">
        <f t="shared" si="20"/>
        <v/>
      </c>
      <c r="AP47" s="79" t="str">
        <f t="shared" si="20"/>
        <v/>
      </c>
      <c r="AQ47" s="79" t="str">
        <f t="shared" si="20"/>
        <v/>
      </c>
      <c r="AR47" s="79" t="str">
        <f t="shared" si="20"/>
        <v/>
      </c>
      <c r="AS47" s="79" t="str">
        <f t="shared" si="21"/>
        <v/>
      </c>
      <c r="AT47" s="79" t="str">
        <f t="shared" si="21"/>
        <v/>
      </c>
      <c r="AU47" s="79" t="str">
        <f t="shared" si="21"/>
        <v/>
      </c>
      <c r="AV47" s="79" t="str">
        <f t="shared" si="21"/>
        <v/>
      </c>
      <c r="AW47" s="79" t="str">
        <f t="shared" si="21"/>
        <v/>
      </c>
      <c r="AX47" s="79" t="str">
        <f t="shared" si="21"/>
        <v/>
      </c>
      <c r="AY47" s="79" t="str">
        <f t="shared" si="21"/>
        <v/>
      </c>
      <c r="AZ47" s="79" t="str">
        <f t="shared" si="21"/>
        <v/>
      </c>
      <c r="BA47" s="79" t="str">
        <f t="shared" si="21"/>
        <v/>
      </c>
      <c r="BB47" s="33" t="str">
        <f t="shared" si="21"/>
        <v/>
      </c>
      <c r="BD47" s="89" t="str">
        <f>IF(OR(CI$8="", Y47=""), "", COUNTIF(Y$11:Y$310, "&lt;"&amp;Y47)+1+COUNTIF(Y$11:Y47, Y47)-1)</f>
        <v/>
      </c>
      <c r="BE47" s="90" t="str">
        <f>IF(OR(CJ$8="", Z47=""), "", COUNTIF(Z$11:Z$310, "&lt;"&amp;Z47)+1+COUNTIF(Z$11:Z47, Z47)-1)</f>
        <v/>
      </c>
      <c r="BF47" s="90" t="str">
        <f>IF(OR(CK$8="", AA47=""), "", COUNTIF(AA$11:AA$310, "&lt;"&amp;AA47)+1+COUNTIF(AA$11:AA47, AA47)-1)</f>
        <v/>
      </c>
      <c r="BG47" s="90" t="str">
        <f>IF(OR(CL$8="", AB47=""), "", COUNTIF(AB$11:AB$310, "&lt;"&amp;AB47)+1+COUNTIF(AB$11:AB47, AB47)-1)</f>
        <v/>
      </c>
      <c r="BH47" s="90" t="str">
        <f>IF(OR(CM$8="", AC47=""), "", COUNTIF(AC$11:AC$310, "&lt;"&amp;AC47)+1+COUNTIF(AC$11:AC47, AC47)-1)</f>
        <v/>
      </c>
      <c r="BI47" s="90" t="str">
        <f>IF(OR(CN$8="", AD47=""), "", COUNTIF(AD$11:AD$310, "&lt;"&amp;AD47)+1+COUNTIF(AD$11:AD47, AD47)-1)</f>
        <v/>
      </c>
      <c r="BJ47" s="90" t="str">
        <f>IF(OR(CO$8="", AE47=""), "", COUNTIF(AE$11:AE$310, "&lt;"&amp;AE47)+1+COUNTIF(AE$11:AE47, AE47)-1)</f>
        <v/>
      </c>
      <c r="BK47" s="90" t="str">
        <f>IF(OR(CP$8="", AF47=""), "", COUNTIF(AF$11:AF$310, "&lt;"&amp;AF47)+1+COUNTIF(AF$11:AF47, AF47)-1)</f>
        <v/>
      </c>
      <c r="BL47" s="90" t="str">
        <f>IF(OR(CQ$8="", AG47=""), "", COUNTIF(AG$11:AG$310, "&lt;"&amp;AG47)+1+COUNTIF(AG$11:AG47, AG47)-1)</f>
        <v/>
      </c>
      <c r="BM47" s="90" t="str">
        <f>IF(OR(CR$8="", AH47=""), "", COUNTIF(AH$11:AH$310, "&lt;"&amp;AH47)+1+COUNTIF(AH$11:AH47, AH47)-1)</f>
        <v/>
      </c>
      <c r="BN47" s="90" t="str">
        <f>IF(OR(CS$8="", AI47=""), "", COUNTIF(AI$11:AI$310, "&lt;"&amp;AI47)+1+COUNTIF(AI$11:AI47, AI47)-1)</f>
        <v/>
      </c>
      <c r="BO47" s="90" t="str">
        <f>IF(OR(CT$8="", AJ47=""), "", COUNTIF(AJ$11:AJ$310, "&lt;"&amp;AJ47)+1+COUNTIF(AJ$11:AJ47, AJ47)-1)</f>
        <v/>
      </c>
      <c r="BP47" s="90" t="str">
        <f>IF(OR(CU$8="", AK47=""), "", COUNTIF(AK$11:AK$310, "&lt;"&amp;AK47)+1+COUNTIF(AK$11:AK47, AK47)-1)</f>
        <v/>
      </c>
      <c r="BQ47" s="90" t="str">
        <f>IF(OR(CV$8="", AL47=""), "", COUNTIF(AL$11:AL$310, "&lt;"&amp;AL47)+1+COUNTIF(AL$11:AL47, AL47)-1)</f>
        <v/>
      </c>
      <c r="BR47" s="90" t="str">
        <f>IF(OR(CW$8="", AM47=""), "", COUNTIF(AM$11:AM$310, "&lt;"&amp;AM47)+1+COUNTIF(AM$11:AM47, AM47)-1)</f>
        <v/>
      </c>
      <c r="BS47" s="90" t="str">
        <f>IF(OR(CX$8="", AN47=""), "", COUNTIF(AN$11:AN$310, "&lt;"&amp;AN47)+1+COUNTIF(AN$11:AN47, AN47)-1)</f>
        <v/>
      </c>
      <c r="BT47" s="90" t="str">
        <f>IF(OR(CY$8="", AO47=""), "", COUNTIF(AO$11:AO$310, "&lt;"&amp;AO47)+1+COUNTIF(AO$11:AO47, AO47)-1)</f>
        <v/>
      </c>
      <c r="BU47" s="90" t="str">
        <f>IF(OR(CZ$8="", AP47=""), "", COUNTIF(AP$11:AP$310, "&lt;"&amp;AP47)+1+COUNTIF(AP$11:AP47, AP47)-1)</f>
        <v/>
      </c>
      <c r="BV47" s="90" t="str">
        <f>IF(OR(DA$8="", AQ47=""), "", COUNTIF(AQ$11:AQ$310, "&lt;"&amp;AQ47)+1+COUNTIF(AQ$11:AQ47, AQ47)-1)</f>
        <v/>
      </c>
      <c r="BW47" s="90" t="str">
        <f>IF(OR(DB$8="", AR47=""), "", COUNTIF(AR$11:AR$310, "&lt;"&amp;AR47)+1+COUNTIF(AR$11:AR47, AR47)-1)</f>
        <v/>
      </c>
      <c r="BX47" s="90" t="str">
        <f>IF(OR(DC$8="", AS47=""), "", COUNTIF(AS$11:AS$310, "&lt;"&amp;AS47)+1+COUNTIF(AS$11:AS47, AS47)-1)</f>
        <v/>
      </c>
      <c r="BY47" s="90" t="str">
        <f>IF(OR(DD$8="", AT47=""), "", COUNTIF(AT$11:AT$310, "&lt;"&amp;AT47)+1+COUNTIF(AT$11:AT47, AT47)-1)</f>
        <v/>
      </c>
      <c r="BZ47" s="90" t="str">
        <f>IF(OR(DE$8="", AU47=""), "", COUNTIF(AU$11:AU$310, "&lt;"&amp;AU47)+1+COUNTIF(AU$11:AU47, AU47)-1)</f>
        <v/>
      </c>
      <c r="CA47" s="90" t="str">
        <f>IF(OR(DF$8="", AV47=""), "", COUNTIF(AV$11:AV$310, "&lt;"&amp;AV47)+1+COUNTIF(AV$11:AV47, AV47)-1)</f>
        <v/>
      </c>
      <c r="CB47" s="90" t="str">
        <f>IF(OR(DG$8="", AW47=""), "", COUNTIF(AW$11:AW$310, "&lt;"&amp;AW47)+1+COUNTIF(AW$11:AW47, AW47)-1)</f>
        <v/>
      </c>
      <c r="CC47" s="90" t="str">
        <f>IF(OR(DH$8="", AX47=""), "", COUNTIF(AX$11:AX$310, "&lt;"&amp;AX47)+1+COUNTIF(AX$11:AX47, AX47)-1)</f>
        <v/>
      </c>
      <c r="CD47" s="90" t="str">
        <f>IF(OR(DI$8="", AY47=""), "", COUNTIF(AY$11:AY$310, "&lt;"&amp;AY47)+1+COUNTIF(AY$11:AY47, AY47)-1)</f>
        <v/>
      </c>
      <c r="CE47" s="90" t="str">
        <f>IF(OR(DJ$8="", AZ47=""), "", COUNTIF(AZ$11:AZ$310, "&lt;"&amp;AZ47)+1+COUNTIF(AZ$11:AZ47, AZ47)-1)</f>
        <v/>
      </c>
      <c r="CF47" s="90" t="str">
        <f>IF(OR(DK$8="", BA47=""), "", COUNTIF(BA$11:BA$310, "&lt;"&amp;BA47)+1+COUNTIF(BA$11:BA47, BA47)-1)</f>
        <v/>
      </c>
      <c r="CG47" s="91" t="str">
        <f>IF(OR(DL$8="", BB47=""), "", COUNTIF(BB$11:BB$310, "&lt;"&amp;BB47)+1+COUNTIF(BB$11:BB47, BB47)-1)</f>
        <v/>
      </c>
      <c r="CI47" s="89" t="str" cm="1">
        <f t="array" ref="CI47">IFERROR(INDEX($BD47:$CG47, $CH47, MATCH(CI$6, $BD$8:$CG$8, 0)), "")</f>
        <v/>
      </c>
      <c r="CJ47" s="90" t="str" cm="1">
        <f t="array" ref="CJ47">IFERROR(INDEX($BD47:$CG47, $CH47, MATCH(CJ$6, $BD$8:$CG$8, 0)), "")</f>
        <v/>
      </c>
      <c r="CK47" s="90" t="str" cm="1">
        <f t="array" ref="CK47">IFERROR(INDEX($BD47:$CG47, $CH47, MATCH(CK$6, $BD$8:$CG$8, 0)), "")</f>
        <v/>
      </c>
      <c r="CL47" s="90" t="str" cm="1">
        <f t="array" ref="CL47">IFERROR(INDEX($BD47:$CG47, $CH47, MATCH(CL$6, $BD$8:$CG$8, 0)), "")</f>
        <v/>
      </c>
      <c r="CM47" s="90" t="str" cm="1">
        <f t="array" ref="CM47">IFERROR(INDEX($BD47:$CG47, $CH47, MATCH(CM$6, $BD$8:$CG$8, 0)), "")</f>
        <v/>
      </c>
      <c r="CN47" s="90" t="str" cm="1">
        <f t="array" ref="CN47">IFERROR(INDEX($BD47:$CG47, $CH47, MATCH(CN$6, $BD$8:$CG$8, 0)), "")</f>
        <v/>
      </c>
      <c r="CO47" s="90" t="str" cm="1">
        <f t="array" ref="CO47">IFERROR(INDEX($BD47:$CG47, $CH47, MATCH(CO$6, $BD$8:$CG$8, 0)), "")</f>
        <v/>
      </c>
      <c r="CP47" s="90" t="str" cm="1">
        <f t="array" ref="CP47">IFERROR(INDEX($BD47:$CG47, $CH47, MATCH(CP$6, $BD$8:$CG$8, 0)), "")</f>
        <v/>
      </c>
      <c r="CQ47" s="90" t="str" cm="1">
        <f t="array" ref="CQ47">IFERROR(INDEX($BD47:$CG47, $CH47, MATCH(CQ$6, $BD$8:$CG$8, 0)), "")</f>
        <v/>
      </c>
      <c r="CR47" s="90" t="str" cm="1">
        <f t="array" ref="CR47">IFERROR(INDEX($BD47:$CG47, $CH47, MATCH(CR$6, $BD$8:$CG$8, 0)), "")</f>
        <v/>
      </c>
      <c r="CS47" s="90" t="str" cm="1">
        <f t="array" ref="CS47">IFERROR(INDEX($BD47:$CG47, $CH47, MATCH(CS$6, $BD$8:$CG$8, 0)), "")</f>
        <v/>
      </c>
      <c r="CT47" s="90" t="str" cm="1">
        <f t="array" ref="CT47">IFERROR(INDEX($BD47:$CG47, $CH47, MATCH(CT$6, $BD$8:$CG$8, 0)), "")</f>
        <v/>
      </c>
      <c r="CU47" s="90" t="str" cm="1">
        <f t="array" ref="CU47">IFERROR(INDEX($BD47:$CG47, $CH47, MATCH(CU$6, $BD$8:$CG$8, 0)), "")</f>
        <v/>
      </c>
      <c r="CV47" s="90" t="str" cm="1">
        <f t="array" ref="CV47">IFERROR(INDEX($BD47:$CG47, $CH47, MATCH(CV$6, $BD$8:$CG$8, 0)), "")</f>
        <v/>
      </c>
      <c r="CW47" s="90" t="str" cm="1">
        <f t="array" ref="CW47">IFERROR(INDEX($BD47:$CG47, $CH47, MATCH(CW$6, $BD$8:$CG$8, 0)), "")</f>
        <v/>
      </c>
      <c r="CX47" s="90" t="str" cm="1">
        <f t="array" ref="CX47">IFERROR(INDEX($BD47:$CG47, $CH47, MATCH(CX$6, $BD$8:$CG$8, 0)), "")</f>
        <v/>
      </c>
      <c r="CY47" s="90" t="str" cm="1">
        <f t="array" ref="CY47">IFERROR(INDEX($BD47:$CG47, $CH47, MATCH(CY$6, $BD$8:$CG$8, 0)), "")</f>
        <v/>
      </c>
      <c r="CZ47" s="90" t="str" cm="1">
        <f t="array" ref="CZ47">IFERROR(INDEX($BD47:$CG47, $CH47, MATCH(CZ$6, $BD$8:$CG$8, 0)), "")</f>
        <v/>
      </c>
      <c r="DA47" s="90" t="str" cm="1">
        <f t="array" ref="DA47">IFERROR(INDEX($BD47:$CG47, $CH47, MATCH(DA$6, $BD$8:$CG$8, 0)), "")</f>
        <v/>
      </c>
      <c r="DB47" s="90" t="str" cm="1">
        <f t="array" ref="DB47">IFERROR(INDEX($BD47:$CG47, $CH47, MATCH(DB$6, $BD$8:$CG$8, 0)), "")</f>
        <v/>
      </c>
      <c r="DC47" s="90" t="str" cm="1">
        <f t="array" ref="DC47">IFERROR(INDEX($BD47:$CG47, $CH47, MATCH(DC$6, $BD$8:$CG$8, 0)), "")</f>
        <v/>
      </c>
      <c r="DD47" s="90" t="str" cm="1">
        <f t="array" ref="DD47">IFERROR(INDEX($BD47:$CG47, $CH47, MATCH(DD$6, $BD$8:$CG$8, 0)), "")</f>
        <v/>
      </c>
      <c r="DE47" s="90" t="str" cm="1">
        <f t="array" ref="DE47">IFERROR(INDEX($BD47:$CG47, $CH47, MATCH(DE$6, $BD$8:$CG$8, 0)), "")</f>
        <v/>
      </c>
      <c r="DF47" s="90" t="str" cm="1">
        <f t="array" ref="DF47">IFERROR(INDEX($BD47:$CG47, $CH47, MATCH(DF$6, $BD$8:$CG$8, 0)), "")</f>
        <v/>
      </c>
      <c r="DG47" s="90" t="str" cm="1">
        <f t="array" ref="DG47">IFERROR(INDEX($BD47:$CG47, $CH47, MATCH(DG$6, $BD$8:$CG$8, 0)), "")</f>
        <v/>
      </c>
      <c r="DH47" s="90" t="str" cm="1">
        <f t="array" ref="DH47">IFERROR(INDEX($BD47:$CG47, $CH47, MATCH(DH$6, $BD$8:$CG$8, 0)), "")</f>
        <v/>
      </c>
      <c r="DI47" s="90" t="str" cm="1">
        <f t="array" ref="DI47">IFERROR(INDEX($BD47:$CG47, $CH47, MATCH(DI$6, $BD$8:$CG$8, 0)), "")</f>
        <v/>
      </c>
      <c r="DJ47" s="90" t="str" cm="1">
        <f t="array" ref="DJ47">IFERROR(INDEX($BD47:$CG47, $CH47, MATCH(DJ$6, $BD$8:$CG$8, 0)), "")</f>
        <v/>
      </c>
      <c r="DK47" s="90" t="str" cm="1">
        <f t="array" ref="DK47">IFERROR(INDEX($BD47:$CG47, $CH47, MATCH(DK$6, $BD$8:$CG$8, 0)), "")</f>
        <v/>
      </c>
      <c r="DL47" s="91" t="str" cm="1">
        <f t="array" ref="DL47">IFERROR(INDEX($BD47:$CG47, $CH47, MATCH(DL$6, $BD$8:$CG$8, 0)), "")</f>
        <v/>
      </c>
    </row>
    <row r="48" spans="1:116" x14ac:dyDescent="0.55000000000000004">
      <c r="A48" s="16"/>
      <c r="B48" s="48"/>
      <c r="C48" s="26"/>
      <c r="D48" s="49"/>
      <c r="E48" s="50"/>
      <c r="F48" s="16"/>
      <c r="G48" s="96" t="str">
        <f t="shared" si="10"/>
        <v/>
      </c>
      <c r="H48" s="96" t="str">
        <f>IF($T48="", "", IF(COUNTIF('Income &amp; Expenses'!$AO$11:$AO$40, $T48)&gt;0, $N$3, $N$4))</f>
        <v/>
      </c>
      <c r="I48" s="16"/>
      <c r="N48" s="14" t="str">
        <f t="shared" si="3"/>
        <v/>
      </c>
      <c r="O48" s="8" t="str">
        <f t="shared" si="11"/>
        <v/>
      </c>
      <c r="P48" s="15" t="str">
        <f t="shared" si="4"/>
        <v/>
      </c>
      <c r="R48" s="68" t="str">
        <f t="shared" si="5"/>
        <v/>
      </c>
      <c r="T48" s="68" t="str">
        <f t="shared" si="6"/>
        <v/>
      </c>
      <c r="V48" s="62" t="str">
        <f>IF($B48="", "", COUNTIF($B$11:$B48, $B48))</f>
        <v/>
      </c>
      <c r="W48" s="62" t="str">
        <f t="shared" si="12"/>
        <v/>
      </c>
      <c r="Y48" s="78" t="str">
        <f t="shared" si="19"/>
        <v/>
      </c>
      <c r="Z48" s="79" t="str">
        <f t="shared" si="19"/>
        <v/>
      </c>
      <c r="AA48" s="79" t="str">
        <f t="shared" si="19"/>
        <v/>
      </c>
      <c r="AB48" s="79" t="str">
        <f t="shared" si="19"/>
        <v/>
      </c>
      <c r="AC48" s="79" t="str">
        <f t="shared" si="19"/>
        <v/>
      </c>
      <c r="AD48" s="79" t="str">
        <f t="shared" si="19"/>
        <v/>
      </c>
      <c r="AE48" s="79" t="str">
        <f t="shared" si="19"/>
        <v/>
      </c>
      <c r="AF48" s="79" t="str">
        <f t="shared" si="19"/>
        <v/>
      </c>
      <c r="AG48" s="79" t="str">
        <f t="shared" si="19"/>
        <v/>
      </c>
      <c r="AH48" s="79" t="str">
        <f t="shared" si="19"/>
        <v/>
      </c>
      <c r="AI48" s="79" t="str">
        <f t="shared" si="20"/>
        <v/>
      </c>
      <c r="AJ48" s="79" t="str">
        <f t="shared" si="20"/>
        <v/>
      </c>
      <c r="AK48" s="79" t="str">
        <f t="shared" si="20"/>
        <v/>
      </c>
      <c r="AL48" s="79" t="str">
        <f t="shared" si="20"/>
        <v/>
      </c>
      <c r="AM48" s="79" t="str">
        <f t="shared" si="20"/>
        <v/>
      </c>
      <c r="AN48" s="79" t="str">
        <f t="shared" si="20"/>
        <v/>
      </c>
      <c r="AO48" s="79" t="str">
        <f t="shared" si="20"/>
        <v/>
      </c>
      <c r="AP48" s="79" t="str">
        <f t="shared" si="20"/>
        <v/>
      </c>
      <c r="AQ48" s="79" t="str">
        <f t="shared" si="20"/>
        <v/>
      </c>
      <c r="AR48" s="79" t="str">
        <f t="shared" si="20"/>
        <v/>
      </c>
      <c r="AS48" s="79" t="str">
        <f t="shared" si="21"/>
        <v/>
      </c>
      <c r="AT48" s="79" t="str">
        <f t="shared" si="21"/>
        <v/>
      </c>
      <c r="AU48" s="79" t="str">
        <f t="shared" si="21"/>
        <v/>
      </c>
      <c r="AV48" s="79" t="str">
        <f t="shared" si="21"/>
        <v/>
      </c>
      <c r="AW48" s="79" t="str">
        <f t="shared" si="21"/>
        <v/>
      </c>
      <c r="AX48" s="79" t="str">
        <f t="shared" si="21"/>
        <v/>
      </c>
      <c r="AY48" s="79" t="str">
        <f t="shared" si="21"/>
        <v/>
      </c>
      <c r="AZ48" s="79" t="str">
        <f t="shared" si="21"/>
        <v/>
      </c>
      <c r="BA48" s="79" t="str">
        <f t="shared" si="21"/>
        <v/>
      </c>
      <c r="BB48" s="33" t="str">
        <f t="shared" si="21"/>
        <v/>
      </c>
      <c r="BD48" s="89" t="str">
        <f>IF(OR(CI$8="", Y48=""), "", COUNTIF(Y$11:Y$310, "&lt;"&amp;Y48)+1+COUNTIF(Y$11:Y48, Y48)-1)</f>
        <v/>
      </c>
      <c r="BE48" s="90" t="str">
        <f>IF(OR(CJ$8="", Z48=""), "", COUNTIF(Z$11:Z$310, "&lt;"&amp;Z48)+1+COUNTIF(Z$11:Z48, Z48)-1)</f>
        <v/>
      </c>
      <c r="BF48" s="90" t="str">
        <f>IF(OR(CK$8="", AA48=""), "", COUNTIF(AA$11:AA$310, "&lt;"&amp;AA48)+1+COUNTIF(AA$11:AA48, AA48)-1)</f>
        <v/>
      </c>
      <c r="BG48" s="90" t="str">
        <f>IF(OR(CL$8="", AB48=""), "", COUNTIF(AB$11:AB$310, "&lt;"&amp;AB48)+1+COUNTIF(AB$11:AB48, AB48)-1)</f>
        <v/>
      </c>
      <c r="BH48" s="90" t="str">
        <f>IF(OR(CM$8="", AC48=""), "", COUNTIF(AC$11:AC$310, "&lt;"&amp;AC48)+1+COUNTIF(AC$11:AC48, AC48)-1)</f>
        <v/>
      </c>
      <c r="BI48" s="90" t="str">
        <f>IF(OR(CN$8="", AD48=""), "", COUNTIF(AD$11:AD$310, "&lt;"&amp;AD48)+1+COUNTIF(AD$11:AD48, AD48)-1)</f>
        <v/>
      </c>
      <c r="BJ48" s="90" t="str">
        <f>IF(OR(CO$8="", AE48=""), "", COUNTIF(AE$11:AE$310, "&lt;"&amp;AE48)+1+COUNTIF(AE$11:AE48, AE48)-1)</f>
        <v/>
      </c>
      <c r="BK48" s="90" t="str">
        <f>IF(OR(CP$8="", AF48=""), "", COUNTIF(AF$11:AF$310, "&lt;"&amp;AF48)+1+COUNTIF(AF$11:AF48, AF48)-1)</f>
        <v/>
      </c>
      <c r="BL48" s="90" t="str">
        <f>IF(OR(CQ$8="", AG48=""), "", COUNTIF(AG$11:AG$310, "&lt;"&amp;AG48)+1+COUNTIF(AG$11:AG48, AG48)-1)</f>
        <v/>
      </c>
      <c r="BM48" s="90" t="str">
        <f>IF(OR(CR$8="", AH48=""), "", COUNTIF(AH$11:AH$310, "&lt;"&amp;AH48)+1+COUNTIF(AH$11:AH48, AH48)-1)</f>
        <v/>
      </c>
      <c r="BN48" s="90" t="str">
        <f>IF(OR(CS$8="", AI48=""), "", COUNTIF(AI$11:AI$310, "&lt;"&amp;AI48)+1+COUNTIF(AI$11:AI48, AI48)-1)</f>
        <v/>
      </c>
      <c r="BO48" s="90" t="str">
        <f>IF(OR(CT$8="", AJ48=""), "", COUNTIF(AJ$11:AJ$310, "&lt;"&amp;AJ48)+1+COUNTIF(AJ$11:AJ48, AJ48)-1)</f>
        <v/>
      </c>
      <c r="BP48" s="90" t="str">
        <f>IF(OR(CU$8="", AK48=""), "", COUNTIF(AK$11:AK$310, "&lt;"&amp;AK48)+1+COUNTIF(AK$11:AK48, AK48)-1)</f>
        <v/>
      </c>
      <c r="BQ48" s="90" t="str">
        <f>IF(OR(CV$8="", AL48=""), "", COUNTIF(AL$11:AL$310, "&lt;"&amp;AL48)+1+COUNTIF(AL$11:AL48, AL48)-1)</f>
        <v/>
      </c>
      <c r="BR48" s="90" t="str">
        <f>IF(OR(CW$8="", AM48=""), "", COUNTIF(AM$11:AM$310, "&lt;"&amp;AM48)+1+COUNTIF(AM$11:AM48, AM48)-1)</f>
        <v/>
      </c>
      <c r="BS48" s="90" t="str">
        <f>IF(OR(CX$8="", AN48=""), "", COUNTIF(AN$11:AN$310, "&lt;"&amp;AN48)+1+COUNTIF(AN$11:AN48, AN48)-1)</f>
        <v/>
      </c>
      <c r="BT48" s="90" t="str">
        <f>IF(OR(CY$8="", AO48=""), "", COUNTIF(AO$11:AO$310, "&lt;"&amp;AO48)+1+COUNTIF(AO$11:AO48, AO48)-1)</f>
        <v/>
      </c>
      <c r="BU48" s="90" t="str">
        <f>IF(OR(CZ$8="", AP48=""), "", COUNTIF(AP$11:AP$310, "&lt;"&amp;AP48)+1+COUNTIF(AP$11:AP48, AP48)-1)</f>
        <v/>
      </c>
      <c r="BV48" s="90" t="str">
        <f>IF(OR(DA$8="", AQ48=""), "", COUNTIF(AQ$11:AQ$310, "&lt;"&amp;AQ48)+1+COUNTIF(AQ$11:AQ48, AQ48)-1)</f>
        <v/>
      </c>
      <c r="BW48" s="90" t="str">
        <f>IF(OR(DB$8="", AR48=""), "", COUNTIF(AR$11:AR$310, "&lt;"&amp;AR48)+1+COUNTIF(AR$11:AR48, AR48)-1)</f>
        <v/>
      </c>
      <c r="BX48" s="90" t="str">
        <f>IF(OR(DC$8="", AS48=""), "", COUNTIF(AS$11:AS$310, "&lt;"&amp;AS48)+1+COUNTIF(AS$11:AS48, AS48)-1)</f>
        <v/>
      </c>
      <c r="BY48" s="90" t="str">
        <f>IF(OR(DD$8="", AT48=""), "", COUNTIF(AT$11:AT$310, "&lt;"&amp;AT48)+1+COUNTIF(AT$11:AT48, AT48)-1)</f>
        <v/>
      </c>
      <c r="BZ48" s="90" t="str">
        <f>IF(OR(DE$8="", AU48=""), "", COUNTIF(AU$11:AU$310, "&lt;"&amp;AU48)+1+COUNTIF(AU$11:AU48, AU48)-1)</f>
        <v/>
      </c>
      <c r="CA48" s="90" t="str">
        <f>IF(OR(DF$8="", AV48=""), "", COUNTIF(AV$11:AV$310, "&lt;"&amp;AV48)+1+COUNTIF(AV$11:AV48, AV48)-1)</f>
        <v/>
      </c>
      <c r="CB48" s="90" t="str">
        <f>IF(OR(DG$8="", AW48=""), "", COUNTIF(AW$11:AW$310, "&lt;"&amp;AW48)+1+COUNTIF(AW$11:AW48, AW48)-1)</f>
        <v/>
      </c>
      <c r="CC48" s="90" t="str">
        <f>IF(OR(DH$8="", AX48=""), "", COUNTIF(AX$11:AX$310, "&lt;"&amp;AX48)+1+COUNTIF(AX$11:AX48, AX48)-1)</f>
        <v/>
      </c>
      <c r="CD48" s="90" t="str">
        <f>IF(OR(DI$8="", AY48=""), "", COUNTIF(AY$11:AY$310, "&lt;"&amp;AY48)+1+COUNTIF(AY$11:AY48, AY48)-1)</f>
        <v/>
      </c>
      <c r="CE48" s="90" t="str">
        <f>IF(OR(DJ$8="", AZ48=""), "", COUNTIF(AZ$11:AZ$310, "&lt;"&amp;AZ48)+1+COUNTIF(AZ$11:AZ48, AZ48)-1)</f>
        <v/>
      </c>
      <c r="CF48" s="90" t="str">
        <f>IF(OR(DK$8="", BA48=""), "", COUNTIF(BA$11:BA$310, "&lt;"&amp;BA48)+1+COUNTIF(BA$11:BA48, BA48)-1)</f>
        <v/>
      </c>
      <c r="CG48" s="91" t="str">
        <f>IF(OR(DL$8="", BB48=""), "", COUNTIF(BB$11:BB$310, "&lt;"&amp;BB48)+1+COUNTIF(BB$11:BB48, BB48)-1)</f>
        <v/>
      </c>
      <c r="CI48" s="89" t="str" cm="1">
        <f t="array" ref="CI48">IFERROR(INDEX($BD48:$CG48, $CH48, MATCH(CI$6, $BD$8:$CG$8, 0)), "")</f>
        <v/>
      </c>
      <c r="CJ48" s="90" t="str" cm="1">
        <f t="array" ref="CJ48">IFERROR(INDEX($BD48:$CG48, $CH48, MATCH(CJ$6, $BD$8:$CG$8, 0)), "")</f>
        <v/>
      </c>
      <c r="CK48" s="90" t="str" cm="1">
        <f t="array" ref="CK48">IFERROR(INDEX($BD48:$CG48, $CH48, MATCH(CK$6, $BD$8:$CG$8, 0)), "")</f>
        <v/>
      </c>
      <c r="CL48" s="90" t="str" cm="1">
        <f t="array" ref="CL48">IFERROR(INDEX($BD48:$CG48, $CH48, MATCH(CL$6, $BD$8:$CG$8, 0)), "")</f>
        <v/>
      </c>
      <c r="CM48" s="90" t="str" cm="1">
        <f t="array" ref="CM48">IFERROR(INDEX($BD48:$CG48, $CH48, MATCH(CM$6, $BD$8:$CG$8, 0)), "")</f>
        <v/>
      </c>
      <c r="CN48" s="90" t="str" cm="1">
        <f t="array" ref="CN48">IFERROR(INDEX($BD48:$CG48, $CH48, MATCH(CN$6, $BD$8:$CG$8, 0)), "")</f>
        <v/>
      </c>
      <c r="CO48" s="90" t="str" cm="1">
        <f t="array" ref="CO48">IFERROR(INDEX($BD48:$CG48, $CH48, MATCH(CO$6, $BD$8:$CG$8, 0)), "")</f>
        <v/>
      </c>
      <c r="CP48" s="90" t="str" cm="1">
        <f t="array" ref="CP48">IFERROR(INDEX($BD48:$CG48, $CH48, MATCH(CP$6, $BD$8:$CG$8, 0)), "")</f>
        <v/>
      </c>
      <c r="CQ48" s="90" t="str" cm="1">
        <f t="array" ref="CQ48">IFERROR(INDEX($BD48:$CG48, $CH48, MATCH(CQ$6, $BD$8:$CG$8, 0)), "")</f>
        <v/>
      </c>
      <c r="CR48" s="90" t="str" cm="1">
        <f t="array" ref="CR48">IFERROR(INDEX($BD48:$CG48, $CH48, MATCH(CR$6, $BD$8:$CG$8, 0)), "")</f>
        <v/>
      </c>
      <c r="CS48" s="90" t="str" cm="1">
        <f t="array" ref="CS48">IFERROR(INDEX($BD48:$CG48, $CH48, MATCH(CS$6, $BD$8:$CG$8, 0)), "")</f>
        <v/>
      </c>
      <c r="CT48" s="90" t="str" cm="1">
        <f t="array" ref="CT48">IFERROR(INDEX($BD48:$CG48, $CH48, MATCH(CT$6, $BD$8:$CG$8, 0)), "")</f>
        <v/>
      </c>
      <c r="CU48" s="90" t="str" cm="1">
        <f t="array" ref="CU48">IFERROR(INDEX($BD48:$CG48, $CH48, MATCH(CU$6, $BD$8:$CG$8, 0)), "")</f>
        <v/>
      </c>
      <c r="CV48" s="90" t="str" cm="1">
        <f t="array" ref="CV48">IFERROR(INDEX($BD48:$CG48, $CH48, MATCH(CV$6, $BD$8:$CG$8, 0)), "")</f>
        <v/>
      </c>
      <c r="CW48" s="90" t="str" cm="1">
        <f t="array" ref="CW48">IFERROR(INDEX($BD48:$CG48, $CH48, MATCH(CW$6, $BD$8:$CG$8, 0)), "")</f>
        <v/>
      </c>
      <c r="CX48" s="90" t="str" cm="1">
        <f t="array" ref="CX48">IFERROR(INDEX($BD48:$CG48, $CH48, MATCH(CX$6, $BD$8:$CG$8, 0)), "")</f>
        <v/>
      </c>
      <c r="CY48" s="90" t="str" cm="1">
        <f t="array" ref="CY48">IFERROR(INDEX($BD48:$CG48, $CH48, MATCH(CY$6, $BD$8:$CG$8, 0)), "")</f>
        <v/>
      </c>
      <c r="CZ48" s="90" t="str" cm="1">
        <f t="array" ref="CZ48">IFERROR(INDEX($BD48:$CG48, $CH48, MATCH(CZ$6, $BD$8:$CG$8, 0)), "")</f>
        <v/>
      </c>
      <c r="DA48" s="90" t="str" cm="1">
        <f t="array" ref="DA48">IFERROR(INDEX($BD48:$CG48, $CH48, MATCH(DA$6, $BD$8:$CG$8, 0)), "")</f>
        <v/>
      </c>
      <c r="DB48" s="90" t="str" cm="1">
        <f t="array" ref="DB48">IFERROR(INDEX($BD48:$CG48, $CH48, MATCH(DB$6, $BD$8:$CG$8, 0)), "")</f>
        <v/>
      </c>
      <c r="DC48" s="90" t="str" cm="1">
        <f t="array" ref="DC48">IFERROR(INDEX($BD48:$CG48, $CH48, MATCH(DC$6, $BD$8:$CG$8, 0)), "")</f>
        <v/>
      </c>
      <c r="DD48" s="90" t="str" cm="1">
        <f t="array" ref="DD48">IFERROR(INDEX($BD48:$CG48, $CH48, MATCH(DD$6, $BD$8:$CG$8, 0)), "")</f>
        <v/>
      </c>
      <c r="DE48" s="90" t="str" cm="1">
        <f t="array" ref="DE48">IFERROR(INDEX($BD48:$CG48, $CH48, MATCH(DE$6, $BD$8:$CG$8, 0)), "")</f>
        <v/>
      </c>
      <c r="DF48" s="90" t="str" cm="1">
        <f t="array" ref="DF48">IFERROR(INDEX($BD48:$CG48, $CH48, MATCH(DF$6, $BD$8:$CG$8, 0)), "")</f>
        <v/>
      </c>
      <c r="DG48" s="90" t="str" cm="1">
        <f t="array" ref="DG48">IFERROR(INDEX($BD48:$CG48, $CH48, MATCH(DG$6, $BD$8:$CG$8, 0)), "")</f>
        <v/>
      </c>
      <c r="DH48" s="90" t="str" cm="1">
        <f t="array" ref="DH48">IFERROR(INDEX($BD48:$CG48, $CH48, MATCH(DH$6, $BD$8:$CG$8, 0)), "")</f>
        <v/>
      </c>
      <c r="DI48" s="90" t="str" cm="1">
        <f t="array" ref="DI48">IFERROR(INDEX($BD48:$CG48, $CH48, MATCH(DI$6, $BD$8:$CG$8, 0)), "")</f>
        <v/>
      </c>
      <c r="DJ48" s="90" t="str" cm="1">
        <f t="array" ref="DJ48">IFERROR(INDEX($BD48:$CG48, $CH48, MATCH(DJ$6, $BD$8:$CG$8, 0)), "")</f>
        <v/>
      </c>
      <c r="DK48" s="90" t="str" cm="1">
        <f t="array" ref="DK48">IFERROR(INDEX($BD48:$CG48, $CH48, MATCH(DK$6, $BD$8:$CG$8, 0)), "")</f>
        <v/>
      </c>
      <c r="DL48" s="91" t="str" cm="1">
        <f t="array" ref="DL48">IFERROR(INDEX($BD48:$CG48, $CH48, MATCH(DL$6, $BD$8:$CG$8, 0)), "")</f>
        <v/>
      </c>
    </row>
    <row r="49" spans="1:116" x14ac:dyDescent="0.55000000000000004">
      <c r="A49" s="16"/>
      <c r="B49" s="48"/>
      <c r="C49" s="26"/>
      <c r="D49" s="49"/>
      <c r="E49" s="50"/>
      <c r="F49" s="16"/>
      <c r="G49" s="96" t="str">
        <f t="shared" si="10"/>
        <v/>
      </c>
      <c r="H49" s="96" t="str">
        <f>IF($T49="", "", IF(COUNTIF('Income &amp; Expenses'!$AO$11:$AO$40, $T49)&gt;0, $N$3, $N$4))</f>
        <v/>
      </c>
      <c r="I49" s="16"/>
      <c r="N49" s="14" t="str">
        <f t="shared" si="3"/>
        <v/>
      </c>
      <c r="O49" s="8" t="str">
        <f t="shared" si="11"/>
        <v/>
      </c>
      <c r="P49" s="15" t="str">
        <f t="shared" si="4"/>
        <v/>
      </c>
      <c r="R49" s="68" t="str">
        <f t="shared" si="5"/>
        <v/>
      </c>
      <c r="T49" s="68" t="str">
        <f t="shared" si="6"/>
        <v/>
      </c>
      <c r="V49" s="62" t="str">
        <f>IF($B49="", "", COUNTIF($B$11:$B49, $B49))</f>
        <v/>
      </c>
      <c r="W49" s="62" t="str">
        <f t="shared" si="12"/>
        <v/>
      </c>
      <c r="Y49" s="78" t="str">
        <f t="shared" si="19"/>
        <v/>
      </c>
      <c r="Z49" s="79" t="str">
        <f t="shared" si="19"/>
        <v/>
      </c>
      <c r="AA49" s="79" t="str">
        <f t="shared" si="19"/>
        <v/>
      </c>
      <c r="AB49" s="79" t="str">
        <f t="shared" si="19"/>
        <v/>
      </c>
      <c r="AC49" s="79" t="str">
        <f t="shared" si="19"/>
        <v/>
      </c>
      <c r="AD49" s="79" t="str">
        <f t="shared" si="19"/>
        <v/>
      </c>
      <c r="AE49" s="79" t="str">
        <f t="shared" si="19"/>
        <v/>
      </c>
      <c r="AF49" s="79" t="str">
        <f t="shared" si="19"/>
        <v/>
      </c>
      <c r="AG49" s="79" t="str">
        <f t="shared" si="19"/>
        <v/>
      </c>
      <c r="AH49" s="79" t="str">
        <f t="shared" si="19"/>
        <v/>
      </c>
      <c r="AI49" s="79" t="str">
        <f t="shared" si="20"/>
        <v/>
      </c>
      <c r="AJ49" s="79" t="str">
        <f t="shared" si="20"/>
        <v/>
      </c>
      <c r="AK49" s="79" t="str">
        <f t="shared" si="20"/>
        <v/>
      </c>
      <c r="AL49" s="79" t="str">
        <f t="shared" si="20"/>
        <v/>
      </c>
      <c r="AM49" s="79" t="str">
        <f t="shared" si="20"/>
        <v/>
      </c>
      <c r="AN49" s="79" t="str">
        <f t="shared" si="20"/>
        <v/>
      </c>
      <c r="AO49" s="79" t="str">
        <f t="shared" si="20"/>
        <v/>
      </c>
      <c r="AP49" s="79" t="str">
        <f t="shared" si="20"/>
        <v/>
      </c>
      <c r="AQ49" s="79" t="str">
        <f t="shared" si="20"/>
        <v/>
      </c>
      <c r="AR49" s="79" t="str">
        <f t="shared" si="20"/>
        <v/>
      </c>
      <c r="AS49" s="79" t="str">
        <f t="shared" si="21"/>
        <v/>
      </c>
      <c r="AT49" s="79" t="str">
        <f t="shared" si="21"/>
        <v/>
      </c>
      <c r="AU49" s="79" t="str">
        <f t="shared" si="21"/>
        <v/>
      </c>
      <c r="AV49" s="79" t="str">
        <f t="shared" si="21"/>
        <v/>
      </c>
      <c r="AW49" s="79" t="str">
        <f t="shared" si="21"/>
        <v/>
      </c>
      <c r="AX49" s="79" t="str">
        <f t="shared" si="21"/>
        <v/>
      </c>
      <c r="AY49" s="79" t="str">
        <f t="shared" si="21"/>
        <v/>
      </c>
      <c r="AZ49" s="79" t="str">
        <f t="shared" si="21"/>
        <v/>
      </c>
      <c r="BA49" s="79" t="str">
        <f t="shared" si="21"/>
        <v/>
      </c>
      <c r="BB49" s="33" t="str">
        <f t="shared" si="21"/>
        <v/>
      </c>
      <c r="BD49" s="89" t="str">
        <f>IF(OR(CI$8="", Y49=""), "", COUNTIF(Y$11:Y$310, "&lt;"&amp;Y49)+1+COUNTIF(Y$11:Y49, Y49)-1)</f>
        <v/>
      </c>
      <c r="BE49" s="90" t="str">
        <f>IF(OR(CJ$8="", Z49=""), "", COUNTIF(Z$11:Z$310, "&lt;"&amp;Z49)+1+COUNTIF(Z$11:Z49, Z49)-1)</f>
        <v/>
      </c>
      <c r="BF49" s="90" t="str">
        <f>IF(OR(CK$8="", AA49=""), "", COUNTIF(AA$11:AA$310, "&lt;"&amp;AA49)+1+COUNTIF(AA$11:AA49, AA49)-1)</f>
        <v/>
      </c>
      <c r="BG49" s="90" t="str">
        <f>IF(OR(CL$8="", AB49=""), "", COUNTIF(AB$11:AB$310, "&lt;"&amp;AB49)+1+COUNTIF(AB$11:AB49, AB49)-1)</f>
        <v/>
      </c>
      <c r="BH49" s="90" t="str">
        <f>IF(OR(CM$8="", AC49=""), "", COUNTIF(AC$11:AC$310, "&lt;"&amp;AC49)+1+COUNTIF(AC$11:AC49, AC49)-1)</f>
        <v/>
      </c>
      <c r="BI49" s="90" t="str">
        <f>IF(OR(CN$8="", AD49=""), "", COUNTIF(AD$11:AD$310, "&lt;"&amp;AD49)+1+COUNTIF(AD$11:AD49, AD49)-1)</f>
        <v/>
      </c>
      <c r="BJ49" s="90" t="str">
        <f>IF(OR(CO$8="", AE49=""), "", COUNTIF(AE$11:AE$310, "&lt;"&amp;AE49)+1+COUNTIF(AE$11:AE49, AE49)-1)</f>
        <v/>
      </c>
      <c r="BK49" s="90" t="str">
        <f>IF(OR(CP$8="", AF49=""), "", COUNTIF(AF$11:AF$310, "&lt;"&amp;AF49)+1+COUNTIF(AF$11:AF49, AF49)-1)</f>
        <v/>
      </c>
      <c r="BL49" s="90" t="str">
        <f>IF(OR(CQ$8="", AG49=""), "", COUNTIF(AG$11:AG$310, "&lt;"&amp;AG49)+1+COUNTIF(AG$11:AG49, AG49)-1)</f>
        <v/>
      </c>
      <c r="BM49" s="90" t="str">
        <f>IF(OR(CR$8="", AH49=""), "", COUNTIF(AH$11:AH$310, "&lt;"&amp;AH49)+1+COUNTIF(AH$11:AH49, AH49)-1)</f>
        <v/>
      </c>
      <c r="BN49" s="90" t="str">
        <f>IF(OR(CS$8="", AI49=""), "", COUNTIF(AI$11:AI$310, "&lt;"&amp;AI49)+1+COUNTIF(AI$11:AI49, AI49)-1)</f>
        <v/>
      </c>
      <c r="BO49" s="90" t="str">
        <f>IF(OR(CT$8="", AJ49=""), "", COUNTIF(AJ$11:AJ$310, "&lt;"&amp;AJ49)+1+COUNTIF(AJ$11:AJ49, AJ49)-1)</f>
        <v/>
      </c>
      <c r="BP49" s="90" t="str">
        <f>IF(OR(CU$8="", AK49=""), "", COUNTIF(AK$11:AK$310, "&lt;"&amp;AK49)+1+COUNTIF(AK$11:AK49, AK49)-1)</f>
        <v/>
      </c>
      <c r="BQ49" s="90" t="str">
        <f>IF(OR(CV$8="", AL49=""), "", COUNTIF(AL$11:AL$310, "&lt;"&amp;AL49)+1+COUNTIF(AL$11:AL49, AL49)-1)</f>
        <v/>
      </c>
      <c r="BR49" s="90" t="str">
        <f>IF(OR(CW$8="", AM49=""), "", COUNTIF(AM$11:AM$310, "&lt;"&amp;AM49)+1+COUNTIF(AM$11:AM49, AM49)-1)</f>
        <v/>
      </c>
      <c r="BS49" s="90" t="str">
        <f>IF(OR(CX$8="", AN49=""), "", COUNTIF(AN$11:AN$310, "&lt;"&amp;AN49)+1+COUNTIF(AN$11:AN49, AN49)-1)</f>
        <v/>
      </c>
      <c r="BT49" s="90" t="str">
        <f>IF(OR(CY$8="", AO49=""), "", COUNTIF(AO$11:AO$310, "&lt;"&amp;AO49)+1+COUNTIF(AO$11:AO49, AO49)-1)</f>
        <v/>
      </c>
      <c r="BU49" s="90" t="str">
        <f>IF(OR(CZ$8="", AP49=""), "", COUNTIF(AP$11:AP$310, "&lt;"&amp;AP49)+1+COUNTIF(AP$11:AP49, AP49)-1)</f>
        <v/>
      </c>
      <c r="BV49" s="90" t="str">
        <f>IF(OR(DA$8="", AQ49=""), "", COUNTIF(AQ$11:AQ$310, "&lt;"&amp;AQ49)+1+COUNTIF(AQ$11:AQ49, AQ49)-1)</f>
        <v/>
      </c>
      <c r="BW49" s="90" t="str">
        <f>IF(OR(DB$8="", AR49=""), "", COUNTIF(AR$11:AR$310, "&lt;"&amp;AR49)+1+COUNTIF(AR$11:AR49, AR49)-1)</f>
        <v/>
      </c>
      <c r="BX49" s="90" t="str">
        <f>IF(OR(DC$8="", AS49=""), "", COUNTIF(AS$11:AS$310, "&lt;"&amp;AS49)+1+COUNTIF(AS$11:AS49, AS49)-1)</f>
        <v/>
      </c>
      <c r="BY49" s="90" t="str">
        <f>IF(OR(DD$8="", AT49=""), "", COUNTIF(AT$11:AT$310, "&lt;"&amp;AT49)+1+COUNTIF(AT$11:AT49, AT49)-1)</f>
        <v/>
      </c>
      <c r="BZ49" s="90" t="str">
        <f>IF(OR(DE$8="", AU49=""), "", COUNTIF(AU$11:AU$310, "&lt;"&amp;AU49)+1+COUNTIF(AU$11:AU49, AU49)-1)</f>
        <v/>
      </c>
      <c r="CA49" s="90" t="str">
        <f>IF(OR(DF$8="", AV49=""), "", COUNTIF(AV$11:AV$310, "&lt;"&amp;AV49)+1+COUNTIF(AV$11:AV49, AV49)-1)</f>
        <v/>
      </c>
      <c r="CB49" s="90" t="str">
        <f>IF(OR(DG$8="", AW49=""), "", COUNTIF(AW$11:AW$310, "&lt;"&amp;AW49)+1+COUNTIF(AW$11:AW49, AW49)-1)</f>
        <v/>
      </c>
      <c r="CC49" s="90" t="str">
        <f>IF(OR(DH$8="", AX49=""), "", COUNTIF(AX$11:AX$310, "&lt;"&amp;AX49)+1+COUNTIF(AX$11:AX49, AX49)-1)</f>
        <v/>
      </c>
      <c r="CD49" s="90" t="str">
        <f>IF(OR(DI$8="", AY49=""), "", COUNTIF(AY$11:AY$310, "&lt;"&amp;AY49)+1+COUNTIF(AY$11:AY49, AY49)-1)</f>
        <v/>
      </c>
      <c r="CE49" s="90" t="str">
        <f>IF(OR(DJ$8="", AZ49=""), "", COUNTIF(AZ$11:AZ$310, "&lt;"&amp;AZ49)+1+COUNTIF(AZ$11:AZ49, AZ49)-1)</f>
        <v/>
      </c>
      <c r="CF49" s="90" t="str">
        <f>IF(OR(DK$8="", BA49=""), "", COUNTIF(BA$11:BA$310, "&lt;"&amp;BA49)+1+COUNTIF(BA$11:BA49, BA49)-1)</f>
        <v/>
      </c>
      <c r="CG49" s="91" t="str">
        <f>IF(OR(DL$8="", BB49=""), "", COUNTIF(BB$11:BB$310, "&lt;"&amp;BB49)+1+COUNTIF(BB$11:BB49, BB49)-1)</f>
        <v/>
      </c>
      <c r="CI49" s="89" t="str" cm="1">
        <f t="array" ref="CI49">IFERROR(INDEX($BD49:$CG49, $CH49, MATCH(CI$6, $BD$8:$CG$8, 0)), "")</f>
        <v/>
      </c>
      <c r="CJ49" s="90" t="str" cm="1">
        <f t="array" ref="CJ49">IFERROR(INDEX($BD49:$CG49, $CH49, MATCH(CJ$6, $BD$8:$CG$8, 0)), "")</f>
        <v/>
      </c>
      <c r="CK49" s="90" t="str" cm="1">
        <f t="array" ref="CK49">IFERROR(INDEX($BD49:$CG49, $CH49, MATCH(CK$6, $BD$8:$CG$8, 0)), "")</f>
        <v/>
      </c>
      <c r="CL49" s="90" t="str" cm="1">
        <f t="array" ref="CL49">IFERROR(INDEX($BD49:$CG49, $CH49, MATCH(CL$6, $BD$8:$CG$8, 0)), "")</f>
        <v/>
      </c>
      <c r="CM49" s="90" t="str" cm="1">
        <f t="array" ref="CM49">IFERROR(INDEX($BD49:$CG49, $CH49, MATCH(CM$6, $BD$8:$CG$8, 0)), "")</f>
        <v/>
      </c>
      <c r="CN49" s="90" t="str" cm="1">
        <f t="array" ref="CN49">IFERROR(INDEX($BD49:$CG49, $CH49, MATCH(CN$6, $BD$8:$CG$8, 0)), "")</f>
        <v/>
      </c>
      <c r="CO49" s="90" t="str" cm="1">
        <f t="array" ref="CO49">IFERROR(INDEX($BD49:$CG49, $CH49, MATCH(CO$6, $BD$8:$CG$8, 0)), "")</f>
        <v/>
      </c>
      <c r="CP49" s="90" t="str" cm="1">
        <f t="array" ref="CP49">IFERROR(INDEX($BD49:$CG49, $CH49, MATCH(CP$6, $BD$8:$CG$8, 0)), "")</f>
        <v/>
      </c>
      <c r="CQ49" s="90" t="str" cm="1">
        <f t="array" ref="CQ49">IFERROR(INDEX($BD49:$CG49, $CH49, MATCH(CQ$6, $BD$8:$CG$8, 0)), "")</f>
        <v/>
      </c>
      <c r="CR49" s="90" t="str" cm="1">
        <f t="array" ref="CR49">IFERROR(INDEX($BD49:$CG49, $CH49, MATCH(CR$6, $BD$8:$CG$8, 0)), "")</f>
        <v/>
      </c>
      <c r="CS49" s="90" t="str" cm="1">
        <f t="array" ref="CS49">IFERROR(INDEX($BD49:$CG49, $CH49, MATCH(CS$6, $BD$8:$CG$8, 0)), "")</f>
        <v/>
      </c>
      <c r="CT49" s="90" t="str" cm="1">
        <f t="array" ref="CT49">IFERROR(INDEX($BD49:$CG49, $CH49, MATCH(CT$6, $BD$8:$CG$8, 0)), "")</f>
        <v/>
      </c>
      <c r="CU49" s="90" t="str" cm="1">
        <f t="array" ref="CU49">IFERROR(INDEX($BD49:$CG49, $CH49, MATCH(CU$6, $BD$8:$CG$8, 0)), "")</f>
        <v/>
      </c>
      <c r="CV49" s="90" t="str" cm="1">
        <f t="array" ref="CV49">IFERROR(INDEX($BD49:$CG49, $CH49, MATCH(CV$6, $BD$8:$CG$8, 0)), "")</f>
        <v/>
      </c>
      <c r="CW49" s="90" t="str" cm="1">
        <f t="array" ref="CW49">IFERROR(INDEX($BD49:$CG49, $CH49, MATCH(CW$6, $BD$8:$CG$8, 0)), "")</f>
        <v/>
      </c>
      <c r="CX49" s="90" t="str" cm="1">
        <f t="array" ref="CX49">IFERROR(INDEX($BD49:$CG49, $CH49, MATCH(CX$6, $BD$8:$CG$8, 0)), "")</f>
        <v/>
      </c>
      <c r="CY49" s="90" t="str" cm="1">
        <f t="array" ref="CY49">IFERROR(INDEX($BD49:$CG49, $CH49, MATCH(CY$6, $BD$8:$CG$8, 0)), "")</f>
        <v/>
      </c>
      <c r="CZ49" s="90" t="str" cm="1">
        <f t="array" ref="CZ49">IFERROR(INDEX($BD49:$CG49, $CH49, MATCH(CZ$6, $BD$8:$CG$8, 0)), "")</f>
        <v/>
      </c>
      <c r="DA49" s="90" t="str" cm="1">
        <f t="array" ref="DA49">IFERROR(INDEX($BD49:$CG49, $CH49, MATCH(DA$6, $BD$8:$CG$8, 0)), "")</f>
        <v/>
      </c>
      <c r="DB49" s="90" t="str" cm="1">
        <f t="array" ref="DB49">IFERROR(INDEX($BD49:$CG49, $CH49, MATCH(DB$6, $BD$8:$CG$8, 0)), "")</f>
        <v/>
      </c>
      <c r="DC49" s="90" t="str" cm="1">
        <f t="array" ref="DC49">IFERROR(INDEX($BD49:$CG49, $CH49, MATCH(DC$6, $BD$8:$CG$8, 0)), "")</f>
        <v/>
      </c>
      <c r="DD49" s="90" t="str" cm="1">
        <f t="array" ref="DD49">IFERROR(INDEX($BD49:$CG49, $CH49, MATCH(DD$6, $BD$8:$CG$8, 0)), "")</f>
        <v/>
      </c>
      <c r="DE49" s="90" t="str" cm="1">
        <f t="array" ref="DE49">IFERROR(INDEX($BD49:$CG49, $CH49, MATCH(DE$6, $BD$8:$CG$8, 0)), "")</f>
        <v/>
      </c>
      <c r="DF49" s="90" t="str" cm="1">
        <f t="array" ref="DF49">IFERROR(INDEX($BD49:$CG49, $CH49, MATCH(DF$6, $BD$8:$CG$8, 0)), "")</f>
        <v/>
      </c>
      <c r="DG49" s="90" t="str" cm="1">
        <f t="array" ref="DG49">IFERROR(INDEX($BD49:$CG49, $CH49, MATCH(DG$6, $BD$8:$CG$8, 0)), "")</f>
        <v/>
      </c>
      <c r="DH49" s="90" t="str" cm="1">
        <f t="array" ref="DH49">IFERROR(INDEX($BD49:$CG49, $CH49, MATCH(DH$6, $BD$8:$CG$8, 0)), "")</f>
        <v/>
      </c>
      <c r="DI49" s="90" t="str" cm="1">
        <f t="array" ref="DI49">IFERROR(INDEX($BD49:$CG49, $CH49, MATCH(DI$6, $BD$8:$CG$8, 0)), "")</f>
        <v/>
      </c>
      <c r="DJ49" s="90" t="str" cm="1">
        <f t="array" ref="DJ49">IFERROR(INDEX($BD49:$CG49, $CH49, MATCH(DJ$6, $BD$8:$CG$8, 0)), "")</f>
        <v/>
      </c>
      <c r="DK49" s="90" t="str" cm="1">
        <f t="array" ref="DK49">IFERROR(INDEX($BD49:$CG49, $CH49, MATCH(DK$6, $BD$8:$CG$8, 0)), "")</f>
        <v/>
      </c>
      <c r="DL49" s="91" t="str" cm="1">
        <f t="array" ref="DL49">IFERROR(INDEX($BD49:$CG49, $CH49, MATCH(DL$6, $BD$8:$CG$8, 0)), "")</f>
        <v/>
      </c>
    </row>
    <row r="50" spans="1:116" x14ac:dyDescent="0.55000000000000004">
      <c r="A50" s="16"/>
      <c r="B50" s="48"/>
      <c r="C50" s="26"/>
      <c r="D50" s="49"/>
      <c r="E50" s="50"/>
      <c r="F50" s="16"/>
      <c r="G50" s="96" t="str">
        <f t="shared" si="10"/>
        <v/>
      </c>
      <c r="H50" s="96" t="str">
        <f>IF($T50="", "", IF(COUNTIF('Income &amp; Expenses'!$AO$11:$AO$40, $T50)&gt;0, $N$3, $N$4))</f>
        <v/>
      </c>
      <c r="I50" s="16"/>
      <c r="N50" s="14" t="str">
        <f t="shared" si="3"/>
        <v/>
      </c>
      <c r="O50" s="8" t="str">
        <f t="shared" si="11"/>
        <v/>
      </c>
      <c r="P50" s="15" t="str">
        <f t="shared" si="4"/>
        <v/>
      </c>
      <c r="R50" s="68" t="str">
        <f t="shared" si="5"/>
        <v/>
      </c>
      <c r="T50" s="68" t="str">
        <f t="shared" si="6"/>
        <v/>
      </c>
      <c r="V50" s="62" t="str">
        <f>IF($B50="", "", COUNTIF($B$11:$B50, $B50))</f>
        <v/>
      </c>
      <c r="W50" s="62" t="str">
        <f t="shared" si="12"/>
        <v/>
      </c>
      <c r="Y50" s="78" t="str">
        <f t="shared" si="19"/>
        <v/>
      </c>
      <c r="Z50" s="79" t="str">
        <f t="shared" si="19"/>
        <v/>
      </c>
      <c r="AA50" s="79" t="str">
        <f t="shared" si="19"/>
        <v/>
      </c>
      <c r="AB50" s="79" t="str">
        <f t="shared" si="19"/>
        <v/>
      </c>
      <c r="AC50" s="79" t="str">
        <f t="shared" si="19"/>
        <v/>
      </c>
      <c r="AD50" s="79" t="str">
        <f t="shared" si="19"/>
        <v/>
      </c>
      <c r="AE50" s="79" t="str">
        <f t="shared" si="19"/>
        <v/>
      </c>
      <c r="AF50" s="79" t="str">
        <f t="shared" si="19"/>
        <v/>
      </c>
      <c r="AG50" s="79" t="str">
        <f t="shared" si="19"/>
        <v/>
      </c>
      <c r="AH50" s="79" t="str">
        <f t="shared" si="19"/>
        <v/>
      </c>
      <c r="AI50" s="79" t="str">
        <f t="shared" si="20"/>
        <v/>
      </c>
      <c r="AJ50" s="79" t="str">
        <f t="shared" si="20"/>
        <v/>
      </c>
      <c r="AK50" s="79" t="str">
        <f t="shared" si="20"/>
        <v/>
      </c>
      <c r="AL50" s="79" t="str">
        <f t="shared" si="20"/>
        <v/>
      </c>
      <c r="AM50" s="79" t="str">
        <f t="shared" si="20"/>
        <v/>
      </c>
      <c r="AN50" s="79" t="str">
        <f t="shared" si="20"/>
        <v/>
      </c>
      <c r="AO50" s="79" t="str">
        <f t="shared" si="20"/>
        <v/>
      </c>
      <c r="AP50" s="79" t="str">
        <f t="shared" si="20"/>
        <v/>
      </c>
      <c r="AQ50" s="79" t="str">
        <f t="shared" si="20"/>
        <v/>
      </c>
      <c r="AR50" s="79" t="str">
        <f t="shared" si="20"/>
        <v/>
      </c>
      <c r="AS50" s="79" t="str">
        <f t="shared" si="21"/>
        <v/>
      </c>
      <c r="AT50" s="79" t="str">
        <f t="shared" si="21"/>
        <v/>
      </c>
      <c r="AU50" s="79" t="str">
        <f t="shared" si="21"/>
        <v/>
      </c>
      <c r="AV50" s="79" t="str">
        <f t="shared" si="21"/>
        <v/>
      </c>
      <c r="AW50" s="79" t="str">
        <f t="shared" si="21"/>
        <v/>
      </c>
      <c r="AX50" s="79" t="str">
        <f t="shared" si="21"/>
        <v/>
      </c>
      <c r="AY50" s="79" t="str">
        <f t="shared" si="21"/>
        <v/>
      </c>
      <c r="AZ50" s="79" t="str">
        <f t="shared" si="21"/>
        <v/>
      </c>
      <c r="BA50" s="79" t="str">
        <f t="shared" si="21"/>
        <v/>
      </c>
      <c r="BB50" s="33" t="str">
        <f t="shared" si="21"/>
        <v/>
      </c>
      <c r="BD50" s="89" t="str">
        <f>IF(OR(CI$8="", Y50=""), "", COUNTIF(Y$11:Y$310, "&lt;"&amp;Y50)+1+COUNTIF(Y$11:Y50, Y50)-1)</f>
        <v/>
      </c>
      <c r="BE50" s="90" t="str">
        <f>IF(OR(CJ$8="", Z50=""), "", COUNTIF(Z$11:Z$310, "&lt;"&amp;Z50)+1+COUNTIF(Z$11:Z50, Z50)-1)</f>
        <v/>
      </c>
      <c r="BF50" s="90" t="str">
        <f>IF(OR(CK$8="", AA50=""), "", COUNTIF(AA$11:AA$310, "&lt;"&amp;AA50)+1+COUNTIF(AA$11:AA50, AA50)-1)</f>
        <v/>
      </c>
      <c r="BG50" s="90" t="str">
        <f>IF(OR(CL$8="", AB50=""), "", COUNTIF(AB$11:AB$310, "&lt;"&amp;AB50)+1+COUNTIF(AB$11:AB50, AB50)-1)</f>
        <v/>
      </c>
      <c r="BH50" s="90" t="str">
        <f>IF(OR(CM$8="", AC50=""), "", COUNTIF(AC$11:AC$310, "&lt;"&amp;AC50)+1+COUNTIF(AC$11:AC50, AC50)-1)</f>
        <v/>
      </c>
      <c r="BI50" s="90" t="str">
        <f>IF(OR(CN$8="", AD50=""), "", COUNTIF(AD$11:AD$310, "&lt;"&amp;AD50)+1+COUNTIF(AD$11:AD50, AD50)-1)</f>
        <v/>
      </c>
      <c r="BJ50" s="90" t="str">
        <f>IF(OR(CO$8="", AE50=""), "", COUNTIF(AE$11:AE$310, "&lt;"&amp;AE50)+1+COUNTIF(AE$11:AE50, AE50)-1)</f>
        <v/>
      </c>
      <c r="BK50" s="90" t="str">
        <f>IF(OR(CP$8="", AF50=""), "", COUNTIF(AF$11:AF$310, "&lt;"&amp;AF50)+1+COUNTIF(AF$11:AF50, AF50)-1)</f>
        <v/>
      </c>
      <c r="BL50" s="90" t="str">
        <f>IF(OR(CQ$8="", AG50=""), "", COUNTIF(AG$11:AG$310, "&lt;"&amp;AG50)+1+COUNTIF(AG$11:AG50, AG50)-1)</f>
        <v/>
      </c>
      <c r="BM50" s="90" t="str">
        <f>IF(OR(CR$8="", AH50=""), "", COUNTIF(AH$11:AH$310, "&lt;"&amp;AH50)+1+COUNTIF(AH$11:AH50, AH50)-1)</f>
        <v/>
      </c>
      <c r="BN50" s="90" t="str">
        <f>IF(OR(CS$8="", AI50=""), "", COUNTIF(AI$11:AI$310, "&lt;"&amp;AI50)+1+COUNTIF(AI$11:AI50, AI50)-1)</f>
        <v/>
      </c>
      <c r="BO50" s="90" t="str">
        <f>IF(OR(CT$8="", AJ50=""), "", COUNTIF(AJ$11:AJ$310, "&lt;"&amp;AJ50)+1+COUNTIF(AJ$11:AJ50, AJ50)-1)</f>
        <v/>
      </c>
      <c r="BP50" s="90" t="str">
        <f>IF(OR(CU$8="", AK50=""), "", COUNTIF(AK$11:AK$310, "&lt;"&amp;AK50)+1+COUNTIF(AK$11:AK50, AK50)-1)</f>
        <v/>
      </c>
      <c r="BQ50" s="90" t="str">
        <f>IF(OR(CV$8="", AL50=""), "", COUNTIF(AL$11:AL$310, "&lt;"&amp;AL50)+1+COUNTIF(AL$11:AL50, AL50)-1)</f>
        <v/>
      </c>
      <c r="BR50" s="90" t="str">
        <f>IF(OR(CW$8="", AM50=""), "", COUNTIF(AM$11:AM$310, "&lt;"&amp;AM50)+1+COUNTIF(AM$11:AM50, AM50)-1)</f>
        <v/>
      </c>
      <c r="BS50" s="90" t="str">
        <f>IF(OR(CX$8="", AN50=""), "", COUNTIF(AN$11:AN$310, "&lt;"&amp;AN50)+1+COUNTIF(AN$11:AN50, AN50)-1)</f>
        <v/>
      </c>
      <c r="BT50" s="90" t="str">
        <f>IF(OR(CY$8="", AO50=""), "", COUNTIF(AO$11:AO$310, "&lt;"&amp;AO50)+1+COUNTIF(AO$11:AO50, AO50)-1)</f>
        <v/>
      </c>
      <c r="BU50" s="90" t="str">
        <f>IF(OR(CZ$8="", AP50=""), "", COUNTIF(AP$11:AP$310, "&lt;"&amp;AP50)+1+COUNTIF(AP$11:AP50, AP50)-1)</f>
        <v/>
      </c>
      <c r="BV50" s="90" t="str">
        <f>IF(OR(DA$8="", AQ50=""), "", COUNTIF(AQ$11:AQ$310, "&lt;"&amp;AQ50)+1+COUNTIF(AQ$11:AQ50, AQ50)-1)</f>
        <v/>
      </c>
      <c r="BW50" s="90" t="str">
        <f>IF(OR(DB$8="", AR50=""), "", COUNTIF(AR$11:AR$310, "&lt;"&amp;AR50)+1+COUNTIF(AR$11:AR50, AR50)-1)</f>
        <v/>
      </c>
      <c r="BX50" s="90" t="str">
        <f>IF(OR(DC$8="", AS50=""), "", COUNTIF(AS$11:AS$310, "&lt;"&amp;AS50)+1+COUNTIF(AS$11:AS50, AS50)-1)</f>
        <v/>
      </c>
      <c r="BY50" s="90" t="str">
        <f>IF(OR(DD$8="", AT50=""), "", COUNTIF(AT$11:AT$310, "&lt;"&amp;AT50)+1+COUNTIF(AT$11:AT50, AT50)-1)</f>
        <v/>
      </c>
      <c r="BZ50" s="90" t="str">
        <f>IF(OR(DE$8="", AU50=""), "", COUNTIF(AU$11:AU$310, "&lt;"&amp;AU50)+1+COUNTIF(AU$11:AU50, AU50)-1)</f>
        <v/>
      </c>
      <c r="CA50" s="90" t="str">
        <f>IF(OR(DF$8="", AV50=""), "", COUNTIF(AV$11:AV$310, "&lt;"&amp;AV50)+1+COUNTIF(AV$11:AV50, AV50)-1)</f>
        <v/>
      </c>
      <c r="CB50" s="90" t="str">
        <f>IF(OR(DG$8="", AW50=""), "", COUNTIF(AW$11:AW$310, "&lt;"&amp;AW50)+1+COUNTIF(AW$11:AW50, AW50)-1)</f>
        <v/>
      </c>
      <c r="CC50" s="90" t="str">
        <f>IF(OR(DH$8="", AX50=""), "", COUNTIF(AX$11:AX$310, "&lt;"&amp;AX50)+1+COUNTIF(AX$11:AX50, AX50)-1)</f>
        <v/>
      </c>
      <c r="CD50" s="90" t="str">
        <f>IF(OR(DI$8="", AY50=""), "", COUNTIF(AY$11:AY$310, "&lt;"&amp;AY50)+1+COUNTIF(AY$11:AY50, AY50)-1)</f>
        <v/>
      </c>
      <c r="CE50" s="90" t="str">
        <f>IF(OR(DJ$8="", AZ50=""), "", COUNTIF(AZ$11:AZ$310, "&lt;"&amp;AZ50)+1+COUNTIF(AZ$11:AZ50, AZ50)-1)</f>
        <v/>
      </c>
      <c r="CF50" s="90" t="str">
        <f>IF(OR(DK$8="", BA50=""), "", COUNTIF(BA$11:BA$310, "&lt;"&amp;BA50)+1+COUNTIF(BA$11:BA50, BA50)-1)</f>
        <v/>
      </c>
      <c r="CG50" s="91" t="str">
        <f>IF(OR(DL$8="", BB50=""), "", COUNTIF(BB$11:BB$310, "&lt;"&amp;BB50)+1+COUNTIF(BB$11:BB50, BB50)-1)</f>
        <v/>
      </c>
      <c r="CI50" s="89" t="str" cm="1">
        <f t="array" ref="CI50">IFERROR(INDEX($BD50:$CG50, $CH50, MATCH(CI$6, $BD$8:$CG$8, 0)), "")</f>
        <v/>
      </c>
      <c r="CJ50" s="90" t="str" cm="1">
        <f t="array" ref="CJ50">IFERROR(INDEX($BD50:$CG50, $CH50, MATCH(CJ$6, $BD$8:$CG$8, 0)), "")</f>
        <v/>
      </c>
      <c r="CK50" s="90" t="str" cm="1">
        <f t="array" ref="CK50">IFERROR(INDEX($BD50:$CG50, $CH50, MATCH(CK$6, $BD$8:$CG$8, 0)), "")</f>
        <v/>
      </c>
      <c r="CL50" s="90" t="str" cm="1">
        <f t="array" ref="CL50">IFERROR(INDEX($BD50:$CG50, $CH50, MATCH(CL$6, $BD$8:$CG$8, 0)), "")</f>
        <v/>
      </c>
      <c r="CM50" s="90" t="str" cm="1">
        <f t="array" ref="CM50">IFERROR(INDEX($BD50:$CG50, $CH50, MATCH(CM$6, $BD$8:$CG$8, 0)), "")</f>
        <v/>
      </c>
      <c r="CN50" s="90" t="str" cm="1">
        <f t="array" ref="CN50">IFERROR(INDEX($BD50:$CG50, $CH50, MATCH(CN$6, $BD$8:$CG$8, 0)), "")</f>
        <v/>
      </c>
      <c r="CO50" s="90" t="str" cm="1">
        <f t="array" ref="CO50">IFERROR(INDEX($BD50:$CG50, $CH50, MATCH(CO$6, $BD$8:$CG$8, 0)), "")</f>
        <v/>
      </c>
      <c r="CP50" s="90" t="str" cm="1">
        <f t="array" ref="CP50">IFERROR(INDEX($BD50:$CG50, $CH50, MATCH(CP$6, $BD$8:$CG$8, 0)), "")</f>
        <v/>
      </c>
      <c r="CQ50" s="90" t="str" cm="1">
        <f t="array" ref="CQ50">IFERROR(INDEX($BD50:$CG50, $CH50, MATCH(CQ$6, $BD$8:$CG$8, 0)), "")</f>
        <v/>
      </c>
      <c r="CR50" s="90" t="str" cm="1">
        <f t="array" ref="CR50">IFERROR(INDEX($BD50:$CG50, $CH50, MATCH(CR$6, $BD$8:$CG$8, 0)), "")</f>
        <v/>
      </c>
      <c r="CS50" s="90" t="str" cm="1">
        <f t="array" ref="CS50">IFERROR(INDEX($BD50:$CG50, $CH50, MATCH(CS$6, $BD$8:$CG$8, 0)), "")</f>
        <v/>
      </c>
      <c r="CT50" s="90" t="str" cm="1">
        <f t="array" ref="CT50">IFERROR(INDEX($BD50:$CG50, $CH50, MATCH(CT$6, $BD$8:$CG$8, 0)), "")</f>
        <v/>
      </c>
      <c r="CU50" s="90" t="str" cm="1">
        <f t="array" ref="CU50">IFERROR(INDEX($BD50:$CG50, $CH50, MATCH(CU$6, $BD$8:$CG$8, 0)), "")</f>
        <v/>
      </c>
      <c r="CV50" s="90" t="str" cm="1">
        <f t="array" ref="CV50">IFERROR(INDEX($BD50:$CG50, $CH50, MATCH(CV$6, $BD$8:$CG$8, 0)), "")</f>
        <v/>
      </c>
      <c r="CW50" s="90" t="str" cm="1">
        <f t="array" ref="CW50">IFERROR(INDEX($BD50:$CG50, $CH50, MATCH(CW$6, $BD$8:$CG$8, 0)), "")</f>
        <v/>
      </c>
      <c r="CX50" s="90" t="str" cm="1">
        <f t="array" ref="CX50">IFERROR(INDEX($BD50:$CG50, $CH50, MATCH(CX$6, $BD$8:$CG$8, 0)), "")</f>
        <v/>
      </c>
      <c r="CY50" s="90" t="str" cm="1">
        <f t="array" ref="CY50">IFERROR(INDEX($BD50:$CG50, $CH50, MATCH(CY$6, $BD$8:$CG$8, 0)), "")</f>
        <v/>
      </c>
      <c r="CZ50" s="90" t="str" cm="1">
        <f t="array" ref="CZ50">IFERROR(INDEX($BD50:$CG50, $CH50, MATCH(CZ$6, $BD$8:$CG$8, 0)), "")</f>
        <v/>
      </c>
      <c r="DA50" s="90" t="str" cm="1">
        <f t="array" ref="DA50">IFERROR(INDEX($BD50:$CG50, $CH50, MATCH(DA$6, $BD$8:$CG$8, 0)), "")</f>
        <v/>
      </c>
      <c r="DB50" s="90" t="str" cm="1">
        <f t="array" ref="DB50">IFERROR(INDEX($BD50:$CG50, $CH50, MATCH(DB$6, $BD$8:$CG$8, 0)), "")</f>
        <v/>
      </c>
      <c r="DC50" s="90" t="str" cm="1">
        <f t="array" ref="DC50">IFERROR(INDEX($BD50:$CG50, $CH50, MATCH(DC$6, $BD$8:$CG$8, 0)), "")</f>
        <v/>
      </c>
      <c r="DD50" s="90" t="str" cm="1">
        <f t="array" ref="DD50">IFERROR(INDEX($BD50:$CG50, $CH50, MATCH(DD$6, $BD$8:$CG$8, 0)), "")</f>
        <v/>
      </c>
      <c r="DE50" s="90" t="str" cm="1">
        <f t="array" ref="DE50">IFERROR(INDEX($BD50:$CG50, $CH50, MATCH(DE$6, $BD$8:$CG$8, 0)), "")</f>
        <v/>
      </c>
      <c r="DF50" s="90" t="str" cm="1">
        <f t="array" ref="DF50">IFERROR(INDEX($BD50:$CG50, $CH50, MATCH(DF$6, $BD$8:$CG$8, 0)), "")</f>
        <v/>
      </c>
      <c r="DG50" s="90" t="str" cm="1">
        <f t="array" ref="DG50">IFERROR(INDEX($BD50:$CG50, $CH50, MATCH(DG$6, $BD$8:$CG$8, 0)), "")</f>
        <v/>
      </c>
      <c r="DH50" s="90" t="str" cm="1">
        <f t="array" ref="DH50">IFERROR(INDEX($BD50:$CG50, $CH50, MATCH(DH$6, $BD$8:$CG$8, 0)), "")</f>
        <v/>
      </c>
      <c r="DI50" s="90" t="str" cm="1">
        <f t="array" ref="DI50">IFERROR(INDEX($BD50:$CG50, $CH50, MATCH(DI$6, $BD$8:$CG$8, 0)), "")</f>
        <v/>
      </c>
      <c r="DJ50" s="90" t="str" cm="1">
        <f t="array" ref="DJ50">IFERROR(INDEX($BD50:$CG50, $CH50, MATCH(DJ$6, $BD$8:$CG$8, 0)), "")</f>
        <v/>
      </c>
      <c r="DK50" s="90" t="str" cm="1">
        <f t="array" ref="DK50">IFERROR(INDEX($BD50:$CG50, $CH50, MATCH(DK$6, $BD$8:$CG$8, 0)), "")</f>
        <v/>
      </c>
      <c r="DL50" s="91" t="str" cm="1">
        <f t="array" ref="DL50">IFERROR(INDEX($BD50:$CG50, $CH50, MATCH(DL$6, $BD$8:$CG$8, 0)), "")</f>
        <v/>
      </c>
    </row>
    <row r="51" spans="1:116" x14ac:dyDescent="0.55000000000000004">
      <c r="A51" s="16"/>
      <c r="B51" s="48"/>
      <c r="C51" s="26"/>
      <c r="D51" s="49"/>
      <c r="E51" s="50"/>
      <c r="F51" s="16"/>
      <c r="G51" s="96" t="str">
        <f t="shared" si="10"/>
        <v/>
      </c>
      <c r="H51" s="96" t="str">
        <f>IF($T51="", "", IF(COUNTIF('Income &amp; Expenses'!$AO$11:$AO$40, $T51)&gt;0, $N$3, $N$4))</f>
        <v/>
      </c>
      <c r="I51" s="16"/>
      <c r="N51" s="14" t="str">
        <f t="shared" si="3"/>
        <v/>
      </c>
      <c r="O51" s="8" t="str">
        <f t="shared" si="11"/>
        <v/>
      </c>
      <c r="P51" s="15" t="str">
        <f t="shared" si="4"/>
        <v/>
      </c>
      <c r="R51" s="68" t="str">
        <f t="shared" si="5"/>
        <v/>
      </c>
      <c r="T51" s="68" t="str">
        <f t="shared" si="6"/>
        <v/>
      </c>
      <c r="V51" s="62" t="str">
        <f>IF($B51="", "", COUNTIF($B$11:$B51, $B51))</f>
        <v/>
      </c>
      <c r="W51" s="62" t="str">
        <f t="shared" si="12"/>
        <v/>
      </c>
      <c r="Y51" s="78" t="str">
        <f t="shared" ref="Y51:AH60" si="22">IF(OR(Y$10="", $R51=""), "", IF(Y$10=$B51, $D51, ""))</f>
        <v/>
      </c>
      <c r="Z51" s="79" t="str">
        <f t="shared" si="22"/>
        <v/>
      </c>
      <c r="AA51" s="79" t="str">
        <f t="shared" si="22"/>
        <v/>
      </c>
      <c r="AB51" s="79" t="str">
        <f t="shared" si="22"/>
        <v/>
      </c>
      <c r="AC51" s="79" t="str">
        <f t="shared" si="22"/>
        <v/>
      </c>
      <c r="AD51" s="79" t="str">
        <f t="shared" si="22"/>
        <v/>
      </c>
      <c r="AE51" s="79" t="str">
        <f t="shared" si="22"/>
        <v/>
      </c>
      <c r="AF51" s="79" t="str">
        <f t="shared" si="22"/>
        <v/>
      </c>
      <c r="AG51" s="79" t="str">
        <f t="shared" si="22"/>
        <v/>
      </c>
      <c r="AH51" s="79" t="str">
        <f t="shared" si="22"/>
        <v/>
      </c>
      <c r="AI51" s="79" t="str">
        <f t="shared" ref="AI51:AR60" si="23">IF(OR(AI$10="", $R51=""), "", IF(AI$10=$B51, $D51, ""))</f>
        <v/>
      </c>
      <c r="AJ51" s="79" t="str">
        <f t="shared" si="23"/>
        <v/>
      </c>
      <c r="AK51" s="79" t="str">
        <f t="shared" si="23"/>
        <v/>
      </c>
      <c r="AL51" s="79" t="str">
        <f t="shared" si="23"/>
        <v/>
      </c>
      <c r="AM51" s="79" t="str">
        <f t="shared" si="23"/>
        <v/>
      </c>
      <c r="AN51" s="79" t="str">
        <f t="shared" si="23"/>
        <v/>
      </c>
      <c r="AO51" s="79" t="str">
        <f t="shared" si="23"/>
        <v/>
      </c>
      <c r="AP51" s="79" t="str">
        <f t="shared" si="23"/>
        <v/>
      </c>
      <c r="AQ51" s="79" t="str">
        <f t="shared" si="23"/>
        <v/>
      </c>
      <c r="AR51" s="79" t="str">
        <f t="shared" si="23"/>
        <v/>
      </c>
      <c r="AS51" s="79" t="str">
        <f t="shared" ref="AS51:BB60" si="24">IF(OR(AS$10="", $R51=""), "", IF(AS$10=$B51, $D51, ""))</f>
        <v/>
      </c>
      <c r="AT51" s="79" t="str">
        <f t="shared" si="24"/>
        <v/>
      </c>
      <c r="AU51" s="79" t="str">
        <f t="shared" si="24"/>
        <v/>
      </c>
      <c r="AV51" s="79" t="str">
        <f t="shared" si="24"/>
        <v/>
      </c>
      <c r="AW51" s="79" t="str">
        <f t="shared" si="24"/>
        <v/>
      </c>
      <c r="AX51" s="79" t="str">
        <f t="shared" si="24"/>
        <v/>
      </c>
      <c r="AY51" s="79" t="str">
        <f t="shared" si="24"/>
        <v/>
      </c>
      <c r="AZ51" s="79" t="str">
        <f t="shared" si="24"/>
        <v/>
      </c>
      <c r="BA51" s="79" t="str">
        <f t="shared" si="24"/>
        <v/>
      </c>
      <c r="BB51" s="33" t="str">
        <f t="shared" si="24"/>
        <v/>
      </c>
      <c r="BD51" s="89" t="str">
        <f>IF(OR(CI$8="", Y51=""), "", COUNTIF(Y$11:Y$310, "&lt;"&amp;Y51)+1+COUNTIF(Y$11:Y51, Y51)-1)</f>
        <v/>
      </c>
      <c r="BE51" s="90" t="str">
        <f>IF(OR(CJ$8="", Z51=""), "", COUNTIF(Z$11:Z$310, "&lt;"&amp;Z51)+1+COUNTIF(Z$11:Z51, Z51)-1)</f>
        <v/>
      </c>
      <c r="BF51" s="90" t="str">
        <f>IF(OR(CK$8="", AA51=""), "", COUNTIF(AA$11:AA$310, "&lt;"&amp;AA51)+1+COUNTIF(AA$11:AA51, AA51)-1)</f>
        <v/>
      </c>
      <c r="BG51" s="90" t="str">
        <f>IF(OR(CL$8="", AB51=""), "", COUNTIF(AB$11:AB$310, "&lt;"&amp;AB51)+1+COUNTIF(AB$11:AB51, AB51)-1)</f>
        <v/>
      </c>
      <c r="BH51" s="90" t="str">
        <f>IF(OR(CM$8="", AC51=""), "", COUNTIF(AC$11:AC$310, "&lt;"&amp;AC51)+1+COUNTIF(AC$11:AC51, AC51)-1)</f>
        <v/>
      </c>
      <c r="BI51" s="90" t="str">
        <f>IF(OR(CN$8="", AD51=""), "", COUNTIF(AD$11:AD$310, "&lt;"&amp;AD51)+1+COUNTIF(AD$11:AD51, AD51)-1)</f>
        <v/>
      </c>
      <c r="BJ51" s="90" t="str">
        <f>IF(OR(CO$8="", AE51=""), "", COUNTIF(AE$11:AE$310, "&lt;"&amp;AE51)+1+COUNTIF(AE$11:AE51, AE51)-1)</f>
        <v/>
      </c>
      <c r="BK51" s="90" t="str">
        <f>IF(OR(CP$8="", AF51=""), "", COUNTIF(AF$11:AF$310, "&lt;"&amp;AF51)+1+COUNTIF(AF$11:AF51, AF51)-1)</f>
        <v/>
      </c>
      <c r="BL51" s="90" t="str">
        <f>IF(OR(CQ$8="", AG51=""), "", COUNTIF(AG$11:AG$310, "&lt;"&amp;AG51)+1+COUNTIF(AG$11:AG51, AG51)-1)</f>
        <v/>
      </c>
      <c r="BM51" s="90" t="str">
        <f>IF(OR(CR$8="", AH51=""), "", COUNTIF(AH$11:AH$310, "&lt;"&amp;AH51)+1+COUNTIF(AH$11:AH51, AH51)-1)</f>
        <v/>
      </c>
      <c r="BN51" s="90" t="str">
        <f>IF(OR(CS$8="", AI51=""), "", COUNTIF(AI$11:AI$310, "&lt;"&amp;AI51)+1+COUNTIF(AI$11:AI51, AI51)-1)</f>
        <v/>
      </c>
      <c r="BO51" s="90" t="str">
        <f>IF(OR(CT$8="", AJ51=""), "", COUNTIF(AJ$11:AJ$310, "&lt;"&amp;AJ51)+1+COUNTIF(AJ$11:AJ51, AJ51)-1)</f>
        <v/>
      </c>
      <c r="BP51" s="90" t="str">
        <f>IF(OR(CU$8="", AK51=""), "", COUNTIF(AK$11:AK$310, "&lt;"&amp;AK51)+1+COUNTIF(AK$11:AK51, AK51)-1)</f>
        <v/>
      </c>
      <c r="BQ51" s="90" t="str">
        <f>IF(OR(CV$8="", AL51=""), "", COUNTIF(AL$11:AL$310, "&lt;"&amp;AL51)+1+COUNTIF(AL$11:AL51, AL51)-1)</f>
        <v/>
      </c>
      <c r="BR51" s="90" t="str">
        <f>IF(OR(CW$8="", AM51=""), "", COUNTIF(AM$11:AM$310, "&lt;"&amp;AM51)+1+COUNTIF(AM$11:AM51, AM51)-1)</f>
        <v/>
      </c>
      <c r="BS51" s="90" t="str">
        <f>IF(OR(CX$8="", AN51=""), "", COUNTIF(AN$11:AN$310, "&lt;"&amp;AN51)+1+COUNTIF(AN$11:AN51, AN51)-1)</f>
        <v/>
      </c>
      <c r="BT51" s="90" t="str">
        <f>IF(OR(CY$8="", AO51=""), "", COUNTIF(AO$11:AO$310, "&lt;"&amp;AO51)+1+COUNTIF(AO$11:AO51, AO51)-1)</f>
        <v/>
      </c>
      <c r="BU51" s="90" t="str">
        <f>IF(OR(CZ$8="", AP51=""), "", COUNTIF(AP$11:AP$310, "&lt;"&amp;AP51)+1+COUNTIF(AP$11:AP51, AP51)-1)</f>
        <v/>
      </c>
      <c r="BV51" s="90" t="str">
        <f>IF(OR(DA$8="", AQ51=""), "", COUNTIF(AQ$11:AQ$310, "&lt;"&amp;AQ51)+1+COUNTIF(AQ$11:AQ51, AQ51)-1)</f>
        <v/>
      </c>
      <c r="BW51" s="90" t="str">
        <f>IF(OR(DB$8="", AR51=""), "", COUNTIF(AR$11:AR$310, "&lt;"&amp;AR51)+1+COUNTIF(AR$11:AR51, AR51)-1)</f>
        <v/>
      </c>
      <c r="BX51" s="90" t="str">
        <f>IF(OR(DC$8="", AS51=""), "", COUNTIF(AS$11:AS$310, "&lt;"&amp;AS51)+1+COUNTIF(AS$11:AS51, AS51)-1)</f>
        <v/>
      </c>
      <c r="BY51" s="90" t="str">
        <f>IF(OR(DD$8="", AT51=""), "", COUNTIF(AT$11:AT$310, "&lt;"&amp;AT51)+1+COUNTIF(AT$11:AT51, AT51)-1)</f>
        <v/>
      </c>
      <c r="BZ51" s="90" t="str">
        <f>IF(OR(DE$8="", AU51=""), "", COUNTIF(AU$11:AU$310, "&lt;"&amp;AU51)+1+COUNTIF(AU$11:AU51, AU51)-1)</f>
        <v/>
      </c>
      <c r="CA51" s="90" t="str">
        <f>IF(OR(DF$8="", AV51=""), "", COUNTIF(AV$11:AV$310, "&lt;"&amp;AV51)+1+COUNTIF(AV$11:AV51, AV51)-1)</f>
        <v/>
      </c>
      <c r="CB51" s="90" t="str">
        <f>IF(OR(DG$8="", AW51=""), "", COUNTIF(AW$11:AW$310, "&lt;"&amp;AW51)+1+COUNTIF(AW$11:AW51, AW51)-1)</f>
        <v/>
      </c>
      <c r="CC51" s="90" t="str">
        <f>IF(OR(DH$8="", AX51=""), "", COUNTIF(AX$11:AX$310, "&lt;"&amp;AX51)+1+COUNTIF(AX$11:AX51, AX51)-1)</f>
        <v/>
      </c>
      <c r="CD51" s="90" t="str">
        <f>IF(OR(DI$8="", AY51=""), "", COUNTIF(AY$11:AY$310, "&lt;"&amp;AY51)+1+COUNTIF(AY$11:AY51, AY51)-1)</f>
        <v/>
      </c>
      <c r="CE51" s="90" t="str">
        <f>IF(OR(DJ$8="", AZ51=""), "", COUNTIF(AZ$11:AZ$310, "&lt;"&amp;AZ51)+1+COUNTIF(AZ$11:AZ51, AZ51)-1)</f>
        <v/>
      </c>
      <c r="CF51" s="90" t="str">
        <f>IF(OR(DK$8="", BA51=""), "", COUNTIF(BA$11:BA$310, "&lt;"&amp;BA51)+1+COUNTIF(BA$11:BA51, BA51)-1)</f>
        <v/>
      </c>
      <c r="CG51" s="91" t="str">
        <f>IF(OR(DL$8="", BB51=""), "", COUNTIF(BB$11:BB$310, "&lt;"&amp;BB51)+1+COUNTIF(BB$11:BB51, BB51)-1)</f>
        <v/>
      </c>
      <c r="CI51" s="89" t="str" cm="1">
        <f t="array" ref="CI51">IFERROR(INDEX($BD51:$CG51, $CH51, MATCH(CI$6, $BD$8:$CG$8, 0)), "")</f>
        <v/>
      </c>
      <c r="CJ51" s="90" t="str" cm="1">
        <f t="array" ref="CJ51">IFERROR(INDEX($BD51:$CG51, $CH51, MATCH(CJ$6, $BD$8:$CG$8, 0)), "")</f>
        <v/>
      </c>
      <c r="CK51" s="90" t="str" cm="1">
        <f t="array" ref="CK51">IFERROR(INDEX($BD51:$CG51, $CH51, MATCH(CK$6, $BD$8:$CG$8, 0)), "")</f>
        <v/>
      </c>
      <c r="CL51" s="90" t="str" cm="1">
        <f t="array" ref="CL51">IFERROR(INDEX($BD51:$CG51, $CH51, MATCH(CL$6, $BD$8:$CG$8, 0)), "")</f>
        <v/>
      </c>
      <c r="CM51" s="90" t="str" cm="1">
        <f t="array" ref="CM51">IFERROR(INDEX($BD51:$CG51, $CH51, MATCH(CM$6, $BD$8:$CG$8, 0)), "")</f>
        <v/>
      </c>
      <c r="CN51" s="90" t="str" cm="1">
        <f t="array" ref="CN51">IFERROR(INDEX($BD51:$CG51, $CH51, MATCH(CN$6, $BD$8:$CG$8, 0)), "")</f>
        <v/>
      </c>
      <c r="CO51" s="90" t="str" cm="1">
        <f t="array" ref="CO51">IFERROR(INDEX($BD51:$CG51, $CH51, MATCH(CO$6, $BD$8:$CG$8, 0)), "")</f>
        <v/>
      </c>
      <c r="CP51" s="90" t="str" cm="1">
        <f t="array" ref="CP51">IFERROR(INDEX($BD51:$CG51, $CH51, MATCH(CP$6, $BD$8:$CG$8, 0)), "")</f>
        <v/>
      </c>
      <c r="CQ51" s="90" t="str" cm="1">
        <f t="array" ref="CQ51">IFERROR(INDEX($BD51:$CG51, $CH51, MATCH(CQ$6, $BD$8:$CG$8, 0)), "")</f>
        <v/>
      </c>
      <c r="CR51" s="90" t="str" cm="1">
        <f t="array" ref="CR51">IFERROR(INDEX($BD51:$CG51, $CH51, MATCH(CR$6, $BD$8:$CG$8, 0)), "")</f>
        <v/>
      </c>
      <c r="CS51" s="90" t="str" cm="1">
        <f t="array" ref="CS51">IFERROR(INDEX($BD51:$CG51, $CH51, MATCH(CS$6, $BD$8:$CG$8, 0)), "")</f>
        <v/>
      </c>
      <c r="CT51" s="90" t="str" cm="1">
        <f t="array" ref="CT51">IFERROR(INDEX($BD51:$CG51, $CH51, MATCH(CT$6, $BD$8:$CG$8, 0)), "")</f>
        <v/>
      </c>
      <c r="CU51" s="90" t="str" cm="1">
        <f t="array" ref="CU51">IFERROR(INDEX($BD51:$CG51, $CH51, MATCH(CU$6, $BD$8:$CG$8, 0)), "")</f>
        <v/>
      </c>
      <c r="CV51" s="90" t="str" cm="1">
        <f t="array" ref="CV51">IFERROR(INDEX($BD51:$CG51, $CH51, MATCH(CV$6, $BD$8:$CG$8, 0)), "")</f>
        <v/>
      </c>
      <c r="CW51" s="90" t="str" cm="1">
        <f t="array" ref="CW51">IFERROR(INDEX($BD51:$CG51, $CH51, MATCH(CW$6, $BD$8:$CG$8, 0)), "")</f>
        <v/>
      </c>
      <c r="CX51" s="90" t="str" cm="1">
        <f t="array" ref="CX51">IFERROR(INDEX($BD51:$CG51, $CH51, MATCH(CX$6, $BD$8:$CG$8, 0)), "")</f>
        <v/>
      </c>
      <c r="CY51" s="90" t="str" cm="1">
        <f t="array" ref="CY51">IFERROR(INDEX($BD51:$CG51, $CH51, MATCH(CY$6, $BD$8:$CG$8, 0)), "")</f>
        <v/>
      </c>
      <c r="CZ51" s="90" t="str" cm="1">
        <f t="array" ref="CZ51">IFERROR(INDEX($BD51:$CG51, $CH51, MATCH(CZ$6, $BD$8:$CG$8, 0)), "")</f>
        <v/>
      </c>
      <c r="DA51" s="90" t="str" cm="1">
        <f t="array" ref="DA51">IFERROR(INDEX($BD51:$CG51, $CH51, MATCH(DA$6, $BD$8:$CG$8, 0)), "")</f>
        <v/>
      </c>
      <c r="DB51" s="90" t="str" cm="1">
        <f t="array" ref="DB51">IFERROR(INDEX($BD51:$CG51, $CH51, MATCH(DB$6, $BD$8:$CG$8, 0)), "")</f>
        <v/>
      </c>
      <c r="DC51" s="90" t="str" cm="1">
        <f t="array" ref="DC51">IFERROR(INDEX($BD51:$CG51, $CH51, MATCH(DC$6, $BD$8:$CG$8, 0)), "")</f>
        <v/>
      </c>
      <c r="DD51" s="90" t="str" cm="1">
        <f t="array" ref="DD51">IFERROR(INDEX($BD51:$CG51, $CH51, MATCH(DD$6, $BD$8:$CG$8, 0)), "")</f>
        <v/>
      </c>
      <c r="DE51" s="90" t="str" cm="1">
        <f t="array" ref="DE51">IFERROR(INDEX($BD51:$CG51, $CH51, MATCH(DE$6, $BD$8:$CG$8, 0)), "")</f>
        <v/>
      </c>
      <c r="DF51" s="90" t="str" cm="1">
        <f t="array" ref="DF51">IFERROR(INDEX($BD51:$CG51, $CH51, MATCH(DF$6, $BD$8:$CG$8, 0)), "")</f>
        <v/>
      </c>
      <c r="DG51" s="90" t="str" cm="1">
        <f t="array" ref="DG51">IFERROR(INDEX($BD51:$CG51, $CH51, MATCH(DG$6, $BD$8:$CG$8, 0)), "")</f>
        <v/>
      </c>
      <c r="DH51" s="90" t="str" cm="1">
        <f t="array" ref="DH51">IFERROR(INDEX($BD51:$CG51, $CH51, MATCH(DH$6, $BD$8:$CG$8, 0)), "")</f>
        <v/>
      </c>
      <c r="DI51" s="90" t="str" cm="1">
        <f t="array" ref="DI51">IFERROR(INDEX($BD51:$CG51, $CH51, MATCH(DI$6, $BD$8:$CG$8, 0)), "")</f>
        <v/>
      </c>
      <c r="DJ51" s="90" t="str" cm="1">
        <f t="array" ref="DJ51">IFERROR(INDEX($BD51:$CG51, $CH51, MATCH(DJ$6, $BD$8:$CG$8, 0)), "")</f>
        <v/>
      </c>
      <c r="DK51" s="90" t="str" cm="1">
        <f t="array" ref="DK51">IFERROR(INDEX($BD51:$CG51, $CH51, MATCH(DK$6, $BD$8:$CG$8, 0)), "")</f>
        <v/>
      </c>
      <c r="DL51" s="91" t="str" cm="1">
        <f t="array" ref="DL51">IFERROR(INDEX($BD51:$CG51, $CH51, MATCH(DL$6, $BD$8:$CG$8, 0)), "")</f>
        <v/>
      </c>
    </row>
    <row r="52" spans="1:116" x14ac:dyDescent="0.55000000000000004">
      <c r="A52" s="16"/>
      <c r="B52" s="48"/>
      <c r="C52" s="26"/>
      <c r="D52" s="49"/>
      <c r="E52" s="50"/>
      <c r="F52" s="16"/>
      <c r="G52" s="96" t="str">
        <f t="shared" si="10"/>
        <v/>
      </c>
      <c r="H52" s="96" t="str">
        <f>IF($T52="", "", IF(COUNTIF('Income &amp; Expenses'!$AO$11:$AO$40, $T52)&gt;0, $N$3, $N$4))</f>
        <v/>
      </c>
      <c r="I52" s="16"/>
      <c r="N52" s="14" t="str">
        <f t="shared" si="3"/>
        <v/>
      </c>
      <c r="O52" s="8" t="str">
        <f t="shared" si="11"/>
        <v/>
      </c>
      <c r="P52" s="15" t="str">
        <f t="shared" si="4"/>
        <v/>
      </c>
      <c r="R52" s="68" t="str">
        <f t="shared" si="5"/>
        <v/>
      </c>
      <c r="T52" s="68" t="str">
        <f t="shared" si="6"/>
        <v/>
      </c>
      <c r="V52" s="62" t="str">
        <f>IF($B52="", "", COUNTIF($B$11:$B52, $B52))</f>
        <v/>
      </c>
      <c r="W52" s="62" t="str">
        <f t="shared" si="12"/>
        <v/>
      </c>
      <c r="Y52" s="78" t="str">
        <f t="shared" si="22"/>
        <v/>
      </c>
      <c r="Z52" s="79" t="str">
        <f t="shared" si="22"/>
        <v/>
      </c>
      <c r="AA52" s="79" t="str">
        <f t="shared" si="22"/>
        <v/>
      </c>
      <c r="AB52" s="79" t="str">
        <f t="shared" si="22"/>
        <v/>
      </c>
      <c r="AC52" s="79" t="str">
        <f t="shared" si="22"/>
        <v/>
      </c>
      <c r="AD52" s="79" t="str">
        <f t="shared" si="22"/>
        <v/>
      </c>
      <c r="AE52" s="79" t="str">
        <f t="shared" si="22"/>
        <v/>
      </c>
      <c r="AF52" s="79" t="str">
        <f t="shared" si="22"/>
        <v/>
      </c>
      <c r="AG52" s="79" t="str">
        <f t="shared" si="22"/>
        <v/>
      </c>
      <c r="AH52" s="79" t="str">
        <f t="shared" si="22"/>
        <v/>
      </c>
      <c r="AI52" s="79" t="str">
        <f t="shared" si="23"/>
        <v/>
      </c>
      <c r="AJ52" s="79" t="str">
        <f t="shared" si="23"/>
        <v/>
      </c>
      <c r="AK52" s="79" t="str">
        <f t="shared" si="23"/>
        <v/>
      </c>
      <c r="AL52" s="79" t="str">
        <f t="shared" si="23"/>
        <v/>
      </c>
      <c r="AM52" s="79" t="str">
        <f t="shared" si="23"/>
        <v/>
      </c>
      <c r="AN52" s="79" t="str">
        <f t="shared" si="23"/>
        <v/>
      </c>
      <c r="AO52" s="79" t="str">
        <f t="shared" si="23"/>
        <v/>
      </c>
      <c r="AP52" s="79" t="str">
        <f t="shared" si="23"/>
        <v/>
      </c>
      <c r="AQ52" s="79" t="str">
        <f t="shared" si="23"/>
        <v/>
      </c>
      <c r="AR52" s="79" t="str">
        <f t="shared" si="23"/>
        <v/>
      </c>
      <c r="AS52" s="79" t="str">
        <f t="shared" si="24"/>
        <v/>
      </c>
      <c r="AT52" s="79" t="str">
        <f t="shared" si="24"/>
        <v/>
      </c>
      <c r="AU52" s="79" t="str">
        <f t="shared" si="24"/>
        <v/>
      </c>
      <c r="AV52" s="79" t="str">
        <f t="shared" si="24"/>
        <v/>
      </c>
      <c r="AW52" s="79" t="str">
        <f t="shared" si="24"/>
        <v/>
      </c>
      <c r="AX52" s="79" t="str">
        <f t="shared" si="24"/>
        <v/>
      </c>
      <c r="AY52" s="79" t="str">
        <f t="shared" si="24"/>
        <v/>
      </c>
      <c r="AZ52" s="79" t="str">
        <f t="shared" si="24"/>
        <v/>
      </c>
      <c r="BA52" s="79" t="str">
        <f t="shared" si="24"/>
        <v/>
      </c>
      <c r="BB52" s="33" t="str">
        <f t="shared" si="24"/>
        <v/>
      </c>
      <c r="BD52" s="89" t="str">
        <f>IF(OR(CI$8="", Y52=""), "", COUNTIF(Y$11:Y$310, "&lt;"&amp;Y52)+1+COUNTIF(Y$11:Y52, Y52)-1)</f>
        <v/>
      </c>
      <c r="BE52" s="90" t="str">
        <f>IF(OR(CJ$8="", Z52=""), "", COUNTIF(Z$11:Z$310, "&lt;"&amp;Z52)+1+COUNTIF(Z$11:Z52, Z52)-1)</f>
        <v/>
      </c>
      <c r="BF52" s="90" t="str">
        <f>IF(OR(CK$8="", AA52=""), "", COUNTIF(AA$11:AA$310, "&lt;"&amp;AA52)+1+COUNTIF(AA$11:AA52, AA52)-1)</f>
        <v/>
      </c>
      <c r="BG52" s="90" t="str">
        <f>IF(OR(CL$8="", AB52=""), "", COUNTIF(AB$11:AB$310, "&lt;"&amp;AB52)+1+COUNTIF(AB$11:AB52, AB52)-1)</f>
        <v/>
      </c>
      <c r="BH52" s="90" t="str">
        <f>IF(OR(CM$8="", AC52=""), "", COUNTIF(AC$11:AC$310, "&lt;"&amp;AC52)+1+COUNTIF(AC$11:AC52, AC52)-1)</f>
        <v/>
      </c>
      <c r="BI52" s="90" t="str">
        <f>IF(OR(CN$8="", AD52=""), "", COUNTIF(AD$11:AD$310, "&lt;"&amp;AD52)+1+COUNTIF(AD$11:AD52, AD52)-1)</f>
        <v/>
      </c>
      <c r="BJ52" s="90" t="str">
        <f>IF(OR(CO$8="", AE52=""), "", COUNTIF(AE$11:AE$310, "&lt;"&amp;AE52)+1+COUNTIF(AE$11:AE52, AE52)-1)</f>
        <v/>
      </c>
      <c r="BK52" s="90" t="str">
        <f>IF(OR(CP$8="", AF52=""), "", COUNTIF(AF$11:AF$310, "&lt;"&amp;AF52)+1+COUNTIF(AF$11:AF52, AF52)-1)</f>
        <v/>
      </c>
      <c r="BL52" s="90" t="str">
        <f>IF(OR(CQ$8="", AG52=""), "", COUNTIF(AG$11:AG$310, "&lt;"&amp;AG52)+1+COUNTIF(AG$11:AG52, AG52)-1)</f>
        <v/>
      </c>
      <c r="BM52" s="90" t="str">
        <f>IF(OR(CR$8="", AH52=""), "", COUNTIF(AH$11:AH$310, "&lt;"&amp;AH52)+1+COUNTIF(AH$11:AH52, AH52)-1)</f>
        <v/>
      </c>
      <c r="BN52" s="90" t="str">
        <f>IF(OR(CS$8="", AI52=""), "", COUNTIF(AI$11:AI$310, "&lt;"&amp;AI52)+1+COUNTIF(AI$11:AI52, AI52)-1)</f>
        <v/>
      </c>
      <c r="BO52" s="90" t="str">
        <f>IF(OR(CT$8="", AJ52=""), "", COUNTIF(AJ$11:AJ$310, "&lt;"&amp;AJ52)+1+COUNTIF(AJ$11:AJ52, AJ52)-1)</f>
        <v/>
      </c>
      <c r="BP52" s="90" t="str">
        <f>IF(OR(CU$8="", AK52=""), "", COUNTIF(AK$11:AK$310, "&lt;"&amp;AK52)+1+COUNTIF(AK$11:AK52, AK52)-1)</f>
        <v/>
      </c>
      <c r="BQ52" s="90" t="str">
        <f>IF(OR(CV$8="", AL52=""), "", COUNTIF(AL$11:AL$310, "&lt;"&amp;AL52)+1+COUNTIF(AL$11:AL52, AL52)-1)</f>
        <v/>
      </c>
      <c r="BR52" s="90" t="str">
        <f>IF(OR(CW$8="", AM52=""), "", COUNTIF(AM$11:AM$310, "&lt;"&amp;AM52)+1+COUNTIF(AM$11:AM52, AM52)-1)</f>
        <v/>
      </c>
      <c r="BS52" s="90" t="str">
        <f>IF(OR(CX$8="", AN52=""), "", COUNTIF(AN$11:AN$310, "&lt;"&amp;AN52)+1+COUNTIF(AN$11:AN52, AN52)-1)</f>
        <v/>
      </c>
      <c r="BT52" s="90" t="str">
        <f>IF(OR(CY$8="", AO52=""), "", COUNTIF(AO$11:AO$310, "&lt;"&amp;AO52)+1+COUNTIF(AO$11:AO52, AO52)-1)</f>
        <v/>
      </c>
      <c r="BU52" s="90" t="str">
        <f>IF(OR(CZ$8="", AP52=""), "", COUNTIF(AP$11:AP$310, "&lt;"&amp;AP52)+1+COUNTIF(AP$11:AP52, AP52)-1)</f>
        <v/>
      </c>
      <c r="BV52" s="90" t="str">
        <f>IF(OR(DA$8="", AQ52=""), "", COUNTIF(AQ$11:AQ$310, "&lt;"&amp;AQ52)+1+COUNTIF(AQ$11:AQ52, AQ52)-1)</f>
        <v/>
      </c>
      <c r="BW52" s="90" t="str">
        <f>IF(OR(DB$8="", AR52=""), "", COUNTIF(AR$11:AR$310, "&lt;"&amp;AR52)+1+COUNTIF(AR$11:AR52, AR52)-1)</f>
        <v/>
      </c>
      <c r="BX52" s="90" t="str">
        <f>IF(OR(DC$8="", AS52=""), "", COUNTIF(AS$11:AS$310, "&lt;"&amp;AS52)+1+COUNTIF(AS$11:AS52, AS52)-1)</f>
        <v/>
      </c>
      <c r="BY52" s="90" t="str">
        <f>IF(OR(DD$8="", AT52=""), "", COUNTIF(AT$11:AT$310, "&lt;"&amp;AT52)+1+COUNTIF(AT$11:AT52, AT52)-1)</f>
        <v/>
      </c>
      <c r="BZ52" s="90" t="str">
        <f>IF(OR(DE$8="", AU52=""), "", COUNTIF(AU$11:AU$310, "&lt;"&amp;AU52)+1+COUNTIF(AU$11:AU52, AU52)-1)</f>
        <v/>
      </c>
      <c r="CA52" s="90" t="str">
        <f>IF(OR(DF$8="", AV52=""), "", COUNTIF(AV$11:AV$310, "&lt;"&amp;AV52)+1+COUNTIF(AV$11:AV52, AV52)-1)</f>
        <v/>
      </c>
      <c r="CB52" s="90" t="str">
        <f>IF(OR(DG$8="", AW52=""), "", COUNTIF(AW$11:AW$310, "&lt;"&amp;AW52)+1+COUNTIF(AW$11:AW52, AW52)-1)</f>
        <v/>
      </c>
      <c r="CC52" s="90" t="str">
        <f>IF(OR(DH$8="", AX52=""), "", COUNTIF(AX$11:AX$310, "&lt;"&amp;AX52)+1+COUNTIF(AX$11:AX52, AX52)-1)</f>
        <v/>
      </c>
      <c r="CD52" s="90" t="str">
        <f>IF(OR(DI$8="", AY52=""), "", COUNTIF(AY$11:AY$310, "&lt;"&amp;AY52)+1+COUNTIF(AY$11:AY52, AY52)-1)</f>
        <v/>
      </c>
      <c r="CE52" s="90" t="str">
        <f>IF(OR(DJ$8="", AZ52=""), "", COUNTIF(AZ$11:AZ$310, "&lt;"&amp;AZ52)+1+COUNTIF(AZ$11:AZ52, AZ52)-1)</f>
        <v/>
      </c>
      <c r="CF52" s="90" t="str">
        <f>IF(OR(DK$8="", BA52=""), "", COUNTIF(BA$11:BA$310, "&lt;"&amp;BA52)+1+COUNTIF(BA$11:BA52, BA52)-1)</f>
        <v/>
      </c>
      <c r="CG52" s="91" t="str">
        <f>IF(OR(DL$8="", BB52=""), "", COUNTIF(BB$11:BB$310, "&lt;"&amp;BB52)+1+COUNTIF(BB$11:BB52, BB52)-1)</f>
        <v/>
      </c>
      <c r="CI52" s="89" t="str" cm="1">
        <f t="array" ref="CI52">IFERROR(INDEX($BD52:$CG52, $CH52, MATCH(CI$6, $BD$8:$CG$8, 0)), "")</f>
        <v/>
      </c>
      <c r="CJ52" s="90" t="str" cm="1">
        <f t="array" ref="CJ52">IFERROR(INDEX($BD52:$CG52, $CH52, MATCH(CJ$6, $BD$8:$CG$8, 0)), "")</f>
        <v/>
      </c>
      <c r="CK52" s="90" t="str" cm="1">
        <f t="array" ref="CK52">IFERROR(INDEX($BD52:$CG52, $CH52, MATCH(CK$6, $BD$8:$CG$8, 0)), "")</f>
        <v/>
      </c>
      <c r="CL52" s="90" t="str" cm="1">
        <f t="array" ref="CL52">IFERROR(INDEX($BD52:$CG52, $CH52, MATCH(CL$6, $BD$8:$CG$8, 0)), "")</f>
        <v/>
      </c>
      <c r="CM52" s="90" t="str" cm="1">
        <f t="array" ref="CM52">IFERROR(INDEX($BD52:$CG52, $CH52, MATCH(CM$6, $BD$8:$CG$8, 0)), "")</f>
        <v/>
      </c>
      <c r="CN52" s="90" t="str" cm="1">
        <f t="array" ref="CN52">IFERROR(INDEX($BD52:$CG52, $CH52, MATCH(CN$6, $BD$8:$CG$8, 0)), "")</f>
        <v/>
      </c>
      <c r="CO52" s="90" t="str" cm="1">
        <f t="array" ref="CO52">IFERROR(INDEX($BD52:$CG52, $CH52, MATCH(CO$6, $BD$8:$CG$8, 0)), "")</f>
        <v/>
      </c>
      <c r="CP52" s="90" t="str" cm="1">
        <f t="array" ref="CP52">IFERROR(INDEX($BD52:$CG52, $CH52, MATCH(CP$6, $BD$8:$CG$8, 0)), "")</f>
        <v/>
      </c>
      <c r="CQ52" s="90" t="str" cm="1">
        <f t="array" ref="CQ52">IFERROR(INDEX($BD52:$CG52, $CH52, MATCH(CQ$6, $BD$8:$CG$8, 0)), "")</f>
        <v/>
      </c>
      <c r="CR52" s="90" t="str" cm="1">
        <f t="array" ref="CR52">IFERROR(INDEX($BD52:$CG52, $CH52, MATCH(CR$6, $BD$8:$CG$8, 0)), "")</f>
        <v/>
      </c>
      <c r="CS52" s="90" t="str" cm="1">
        <f t="array" ref="CS52">IFERROR(INDEX($BD52:$CG52, $CH52, MATCH(CS$6, $BD$8:$CG$8, 0)), "")</f>
        <v/>
      </c>
      <c r="CT52" s="90" t="str" cm="1">
        <f t="array" ref="CT52">IFERROR(INDEX($BD52:$CG52, $CH52, MATCH(CT$6, $BD$8:$CG$8, 0)), "")</f>
        <v/>
      </c>
      <c r="CU52" s="90" t="str" cm="1">
        <f t="array" ref="CU52">IFERROR(INDEX($BD52:$CG52, $CH52, MATCH(CU$6, $BD$8:$CG$8, 0)), "")</f>
        <v/>
      </c>
      <c r="CV52" s="90" t="str" cm="1">
        <f t="array" ref="CV52">IFERROR(INDEX($BD52:$CG52, $CH52, MATCH(CV$6, $BD$8:$CG$8, 0)), "")</f>
        <v/>
      </c>
      <c r="CW52" s="90" t="str" cm="1">
        <f t="array" ref="CW52">IFERROR(INDEX($BD52:$CG52, $CH52, MATCH(CW$6, $BD$8:$CG$8, 0)), "")</f>
        <v/>
      </c>
      <c r="CX52" s="90" t="str" cm="1">
        <f t="array" ref="CX52">IFERROR(INDEX($BD52:$CG52, $CH52, MATCH(CX$6, $BD$8:$CG$8, 0)), "")</f>
        <v/>
      </c>
      <c r="CY52" s="90" t="str" cm="1">
        <f t="array" ref="CY52">IFERROR(INDEX($BD52:$CG52, $CH52, MATCH(CY$6, $BD$8:$CG$8, 0)), "")</f>
        <v/>
      </c>
      <c r="CZ52" s="90" t="str" cm="1">
        <f t="array" ref="CZ52">IFERROR(INDEX($BD52:$CG52, $CH52, MATCH(CZ$6, $BD$8:$CG$8, 0)), "")</f>
        <v/>
      </c>
      <c r="DA52" s="90" t="str" cm="1">
        <f t="array" ref="DA52">IFERROR(INDEX($BD52:$CG52, $CH52, MATCH(DA$6, $BD$8:$CG$8, 0)), "")</f>
        <v/>
      </c>
      <c r="DB52" s="90" t="str" cm="1">
        <f t="array" ref="DB52">IFERROR(INDEX($BD52:$CG52, $CH52, MATCH(DB$6, $BD$8:$CG$8, 0)), "")</f>
        <v/>
      </c>
      <c r="DC52" s="90" t="str" cm="1">
        <f t="array" ref="DC52">IFERROR(INDEX($BD52:$CG52, $CH52, MATCH(DC$6, $BD$8:$CG$8, 0)), "")</f>
        <v/>
      </c>
      <c r="DD52" s="90" t="str" cm="1">
        <f t="array" ref="DD52">IFERROR(INDEX($BD52:$CG52, $CH52, MATCH(DD$6, $BD$8:$CG$8, 0)), "")</f>
        <v/>
      </c>
      <c r="DE52" s="90" t="str" cm="1">
        <f t="array" ref="DE52">IFERROR(INDEX($BD52:$CG52, $CH52, MATCH(DE$6, $BD$8:$CG$8, 0)), "")</f>
        <v/>
      </c>
      <c r="DF52" s="90" t="str" cm="1">
        <f t="array" ref="DF52">IFERROR(INDEX($BD52:$CG52, $CH52, MATCH(DF$6, $BD$8:$CG$8, 0)), "")</f>
        <v/>
      </c>
      <c r="DG52" s="90" t="str" cm="1">
        <f t="array" ref="DG52">IFERROR(INDEX($BD52:$CG52, $CH52, MATCH(DG$6, $BD$8:$CG$8, 0)), "")</f>
        <v/>
      </c>
      <c r="DH52" s="90" t="str" cm="1">
        <f t="array" ref="DH52">IFERROR(INDEX($BD52:$CG52, $CH52, MATCH(DH$6, $BD$8:$CG$8, 0)), "")</f>
        <v/>
      </c>
      <c r="DI52" s="90" t="str" cm="1">
        <f t="array" ref="DI52">IFERROR(INDEX($BD52:$CG52, $CH52, MATCH(DI$6, $BD$8:$CG$8, 0)), "")</f>
        <v/>
      </c>
      <c r="DJ52" s="90" t="str" cm="1">
        <f t="array" ref="DJ52">IFERROR(INDEX($BD52:$CG52, $CH52, MATCH(DJ$6, $BD$8:$CG$8, 0)), "")</f>
        <v/>
      </c>
      <c r="DK52" s="90" t="str" cm="1">
        <f t="array" ref="DK52">IFERROR(INDEX($BD52:$CG52, $CH52, MATCH(DK$6, $BD$8:$CG$8, 0)), "")</f>
        <v/>
      </c>
      <c r="DL52" s="91" t="str" cm="1">
        <f t="array" ref="DL52">IFERROR(INDEX($BD52:$CG52, $CH52, MATCH(DL$6, $BD$8:$CG$8, 0)), "")</f>
        <v/>
      </c>
    </row>
    <row r="53" spans="1:116" x14ac:dyDescent="0.55000000000000004">
      <c r="A53" s="16"/>
      <c r="B53" s="48"/>
      <c r="C53" s="26"/>
      <c r="D53" s="49"/>
      <c r="E53" s="50"/>
      <c r="F53" s="16"/>
      <c r="G53" s="96" t="str">
        <f t="shared" si="10"/>
        <v/>
      </c>
      <c r="H53" s="96" t="str">
        <f>IF($T53="", "", IF(COUNTIF('Income &amp; Expenses'!$AO$11:$AO$40, $T53)&gt;0, $N$3, $N$4))</f>
        <v/>
      </c>
      <c r="I53" s="16"/>
      <c r="N53" s="14" t="str">
        <f t="shared" si="3"/>
        <v/>
      </c>
      <c r="O53" s="8" t="str">
        <f t="shared" si="11"/>
        <v/>
      </c>
      <c r="P53" s="15" t="str">
        <f t="shared" si="4"/>
        <v/>
      </c>
      <c r="R53" s="68" t="str">
        <f t="shared" si="5"/>
        <v/>
      </c>
      <c r="T53" s="68" t="str">
        <f t="shared" si="6"/>
        <v/>
      </c>
      <c r="V53" s="62" t="str">
        <f>IF($B53="", "", COUNTIF($B$11:$B53, $B53))</f>
        <v/>
      </c>
      <c r="W53" s="62" t="str">
        <f t="shared" si="12"/>
        <v/>
      </c>
      <c r="Y53" s="78" t="str">
        <f t="shared" si="22"/>
        <v/>
      </c>
      <c r="Z53" s="79" t="str">
        <f t="shared" si="22"/>
        <v/>
      </c>
      <c r="AA53" s="79" t="str">
        <f t="shared" si="22"/>
        <v/>
      </c>
      <c r="AB53" s="79" t="str">
        <f t="shared" si="22"/>
        <v/>
      </c>
      <c r="AC53" s="79" t="str">
        <f t="shared" si="22"/>
        <v/>
      </c>
      <c r="AD53" s="79" t="str">
        <f t="shared" si="22"/>
        <v/>
      </c>
      <c r="AE53" s="79" t="str">
        <f t="shared" si="22"/>
        <v/>
      </c>
      <c r="AF53" s="79" t="str">
        <f t="shared" si="22"/>
        <v/>
      </c>
      <c r="AG53" s="79" t="str">
        <f t="shared" si="22"/>
        <v/>
      </c>
      <c r="AH53" s="79" t="str">
        <f t="shared" si="22"/>
        <v/>
      </c>
      <c r="AI53" s="79" t="str">
        <f t="shared" si="23"/>
        <v/>
      </c>
      <c r="AJ53" s="79" t="str">
        <f t="shared" si="23"/>
        <v/>
      </c>
      <c r="AK53" s="79" t="str">
        <f t="shared" si="23"/>
        <v/>
      </c>
      <c r="AL53" s="79" t="str">
        <f t="shared" si="23"/>
        <v/>
      </c>
      <c r="AM53" s="79" t="str">
        <f t="shared" si="23"/>
        <v/>
      </c>
      <c r="AN53" s="79" t="str">
        <f t="shared" si="23"/>
        <v/>
      </c>
      <c r="AO53" s="79" t="str">
        <f t="shared" si="23"/>
        <v/>
      </c>
      <c r="AP53" s="79" t="str">
        <f t="shared" si="23"/>
        <v/>
      </c>
      <c r="AQ53" s="79" t="str">
        <f t="shared" si="23"/>
        <v/>
      </c>
      <c r="AR53" s="79" t="str">
        <f t="shared" si="23"/>
        <v/>
      </c>
      <c r="AS53" s="79" t="str">
        <f t="shared" si="24"/>
        <v/>
      </c>
      <c r="AT53" s="79" t="str">
        <f t="shared" si="24"/>
        <v/>
      </c>
      <c r="AU53" s="79" t="str">
        <f t="shared" si="24"/>
        <v/>
      </c>
      <c r="AV53" s="79" t="str">
        <f t="shared" si="24"/>
        <v/>
      </c>
      <c r="AW53" s="79" t="str">
        <f t="shared" si="24"/>
        <v/>
      </c>
      <c r="AX53" s="79" t="str">
        <f t="shared" si="24"/>
        <v/>
      </c>
      <c r="AY53" s="79" t="str">
        <f t="shared" si="24"/>
        <v/>
      </c>
      <c r="AZ53" s="79" t="str">
        <f t="shared" si="24"/>
        <v/>
      </c>
      <c r="BA53" s="79" t="str">
        <f t="shared" si="24"/>
        <v/>
      </c>
      <c r="BB53" s="33" t="str">
        <f t="shared" si="24"/>
        <v/>
      </c>
      <c r="BD53" s="89" t="str">
        <f>IF(OR(CI$8="", Y53=""), "", COUNTIF(Y$11:Y$310, "&lt;"&amp;Y53)+1+COUNTIF(Y$11:Y53, Y53)-1)</f>
        <v/>
      </c>
      <c r="BE53" s="90" t="str">
        <f>IF(OR(CJ$8="", Z53=""), "", COUNTIF(Z$11:Z$310, "&lt;"&amp;Z53)+1+COUNTIF(Z$11:Z53, Z53)-1)</f>
        <v/>
      </c>
      <c r="BF53" s="90" t="str">
        <f>IF(OR(CK$8="", AA53=""), "", COUNTIF(AA$11:AA$310, "&lt;"&amp;AA53)+1+COUNTIF(AA$11:AA53, AA53)-1)</f>
        <v/>
      </c>
      <c r="BG53" s="90" t="str">
        <f>IF(OR(CL$8="", AB53=""), "", COUNTIF(AB$11:AB$310, "&lt;"&amp;AB53)+1+COUNTIF(AB$11:AB53, AB53)-1)</f>
        <v/>
      </c>
      <c r="BH53" s="90" t="str">
        <f>IF(OR(CM$8="", AC53=""), "", COUNTIF(AC$11:AC$310, "&lt;"&amp;AC53)+1+COUNTIF(AC$11:AC53, AC53)-1)</f>
        <v/>
      </c>
      <c r="BI53" s="90" t="str">
        <f>IF(OR(CN$8="", AD53=""), "", COUNTIF(AD$11:AD$310, "&lt;"&amp;AD53)+1+COUNTIF(AD$11:AD53, AD53)-1)</f>
        <v/>
      </c>
      <c r="BJ53" s="90" t="str">
        <f>IF(OR(CO$8="", AE53=""), "", COUNTIF(AE$11:AE$310, "&lt;"&amp;AE53)+1+COUNTIF(AE$11:AE53, AE53)-1)</f>
        <v/>
      </c>
      <c r="BK53" s="90" t="str">
        <f>IF(OR(CP$8="", AF53=""), "", COUNTIF(AF$11:AF$310, "&lt;"&amp;AF53)+1+COUNTIF(AF$11:AF53, AF53)-1)</f>
        <v/>
      </c>
      <c r="BL53" s="90" t="str">
        <f>IF(OR(CQ$8="", AG53=""), "", COUNTIF(AG$11:AG$310, "&lt;"&amp;AG53)+1+COUNTIF(AG$11:AG53, AG53)-1)</f>
        <v/>
      </c>
      <c r="BM53" s="90" t="str">
        <f>IF(OR(CR$8="", AH53=""), "", COUNTIF(AH$11:AH$310, "&lt;"&amp;AH53)+1+COUNTIF(AH$11:AH53, AH53)-1)</f>
        <v/>
      </c>
      <c r="BN53" s="90" t="str">
        <f>IF(OR(CS$8="", AI53=""), "", COUNTIF(AI$11:AI$310, "&lt;"&amp;AI53)+1+COUNTIF(AI$11:AI53, AI53)-1)</f>
        <v/>
      </c>
      <c r="BO53" s="90" t="str">
        <f>IF(OR(CT$8="", AJ53=""), "", COUNTIF(AJ$11:AJ$310, "&lt;"&amp;AJ53)+1+COUNTIF(AJ$11:AJ53, AJ53)-1)</f>
        <v/>
      </c>
      <c r="BP53" s="90" t="str">
        <f>IF(OR(CU$8="", AK53=""), "", COUNTIF(AK$11:AK$310, "&lt;"&amp;AK53)+1+COUNTIF(AK$11:AK53, AK53)-1)</f>
        <v/>
      </c>
      <c r="BQ53" s="90" t="str">
        <f>IF(OR(CV$8="", AL53=""), "", COUNTIF(AL$11:AL$310, "&lt;"&amp;AL53)+1+COUNTIF(AL$11:AL53, AL53)-1)</f>
        <v/>
      </c>
      <c r="BR53" s="90" t="str">
        <f>IF(OR(CW$8="", AM53=""), "", COUNTIF(AM$11:AM$310, "&lt;"&amp;AM53)+1+COUNTIF(AM$11:AM53, AM53)-1)</f>
        <v/>
      </c>
      <c r="BS53" s="90" t="str">
        <f>IF(OR(CX$8="", AN53=""), "", COUNTIF(AN$11:AN$310, "&lt;"&amp;AN53)+1+COUNTIF(AN$11:AN53, AN53)-1)</f>
        <v/>
      </c>
      <c r="BT53" s="90" t="str">
        <f>IF(OR(CY$8="", AO53=""), "", COUNTIF(AO$11:AO$310, "&lt;"&amp;AO53)+1+COUNTIF(AO$11:AO53, AO53)-1)</f>
        <v/>
      </c>
      <c r="BU53" s="90" t="str">
        <f>IF(OR(CZ$8="", AP53=""), "", COUNTIF(AP$11:AP$310, "&lt;"&amp;AP53)+1+COUNTIF(AP$11:AP53, AP53)-1)</f>
        <v/>
      </c>
      <c r="BV53" s="90" t="str">
        <f>IF(OR(DA$8="", AQ53=""), "", COUNTIF(AQ$11:AQ$310, "&lt;"&amp;AQ53)+1+COUNTIF(AQ$11:AQ53, AQ53)-1)</f>
        <v/>
      </c>
      <c r="BW53" s="90" t="str">
        <f>IF(OR(DB$8="", AR53=""), "", COUNTIF(AR$11:AR$310, "&lt;"&amp;AR53)+1+COUNTIF(AR$11:AR53, AR53)-1)</f>
        <v/>
      </c>
      <c r="BX53" s="90" t="str">
        <f>IF(OR(DC$8="", AS53=""), "", COUNTIF(AS$11:AS$310, "&lt;"&amp;AS53)+1+COUNTIF(AS$11:AS53, AS53)-1)</f>
        <v/>
      </c>
      <c r="BY53" s="90" t="str">
        <f>IF(OR(DD$8="", AT53=""), "", COUNTIF(AT$11:AT$310, "&lt;"&amp;AT53)+1+COUNTIF(AT$11:AT53, AT53)-1)</f>
        <v/>
      </c>
      <c r="BZ53" s="90" t="str">
        <f>IF(OR(DE$8="", AU53=""), "", COUNTIF(AU$11:AU$310, "&lt;"&amp;AU53)+1+COUNTIF(AU$11:AU53, AU53)-1)</f>
        <v/>
      </c>
      <c r="CA53" s="90" t="str">
        <f>IF(OR(DF$8="", AV53=""), "", COUNTIF(AV$11:AV$310, "&lt;"&amp;AV53)+1+COUNTIF(AV$11:AV53, AV53)-1)</f>
        <v/>
      </c>
      <c r="CB53" s="90" t="str">
        <f>IF(OR(DG$8="", AW53=""), "", COUNTIF(AW$11:AW$310, "&lt;"&amp;AW53)+1+COUNTIF(AW$11:AW53, AW53)-1)</f>
        <v/>
      </c>
      <c r="CC53" s="90" t="str">
        <f>IF(OR(DH$8="", AX53=""), "", COUNTIF(AX$11:AX$310, "&lt;"&amp;AX53)+1+COUNTIF(AX$11:AX53, AX53)-1)</f>
        <v/>
      </c>
      <c r="CD53" s="90" t="str">
        <f>IF(OR(DI$8="", AY53=""), "", COUNTIF(AY$11:AY$310, "&lt;"&amp;AY53)+1+COUNTIF(AY$11:AY53, AY53)-1)</f>
        <v/>
      </c>
      <c r="CE53" s="90" t="str">
        <f>IF(OR(DJ$8="", AZ53=""), "", COUNTIF(AZ$11:AZ$310, "&lt;"&amp;AZ53)+1+COUNTIF(AZ$11:AZ53, AZ53)-1)</f>
        <v/>
      </c>
      <c r="CF53" s="90" t="str">
        <f>IF(OR(DK$8="", BA53=""), "", COUNTIF(BA$11:BA$310, "&lt;"&amp;BA53)+1+COUNTIF(BA$11:BA53, BA53)-1)</f>
        <v/>
      </c>
      <c r="CG53" s="91" t="str">
        <f>IF(OR(DL$8="", BB53=""), "", COUNTIF(BB$11:BB$310, "&lt;"&amp;BB53)+1+COUNTIF(BB$11:BB53, BB53)-1)</f>
        <v/>
      </c>
      <c r="CI53" s="89" t="str" cm="1">
        <f t="array" ref="CI53">IFERROR(INDEX($BD53:$CG53, $CH53, MATCH(CI$6, $BD$8:$CG$8, 0)), "")</f>
        <v/>
      </c>
      <c r="CJ53" s="90" t="str" cm="1">
        <f t="array" ref="CJ53">IFERROR(INDEX($BD53:$CG53, $CH53, MATCH(CJ$6, $BD$8:$CG$8, 0)), "")</f>
        <v/>
      </c>
      <c r="CK53" s="90" t="str" cm="1">
        <f t="array" ref="CK53">IFERROR(INDEX($BD53:$CG53, $CH53, MATCH(CK$6, $BD$8:$CG$8, 0)), "")</f>
        <v/>
      </c>
      <c r="CL53" s="90" t="str" cm="1">
        <f t="array" ref="CL53">IFERROR(INDEX($BD53:$CG53, $CH53, MATCH(CL$6, $BD$8:$CG$8, 0)), "")</f>
        <v/>
      </c>
      <c r="CM53" s="90" t="str" cm="1">
        <f t="array" ref="CM53">IFERROR(INDEX($BD53:$CG53, $CH53, MATCH(CM$6, $BD$8:$CG$8, 0)), "")</f>
        <v/>
      </c>
      <c r="CN53" s="90" t="str" cm="1">
        <f t="array" ref="CN53">IFERROR(INDEX($BD53:$CG53, $CH53, MATCH(CN$6, $BD$8:$CG$8, 0)), "")</f>
        <v/>
      </c>
      <c r="CO53" s="90" t="str" cm="1">
        <f t="array" ref="CO53">IFERROR(INDEX($BD53:$CG53, $CH53, MATCH(CO$6, $BD$8:$CG$8, 0)), "")</f>
        <v/>
      </c>
      <c r="CP53" s="90" t="str" cm="1">
        <f t="array" ref="CP53">IFERROR(INDEX($BD53:$CG53, $CH53, MATCH(CP$6, $BD$8:$CG$8, 0)), "")</f>
        <v/>
      </c>
      <c r="CQ53" s="90" t="str" cm="1">
        <f t="array" ref="CQ53">IFERROR(INDEX($BD53:$CG53, $CH53, MATCH(CQ$6, $BD$8:$CG$8, 0)), "")</f>
        <v/>
      </c>
      <c r="CR53" s="90" t="str" cm="1">
        <f t="array" ref="CR53">IFERROR(INDEX($BD53:$CG53, $CH53, MATCH(CR$6, $BD$8:$CG$8, 0)), "")</f>
        <v/>
      </c>
      <c r="CS53" s="90" t="str" cm="1">
        <f t="array" ref="CS53">IFERROR(INDEX($BD53:$CG53, $CH53, MATCH(CS$6, $BD$8:$CG$8, 0)), "")</f>
        <v/>
      </c>
      <c r="CT53" s="90" t="str" cm="1">
        <f t="array" ref="CT53">IFERROR(INDEX($BD53:$CG53, $CH53, MATCH(CT$6, $BD$8:$CG$8, 0)), "")</f>
        <v/>
      </c>
      <c r="CU53" s="90" t="str" cm="1">
        <f t="array" ref="CU53">IFERROR(INDEX($BD53:$CG53, $CH53, MATCH(CU$6, $BD$8:$CG$8, 0)), "")</f>
        <v/>
      </c>
      <c r="CV53" s="90" t="str" cm="1">
        <f t="array" ref="CV53">IFERROR(INDEX($BD53:$CG53, $CH53, MATCH(CV$6, $BD$8:$CG$8, 0)), "")</f>
        <v/>
      </c>
      <c r="CW53" s="90" t="str" cm="1">
        <f t="array" ref="CW53">IFERROR(INDEX($BD53:$CG53, $CH53, MATCH(CW$6, $BD$8:$CG$8, 0)), "")</f>
        <v/>
      </c>
      <c r="CX53" s="90" t="str" cm="1">
        <f t="array" ref="CX53">IFERROR(INDEX($BD53:$CG53, $CH53, MATCH(CX$6, $BD$8:$CG$8, 0)), "")</f>
        <v/>
      </c>
      <c r="CY53" s="90" t="str" cm="1">
        <f t="array" ref="CY53">IFERROR(INDEX($BD53:$CG53, $CH53, MATCH(CY$6, $BD$8:$CG$8, 0)), "")</f>
        <v/>
      </c>
      <c r="CZ53" s="90" t="str" cm="1">
        <f t="array" ref="CZ53">IFERROR(INDEX($BD53:$CG53, $CH53, MATCH(CZ$6, $BD$8:$CG$8, 0)), "")</f>
        <v/>
      </c>
      <c r="DA53" s="90" t="str" cm="1">
        <f t="array" ref="DA53">IFERROR(INDEX($BD53:$CG53, $CH53, MATCH(DA$6, $BD$8:$CG$8, 0)), "")</f>
        <v/>
      </c>
      <c r="DB53" s="90" t="str" cm="1">
        <f t="array" ref="DB53">IFERROR(INDEX($BD53:$CG53, $CH53, MATCH(DB$6, $BD$8:$CG$8, 0)), "")</f>
        <v/>
      </c>
      <c r="DC53" s="90" t="str" cm="1">
        <f t="array" ref="DC53">IFERROR(INDEX($BD53:$CG53, $CH53, MATCH(DC$6, $BD$8:$CG$8, 0)), "")</f>
        <v/>
      </c>
      <c r="DD53" s="90" t="str" cm="1">
        <f t="array" ref="DD53">IFERROR(INDEX($BD53:$CG53, $CH53, MATCH(DD$6, $BD$8:$CG$8, 0)), "")</f>
        <v/>
      </c>
      <c r="DE53" s="90" t="str" cm="1">
        <f t="array" ref="DE53">IFERROR(INDEX($BD53:$CG53, $CH53, MATCH(DE$6, $BD$8:$CG$8, 0)), "")</f>
        <v/>
      </c>
      <c r="DF53" s="90" t="str" cm="1">
        <f t="array" ref="DF53">IFERROR(INDEX($BD53:$CG53, $CH53, MATCH(DF$6, $BD$8:$CG$8, 0)), "")</f>
        <v/>
      </c>
      <c r="DG53" s="90" t="str" cm="1">
        <f t="array" ref="DG53">IFERROR(INDEX($BD53:$CG53, $CH53, MATCH(DG$6, $BD$8:$CG$8, 0)), "")</f>
        <v/>
      </c>
      <c r="DH53" s="90" t="str" cm="1">
        <f t="array" ref="DH53">IFERROR(INDEX($BD53:$CG53, $CH53, MATCH(DH$6, $BD$8:$CG$8, 0)), "")</f>
        <v/>
      </c>
      <c r="DI53" s="90" t="str" cm="1">
        <f t="array" ref="DI53">IFERROR(INDEX($BD53:$CG53, $CH53, MATCH(DI$6, $BD$8:$CG$8, 0)), "")</f>
        <v/>
      </c>
      <c r="DJ53" s="90" t="str" cm="1">
        <f t="array" ref="DJ53">IFERROR(INDEX($BD53:$CG53, $CH53, MATCH(DJ$6, $BD$8:$CG$8, 0)), "")</f>
        <v/>
      </c>
      <c r="DK53" s="90" t="str" cm="1">
        <f t="array" ref="DK53">IFERROR(INDEX($BD53:$CG53, $CH53, MATCH(DK$6, $BD$8:$CG$8, 0)), "")</f>
        <v/>
      </c>
      <c r="DL53" s="91" t="str" cm="1">
        <f t="array" ref="DL53">IFERROR(INDEX($BD53:$CG53, $CH53, MATCH(DL$6, $BD$8:$CG$8, 0)), "")</f>
        <v/>
      </c>
    </row>
    <row r="54" spans="1:116" x14ac:dyDescent="0.55000000000000004">
      <c r="A54" s="16"/>
      <c r="B54" s="48"/>
      <c r="C54" s="26"/>
      <c r="D54" s="49"/>
      <c r="E54" s="50"/>
      <c r="F54" s="16"/>
      <c r="G54" s="96" t="str">
        <f t="shared" si="10"/>
        <v/>
      </c>
      <c r="H54" s="96" t="str">
        <f>IF($T54="", "", IF(COUNTIF('Income &amp; Expenses'!$AO$11:$AO$40, $T54)&gt;0, $N$3, $N$4))</f>
        <v/>
      </c>
      <c r="I54" s="16"/>
      <c r="N54" s="14" t="str">
        <f t="shared" si="3"/>
        <v/>
      </c>
      <c r="O54" s="8" t="str">
        <f t="shared" si="11"/>
        <v/>
      </c>
      <c r="P54" s="15" t="str">
        <f t="shared" si="4"/>
        <v/>
      </c>
      <c r="R54" s="68" t="str">
        <f t="shared" si="5"/>
        <v/>
      </c>
      <c r="T54" s="68" t="str">
        <f t="shared" si="6"/>
        <v/>
      </c>
      <c r="V54" s="62" t="str">
        <f>IF($B54="", "", COUNTIF($B$11:$B54, $B54))</f>
        <v/>
      </c>
      <c r="W54" s="62" t="str">
        <f t="shared" si="12"/>
        <v/>
      </c>
      <c r="Y54" s="78" t="str">
        <f t="shared" si="22"/>
        <v/>
      </c>
      <c r="Z54" s="79" t="str">
        <f t="shared" si="22"/>
        <v/>
      </c>
      <c r="AA54" s="79" t="str">
        <f t="shared" si="22"/>
        <v/>
      </c>
      <c r="AB54" s="79" t="str">
        <f t="shared" si="22"/>
        <v/>
      </c>
      <c r="AC54" s="79" t="str">
        <f t="shared" si="22"/>
        <v/>
      </c>
      <c r="AD54" s="79" t="str">
        <f t="shared" si="22"/>
        <v/>
      </c>
      <c r="AE54" s="79" t="str">
        <f t="shared" si="22"/>
        <v/>
      </c>
      <c r="AF54" s="79" t="str">
        <f t="shared" si="22"/>
        <v/>
      </c>
      <c r="AG54" s="79" t="str">
        <f t="shared" si="22"/>
        <v/>
      </c>
      <c r="AH54" s="79" t="str">
        <f t="shared" si="22"/>
        <v/>
      </c>
      <c r="AI54" s="79" t="str">
        <f t="shared" si="23"/>
        <v/>
      </c>
      <c r="AJ54" s="79" t="str">
        <f t="shared" si="23"/>
        <v/>
      </c>
      <c r="AK54" s="79" t="str">
        <f t="shared" si="23"/>
        <v/>
      </c>
      <c r="AL54" s="79" t="str">
        <f t="shared" si="23"/>
        <v/>
      </c>
      <c r="AM54" s="79" t="str">
        <f t="shared" si="23"/>
        <v/>
      </c>
      <c r="AN54" s="79" t="str">
        <f t="shared" si="23"/>
        <v/>
      </c>
      <c r="AO54" s="79" t="str">
        <f t="shared" si="23"/>
        <v/>
      </c>
      <c r="AP54" s="79" t="str">
        <f t="shared" si="23"/>
        <v/>
      </c>
      <c r="AQ54" s="79" t="str">
        <f t="shared" si="23"/>
        <v/>
      </c>
      <c r="AR54" s="79" t="str">
        <f t="shared" si="23"/>
        <v/>
      </c>
      <c r="AS54" s="79" t="str">
        <f t="shared" si="24"/>
        <v/>
      </c>
      <c r="AT54" s="79" t="str">
        <f t="shared" si="24"/>
        <v/>
      </c>
      <c r="AU54" s="79" t="str">
        <f t="shared" si="24"/>
        <v/>
      </c>
      <c r="AV54" s="79" t="str">
        <f t="shared" si="24"/>
        <v/>
      </c>
      <c r="AW54" s="79" t="str">
        <f t="shared" si="24"/>
        <v/>
      </c>
      <c r="AX54" s="79" t="str">
        <f t="shared" si="24"/>
        <v/>
      </c>
      <c r="AY54" s="79" t="str">
        <f t="shared" si="24"/>
        <v/>
      </c>
      <c r="AZ54" s="79" t="str">
        <f t="shared" si="24"/>
        <v/>
      </c>
      <c r="BA54" s="79" t="str">
        <f t="shared" si="24"/>
        <v/>
      </c>
      <c r="BB54" s="33" t="str">
        <f t="shared" si="24"/>
        <v/>
      </c>
      <c r="BD54" s="89" t="str">
        <f>IF(OR(CI$8="", Y54=""), "", COUNTIF(Y$11:Y$310, "&lt;"&amp;Y54)+1+COUNTIF(Y$11:Y54, Y54)-1)</f>
        <v/>
      </c>
      <c r="BE54" s="90" t="str">
        <f>IF(OR(CJ$8="", Z54=""), "", COUNTIF(Z$11:Z$310, "&lt;"&amp;Z54)+1+COUNTIF(Z$11:Z54, Z54)-1)</f>
        <v/>
      </c>
      <c r="BF54" s="90" t="str">
        <f>IF(OR(CK$8="", AA54=""), "", COUNTIF(AA$11:AA$310, "&lt;"&amp;AA54)+1+COUNTIF(AA$11:AA54, AA54)-1)</f>
        <v/>
      </c>
      <c r="BG54" s="90" t="str">
        <f>IF(OR(CL$8="", AB54=""), "", COUNTIF(AB$11:AB$310, "&lt;"&amp;AB54)+1+COUNTIF(AB$11:AB54, AB54)-1)</f>
        <v/>
      </c>
      <c r="BH54" s="90" t="str">
        <f>IF(OR(CM$8="", AC54=""), "", COUNTIF(AC$11:AC$310, "&lt;"&amp;AC54)+1+COUNTIF(AC$11:AC54, AC54)-1)</f>
        <v/>
      </c>
      <c r="BI54" s="90" t="str">
        <f>IF(OR(CN$8="", AD54=""), "", COUNTIF(AD$11:AD$310, "&lt;"&amp;AD54)+1+COUNTIF(AD$11:AD54, AD54)-1)</f>
        <v/>
      </c>
      <c r="BJ54" s="90" t="str">
        <f>IF(OR(CO$8="", AE54=""), "", COUNTIF(AE$11:AE$310, "&lt;"&amp;AE54)+1+COUNTIF(AE$11:AE54, AE54)-1)</f>
        <v/>
      </c>
      <c r="BK54" s="90" t="str">
        <f>IF(OR(CP$8="", AF54=""), "", COUNTIF(AF$11:AF$310, "&lt;"&amp;AF54)+1+COUNTIF(AF$11:AF54, AF54)-1)</f>
        <v/>
      </c>
      <c r="BL54" s="90" t="str">
        <f>IF(OR(CQ$8="", AG54=""), "", COUNTIF(AG$11:AG$310, "&lt;"&amp;AG54)+1+COUNTIF(AG$11:AG54, AG54)-1)</f>
        <v/>
      </c>
      <c r="BM54" s="90" t="str">
        <f>IF(OR(CR$8="", AH54=""), "", COUNTIF(AH$11:AH$310, "&lt;"&amp;AH54)+1+COUNTIF(AH$11:AH54, AH54)-1)</f>
        <v/>
      </c>
      <c r="BN54" s="90" t="str">
        <f>IF(OR(CS$8="", AI54=""), "", COUNTIF(AI$11:AI$310, "&lt;"&amp;AI54)+1+COUNTIF(AI$11:AI54, AI54)-1)</f>
        <v/>
      </c>
      <c r="BO54" s="90" t="str">
        <f>IF(OR(CT$8="", AJ54=""), "", COUNTIF(AJ$11:AJ$310, "&lt;"&amp;AJ54)+1+COUNTIF(AJ$11:AJ54, AJ54)-1)</f>
        <v/>
      </c>
      <c r="BP54" s="90" t="str">
        <f>IF(OR(CU$8="", AK54=""), "", COUNTIF(AK$11:AK$310, "&lt;"&amp;AK54)+1+COUNTIF(AK$11:AK54, AK54)-1)</f>
        <v/>
      </c>
      <c r="BQ54" s="90" t="str">
        <f>IF(OR(CV$8="", AL54=""), "", COUNTIF(AL$11:AL$310, "&lt;"&amp;AL54)+1+COUNTIF(AL$11:AL54, AL54)-1)</f>
        <v/>
      </c>
      <c r="BR54" s="90" t="str">
        <f>IF(OR(CW$8="", AM54=""), "", COUNTIF(AM$11:AM$310, "&lt;"&amp;AM54)+1+COUNTIF(AM$11:AM54, AM54)-1)</f>
        <v/>
      </c>
      <c r="BS54" s="90" t="str">
        <f>IF(OR(CX$8="", AN54=""), "", COUNTIF(AN$11:AN$310, "&lt;"&amp;AN54)+1+COUNTIF(AN$11:AN54, AN54)-1)</f>
        <v/>
      </c>
      <c r="BT54" s="90" t="str">
        <f>IF(OR(CY$8="", AO54=""), "", COUNTIF(AO$11:AO$310, "&lt;"&amp;AO54)+1+COUNTIF(AO$11:AO54, AO54)-1)</f>
        <v/>
      </c>
      <c r="BU54" s="90" t="str">
        <f>IF(OR(CZ$8="", AP54=""), "", COUNTIF(AP$11:AP$310, "&lt;"&amp;AP54)+1+COUNTIF(AP$11:AP54, AP54)-1)</f>
        <v/>
      </c>
      <c r="BV54" s="90" t="str">
        <f>IF(OR(DA$8="", AQ54=""), "", COUNTIF(AQ$11:AQ$310, "&lt;"&amp;AQ54)+1+COUNTIF(AQ$11:AQ54, AQ54)-1)</f>
        <v/>
      </c>
      <c r="BW54" s="90" t="str">
        <f>IF(OR(DB$8="", AR54=""), "", COUNTIF(AR$11:AR$310, "&lt;"&amp;AR54)+1+COUNTIF(AR$11:AR54, AR54)-1)</f>
        <v/>
      </c>
      <c r="BX54" s="90" t="str">
        <f>IF(OR(DC$8="", AS54=""), "", COUNTIF(AS$11:AS$310, "&lt;"&amp;AS54)+1+COUNTIF(AS$11:AS54, AS54)-1)</f>
        <v/>
      </c>
      <c r="BY54" s="90" t="str">
        <f>IF(OR(DD$8="", AT54=""), "", COUNTIF(AT$11:AT$310, "&lt;"&amp;AT54)+1+COUNTIF(AT$11:AT54, AT54)-1)</f>
        <v/>
      </c>
      <c r="BZ54" s="90" t="str">
        <f>IF(OR(DE$8="", AU54=""), "", COUNTIF(AU$11:AU$310, "&lt;"&amp;AU54)+1+COUNTIF(AU$11:AU54, AU54)-1)</f>
        <v/>
      </c>
      <c r="CA54" s="90" t="str">
        <f>IF(OR(DF$8="", AV54=""), "", COUNTIF(AV$11:AV$310, "&lt;"&amp;AV54)+1+COUNTIF(AV$11:AV54, AV54)-1)</f>
        <v/>
      </c>
      <c r="CB54" s="90" t="str">
        <f>IF(OR(DG$8="", AW54=""), "", COUNTIF(AW$11:AW$310, "&lt;"&amp;AW54)+1+COUNTIF(AW$11:AW54, AW54)-1)</f>
        <v/>
      </c>
      <c r="CC54" s="90" t="str">
        <f>IF(OR(DH$8="", AX54=""), "", COUNTIF(AX$11:AX$310, "&lt;"&amp;AX54)+1+COUNTIF(AX$11:AX54, AX54)-1)</f>
        <v/>
      </c>
      <c r="CD54" s="90" t="str">
        <f>IF(OR(DI$8="", AY54=""), "", COUNTIF(AY$11:AY$310, "&lt;"&amp;AY54)+1+COUNTIF(AY$11:AY54, AY54)-1)</f>
        <v/>
      </c>
      <c r="CE54" s="90" t="str">
        <f>IF(OR(DJ$8="", AZ54=""), "", COUNTIF(AZ$11:AZ$310, "&lt;"&amp;AZ54)+1+COUNTIF(AZ$11:AZ54, AZ54)-1)</f>
        <v/>
      </c>
      <c r="CF54" s="90" t="str">
        <f>IF(OR(DK$8="", BA54=""), "", COUNTIF(BA$11:BA$310, "&lt;"&amp;BA54)+1+COUNTIF(BA$11:BA54, BA54)-1)</f>
        <v/>
      </c>
      <c r="CG54" s="91" t="str">
        <f>IF(OR(DL$8="", BB54=""), "", COUNTIF(BB$11:BB$310, "&lt;"&amp;BB54)+1+COUNTIF(BB$11:BB54, BB54)-1)</f>
        <v/>
      </c>
      <c r="CI54" s="89" t="str" cm="1">
        <f t="array" ref="CI54">IFERROR(INDEX($BD54:$CG54, $CH54, MATCH(CI$6, $BD$8:$CG$8, 0)), "")</f>
        <v/>
      </c>
      <c r="CJ54" s="90" t="str" cm="1">
        <f t="array" ref="CJ54">IFERROR(INDEX($BD54:$CG54, $CH54, MATCH(CJ$6, $BD$8:$CG$8, 0)), "")</f>
        <v/>
      </c>
      <c r="CK54" s="90" t="str" cm="1">
        <f t="array" ref="CK54">IFERROR(INDEX($BD54:$CG54, $CH54, MATCH(CK$6, $BD$8:$CG$8, 0)), "")</f>
        <v/>
      </c>
      <c r="CL54" s="90" t="str" cm="1">
        <f t="array" ref="CL54">IFERROR(INDEX($BD54:$CG54, $CH54, MATCH(CL$6, $BD$8:$CG$8, 0)), "")</f>
        <v/>
      </c>
      <c r="CM54" s="90" t="str" cm="1">
        <f t="array" ref="CM54">IFERROR(INDEX($BD54:$CG54, $CH54, MATCH(CM$6, $BD$8:$CG$8, 0)), "")</f>
        <v/>
      </c>
      <c r="CN54" s="90" t="str" cm="1">
        <f t="array" ref="CN54">IFERROR(INDEX($BD54:$CG54, $CH54, MATCH(CN$6, $BD$8:$CG$8, 0)), "")</f>
        <v/>
      </c>
      <c r="CO54" s="90" t="str" cm="1">
        <f t="array" ref="CO54">IFERROR(INDEX($BD54:$CG54, $CH54, MATCH(CO$6, $BD$8:$CG$8, 0)), "")</f>
        <v/>
      </c>
      <c r="CP54" s="90" t="str" cm="1">
        <f t="array" ref="CP54">IFERROR(INDEX($BD54:$CG54, $CH54, MATCH(CP$6, $BD$8:$CG$8, 0)), "")</f>
        <v/>
      </c>
      <c r="CQ54" s="90" t="str" cm="1">
        <f t="array" ref="CQ54">IFERROR(INDEX($BD54:$CG54, $CH54, MATCH(CQ$6, $BD$8:$CG$8, 0)), "")</f>
        <v/>
      </c>
      <c r="CR54" s="90" t="str" cm="1">
        <f t="array" ref="CR54">IFERROR(INDEX($BD54:$CG54, $CH54, MATCH(CR$6, $BD$8:$CG$8, 0)), "")</f>
        <v/>
      </c>
      <c r="CS54" s="90" t="str" cm="1">
        <f t="array" ref="CS54">IFERROR(INDEX($BD54:$CG54, $CH54, MATCH(CS$6, $BD$8:$CG$8, 0)), "")</f>
        <v/>
      </c>
      <c r="CT54" s="90" t="str" cm="1">
        <f t="array" ref="CT54">IFERROR(INDEX($BD54:$CG54, $CH54, MATCH(CT$6, $BD$8:$CG$8, 0)), "")</f>
        <v/>
      </c>
      <c r="CU54" s="90" t="str" cm="1">
        <f t="array" ref="CU54">IFERROR(INDEX($BD54:$CG54, $CH54, MATCH(CU$6, $BD$8:$CG$8, 0)), "")</f>
        <v/>
      </c>
      <c r="CV54" s="90" t="str" cm="1">
        <f t="array" ref="CV54">IFERROR(INDEX($BD54:$CG54, $CH54, MATCH(CV$6, $BD$8:$CG$8, 0)), "")</f>
        <v/>
      </c>
      <c r="CW54" s="90" t="str" cm="1">
        <f t="array" ref="CW54">IFERROR(INDEX($BD54:$CG54, $CH54, MATCH(CW$6, $BD$8:$CG$8, 0)), "")</f>
        <v/>
      </c>
      <c r="CX54" s="90" t="str" cm="1">
        <f t="array" ref="CX54">IFERROR(INDEX($BD54:$CG54, $CH54, MATCH(CX$6, $BD$8:$CG$8, 0)), "")</f>
        <v/>
      </c>
      <c r="CY54" s="90" t="str" cm="1">
        <f t="array" ref="CY54">IFERROR(INDEX($BD54:$CG54, $CH54, MATCH(CY$6, $BD$8:$CG$8, 0)), "")</f>
        <v/>
      </c>
      <c r="CZ54" s="90" t="str" cm="1">
        <f t="array" ref="CZ54">IFERROR(INDEX($BD54:$CG54, $CH54, MATCH(CZ$6, $BD$8:$CG$8, 0)), "")</f>
        <v/>
      </c>
      <c r="DA54" s="90" t="str" cm="1">
        <f t="array" ref="DA54">IFERROR(INDEX($BD54:$CG54, $CH54, MATCH(DA$6, $BD$8:$CG$8, 0)), "")</f>
        <v/>
      </c>
      <c r="DB54" s="90" t="str" cm="1">
        <f t="array" ref="DB54">IFERROR(INDEX($BD54:$CG54, $CH54, MATCH(DB$6, $BD$8:$CG$8, 0)), "")</f>
        <v/>
      </c>
      <c r="DC54" s="90" t="str" cm="1">
        <f t="array" ref="DC54">IFERROR(INDEX($BD54:$CG54, $CH54, MATCH(DC$6, $BD$8:$CG$8, 0)), "")</f>
        <v/>
      </c>
      <c r="DD54" s="90" t="str" cm="1">
        <f t="array" ref="DD54">IFERROR(INDEX($BD54:$CG54, $CH54, MATCH(DD$6, $BD$8:$CG$8, 0)), "")</f>
        <v/>
      </c>
      <c r="DE54" s="90" t="str" cm="1">
        <f t="array" ref="DE54">IFERROR(INDEX($BD54:$CG54, $CH54, MATCH(DE$6, $BD$8:$CG$8, 0)), "")</f>
        <v/>
      </c>
      <c r="DF54" s="90" t="str" cm="1">
        <f t="array" ref="DF54">IFERROR(INDEX($BD54:$CG54, $CH54, MATCH(DF$6, $BD$8:$CG$8, 0)), "")</f>
        <v/>
      </c>
      <c r="DG54" s="90" t="str" cm="1">
        <f t="array" ref="DG54">IFERROR(INDEX($BD54:$CG54, $CH54, MATCH(DG$6, $BD$8:$CG$8, 0)), "")</f>
        <v/>
      </c>
      <c r="DH54" s="90" t="str" cm="1">
        <f t="array" ref="DH54">IFERROR(INDEX($BD54:$CG54, $CH54, MATCH(DH$6, $BD$8:$CG$8, 0)), "")</f>
        <v/>
      </c>
      <c r="DI54" s="90" t="str" cm="1">
        <f t="array" ref="DI54">IFERROR(INDEX($BD54:$CG54, $CH54, MATCH(DI$6, $BD$8:$CG$8, 0)), "")</f>
        <v/>
      </c>
      <c r="DJ54" s="90" t="str" cm="1">
        <f t="array" ref="DJ54">IFERROR(INDEX($BD54:$CG54, $CH54, MATCH(DJ$6, $BD$8:$CG$8, 0)), "")</f>
        <v/>
      </c>
      <c r="DK54" s="90" t="str" cm="1">
        <f t="array" ref="DK54">IFERROR(INDEX($BD54:$CG54, $CH54, MATCH(DK$6, $BD$8:$CG$8, 0)), "")</f>
        <v/>
      </c>
      <c r="DL54" s="91" t="str" cm="1">
        <f t="array" ref="DL54">IFERROR(INDEX($BD54:$CG54, $CH54, MATCH(DL$6, $BD$8:$CG$8, 0)), "")</f>
        <v/>
      </c>
    </row>
    <row r="55" spans="1:116" x14ac:dyDescent="0.55000000000000004">
      <c r="A55" s="16"/>
      <c r="B55" s="48"/>
      <c r="C55" s="26"/>
      <c r="D55" s="49"/>
      <c r="E55" s="50"/>
      <c r="F55" s="16"/>
      <c r="G55" s="96" t="str">
        <f t="shared" si="10"/>
        <v/>
      </c>
      <c r="H55" s="96" t="str">
        <f>IF($T55="", "", IF(COUNTIF('Income &amp; Expenses'!$AO$11:$AO$40, $T55)&gt;0, $N$3, $N$4))</f>
        <v/>
      </c>
      <c r="I55" s="16"/>
      <c r="N55" s="14" t="str">
        <f t="shared" si="3"/>
        <v/>
      </c>
      <c r="O55" s="8" t="str">
        <f t="shared" si="11"/>
        <v/>
      </c>
      <c r="P55" s="15" t="str">
        <f t="shared" si="4"/>
        <v/>
      </c>
      <c r="R55" s="68" t="str">
        <f t="shared" si="5"/>
        <v/>
      </c>
      <c r="T55" s="68" t="str">
        <f t="shared" si="6"/>
        <v/>
      </c>
      <c r="V55" s="62" t="str">
        <f>IF($B55="", "", COUNTIF($B$11:$B55, $B55))</f>
        <v/>
      </c>
      <c r="W55" s="62" t="str">
        <f t="shared" si="12"/>
        <v/>
      </c>
      <c r="Y55" s="78" t="str">
        <f t="shared" si="22"/>
        <v/>
      </c>
      <c r="Z55" s="79" t="str">
        <f t="shared" si="22"/>
        <v/>
      </c>
      <c r="AA55" s="79" t="str">
        <f t="shared" si="22"/>
        <v/>
      </c>
      <c r="AB55" s="79" t="str">
        <f t="shared" si="22"/>
        <v/>
      </c>
      <c r="AC55" s="79" t="str">
        <f t="shared" si="22"/>
        <v/>
      </c>
      <c r="AD55" s="79" t="str">
        <f t="shared" si="22"/>
        <v/>
      </c>
      <c r="AE55" s="79" t="str">
        <f t="shared" si="22"/>
        <v/>
      </c>
      <c r="AF55" s="79" t="str">
        <f t="shared" si="22"/>
        <v/>
      </c>
      <c r="AG55" s="79" t="str">
        <f t="shared" si="22"/>
        <v/>
      </c>
      <c r="AH55" s="79" t="str">
        <f t="shared" si="22"/>
        <v/>
      </c>
      <c r="AI55" s="79" t="str">
        <f t="shared" si="23"/>
        <v/>
      </c>
      <c r="AJ55" s="79" t="str">
        <f t="shared" si="23"/>
        <v/>
      </c>
      <c r="AK55" s="79" t="str">
        <f t="shared" si="23"/>
        <v/>
      </c>
      <c r="AL55" s="79" t="str">
        <f t="shared" si="23"/>
        <v/>
      </c>
      <c r="AM55" s="79" t="str">
        <f t="shared" si="23"/>
        <v/>
      </c>
      <c r="AN55" s="79" t="str">
        <f t="shared" si="23"/>
        <v/>
      </c>
      <c r="AO55" s="79" t="str">
        <f t="shared" si="23"/>
        <v/>
      </c>
      <c r="AP55" s="79" t="str">
        <f t="shared" si="23"/>
        <v/>
      </c>
      <c r="AQ55" s="79" t="str">
        <f t="shared" si="23"/>
        <v/>
      </c>
      <c r="AR55" s="79" t="str">
        <f t="shared" si="23"/>
        <v/>
      </c>
      <c r="AS55" s="79" t="str">
        <f t="shared" si="24"/>
        <v/>
      </c>
      <c r="AT55" s="79" t="str">
        <f t="shared" si="24"/>
        <v/>
      </c>
      <c r="AU55" s="79" t="str">
        <f t="shared" si="24"/>
        <v/>
      </c>
      <c r="AV55" s="79" t="str">
        <f t="shared" si="24"/>
        <v/>
      </c>
      <c r="AW55" s="79" t="str">
        <f t="shared" si="24"/>
        <v/>
      </c>
      <c r="AX55" s="79" t="str">
        <f t="shared" si="24"/>
        <v/>
      </c>
      <c r="AY55" s="79" t="str">
        <f t="shared" si="24"/>
        <v/>
      </c>
      <c r="AZ55" s="79" t="str">
        <f t="shared" si="24"/>
        <v/>
      </c>
      <c r="BA55" s="79" t="str">
        <f t="shared" si="24"/>
        <v/>
      </c>
      <c r="BB55" s="33" t="str">
        <f t="shared" si="24"/>
        <v/>
      </c>
      <c r="BD55" s="89" t="str">
        <f>IF(OR(CI$8="", Y55=""), "", COUNTIF(Y$11:Y$310, "&lt;"&amp;Y55)+1+COUNTIF(Y$11:Y55, Y55)-1)</f>
        <v/>
      </c>
      <c r="BE55" s="90" t="str">
        <f>IF(OR(CJ$8="", Z55=""), "", COUNTIF(Z$11:Z$310, "&lt;"&amp;Z55)+1+COUNTIF(Z$11:Z55, Z55)-1)</f>
        <v/>
      </c>
      <c r="BF55" s="90" t="str">
        <f>IF(OR(CK$8="", AA55=""), "", COUNTIF(AA$11:AA$310, "&lt;"&amp;AA55)+1+COUNTIF(AA$11:AA55, AA55)-1)</f>
        <v/>
      </c>
      <c r="BG55" s="90" t="str">
        <f>IF(OR(CL$8="", AB55=""), "", COUNTIF(AB$11:AB$310, "&lt;"&amp;AB55)+1+COUNTIF(AB$11:AB55, AB55)-1)</f>
        <v/>
      </c>
      <c r="BH55" s="90" t="str">
        <f>IF(OR(CM$8="", AC55=""), "", COUNTIF(AC$11:AC$310, "&lt;"&amp;AC55)+1+COUNTIF(AC$11:AC55, AC55)-1)</f>
        <v/>
      </c>
      <c r="BI55" s="90" t="str">
        <f>IF(OR(CN$8="", AD55=""), "", COUNTIF(AD$11:AD$310, "&lt;"&amp;AD55)+1+COUNTIF(AD$11:AD55, AD55)-1)</f>
        <v/>
      </c>
      <c r="BJ55" s="90" t="str">
        <f>IF(OR(CO$8="", AE55=""), "", COUNTIF(AE$11:AE$310, "&lt;"&amp;AE55)+1+COUNTIF(AE$11:AE55, AE55)-1)</f>
        <v/>
      </c>
      <c r="BK55" s="90" t="str">
        <f>IF(OR(CP$8="", AF55=""), "", COUNTIF(AF$11:AF$310, "&lt;"&amp;AF55)+1+COUNTIF(AF$11:AF55, AF55)-1)</f>
        <v/>
      </c>
      <c r="BL55" s="90" t="str">
        <f>IF(OR(CQ$8="", AG55=""), "", COUNTIF(AG$11:AG$310, "&lt;"&amp;AG55)+1+COUNTIF(AG$11:AG55, AG55)-1)</f>
        <v/>
      </c>
      <c r="BM55" s="90" t="str">
        <f>IF(OR(CR$8="", AH55=""), "", COUNTIF(AH$11:AH$310, "&lt;"&amp;AH55)+1+COUNTIF(AH$11:AH55, AH55)-1)</f>
        <v/>
      </c>
      <c r="BN55" s="90" t="str">
        <f>IF(OR(CS$8="", AI55=""), "", COUNTIF(AI$11:AI$310, "&lt;"&amp;AI55)+1+COUNTIF(AI$11:AI55, AI55)-1)</f>
        <v/>
      </c>
      <c r="BO55" s="90" t="str">
        <f>IF(OR(CT$8="", AJ55=""), "", COUNTIF(AJ$11:AJ$310, "&lt;"&amp;AJ55)+1+COUNTIF(AJ$11:AJ55, AJ55)-1)</f>
        <v/>
      </c>
      <c r="BP55" s="90" t="str">
        <f>IF(OR(CU$8="", AK55=""), "", COUNTIF(AK$11:AK$310, "&lt;"&amp;AK55)+1+COUNTIF(AK$11:AK55, AK55)-1)</f>
        <v/>
      </c>
      <c r="BQ55" s="90" t="str">
        <f>IF(OR(CV$8="", AL55=""), "", COUNTIF(AL$11:AL$310, "&lt;"&amp;AL55)+1+COUNTIF(AL$11:AL55, AL55)-1)</f>
        <v/>
      </c>
      <c r="BR55" s="90" t="str">
        <f>IF(OR(CW$8="", AM55=""), "", COUNTIF(AM$11:AM$310, "&lt;"&amp;AM55)+1+COUNTIF(AM$11:AM55, AM55)-1)</f>
        <v/>
      </c>
      <c r="BS55" s="90" t="str">
        <f>IF(OR(CX$8="", AN55=""), "", COUNTIF(AN$11:AN$310, "&lt;"&amp;AN55)+1+COUNTIF(AN$11:AN55, AN55)-1)</f>
        <v/>
      </c>
      <c r="BT55" s="90" t="str">
        <f>IF(OR(CY$8="", AO55=""), "", COUNTIF(AO$11:AO$310, "&lt;"&amp;AO55)+1+COUNTIF(AO$11:AO55, AO55)-1)</f>
        <v/>
      </c>
      <c r="BU55" s="90" t="str">
        <f>IF(OR(CZ$8="", AP55=""), "", COUNTIF(AP$11:AP$310, "&lt;"&amp;AP55)+1+COUNTIF(AP$11:AP55, AP55)-1)</f>
        <v/>
      </c>
      <c r="BV55" s="90" t="str">
        <f>IF(OR(DA$8="", AQ55=""), "", COUNTIF(AQ$11:AQ$310, "&lt;"&amp;AQ55)+1+COUNTIF(AQ$11:AQ55, AQ55)-1)</f>
        <v/>
      </c>
      <c r="BW55" s="90" t="str">
        <f>IF(OR(DB$8="", AR55=""), "", COUNTIF(AR$11:AR$310, "&lt;"&amp;AR55)+1+COUNTIF(AR$11:AR55, AR55)-1)</f>
        <v/>
      </c>
      <c r="BX55" s="90" t="str">
        <f>IF(OR(DC$8="", AS55=""), "", COUNTIF(AS$11:AS$310, "&lt;"&amp;AS55)+1+COUNTIF(AS$11:AS55, AS55)-1)</f>
        <v/>
      </c>
      <c r="BY55" s="90" t="str">
        <f>IF(OR(DD$8="", AT55=""), "", COUNTIF(AT$11:AT$310, "&lt;"&amp;AT55)+1+COUNTIF(AT$11:AT55, AT55)-1)</f>
        <v/>
      </c>
      <c r="BZ55" s="90" t="str">
        <f>IF(OR(DE$8="", AU55=""), "", COUNTIF(AU$11:AU$310, "&lt;"&amp;AU55)+1+COUNTIF(AU$11:AU55, AU55)-1)</f>
        <v/>
      </c>
      <c r="CA55" s="90" t="str">
        <f>IF(OR(DF$8="", AV55=""), "", COUNTIF(AV$11:AV$310, "&lt;"&amp;AV55)+1+COUNTIF(AV$11:AV55, AV55)-1)</f>
        <v/>
      </c>
      <c r="CB55" s="90" t="str">
        <f>IF(OR(DG$8="", AW55=""), "", COUNTIF(AW$11:AW$310, "&lt;"&amp;AW55)+1+COUNTIF(AW$11:AW55, AW55)-1)</f>
        <v/>
      </c>
      <c r="CC55" s="90" t="str">
        <f>IF(OR(DH$8="", AX55=""), "", COUNTIF(AX$11:AX$310, "&lt;"&amp;AX55)+1+COUNTIF(AX$11:AX55, AX55)-1)</f>
        <v/>
      </c>
      <c r="CD55" s="90" t="str">
        <f>IF(OR(DI$8="", AY55=""), "", COUNTIF(AY$11:AY$310, "&lt;"&amp;AY55)+1+COUNTIF(AY$11:AY55, AY55)-1)</f>
        <v/>
      </c>
      <c r="CE55" s="90" t="str">
        <f>IF(OR(DJ$8="", AZ55=""), "", COUNTIF(AZ$11:AZ$310, "&lt;"&amp;AZ55)+1+COUNTIF(AZ$11:AZ55, AZ55)-1)</f>
        <v/>
      </c>
      <c r="CF55" s="90" t="str">
        <f>IF(OR(DK$8="", BA55=""), "", COUNTIF(BA$11:BA$310, "&lt;"&amp;BA55)+1+COUNTIF(BA$11:BA55, BA55)-1)</f>
        <v/>
      </c>
      <c r="CG55" s="91" t="str">
        <f>IF(OR(DL$8="", BB55=""), "", COUNTIF(BB$11:BB$310, "&lt;"&amp;BB55)+1+COUNTIF(BB$11:BB55, BB55)-1)</f>
        <v/>
      </c>
      <c r="CI55" s="89" t="str" cm="1">
        <f t="array" ref="CI55">IFERROR(INDEX($BD55:$CG55, $CH55, MATCH(CI$6, $BD$8:$CG$8, 0)), "")</f>
        <v/>
      </c>
      <c r="CJ55" s="90" t="str" cm="1">
        <f t="array" ref="CJ55">IFERROR(INDEX($BD55:$CG55, $CH55, MATCH(CJ$6, $BD$8:$CG$8, 0)), "")</f>
        <v/>
      </c>
      <c r="CK55" s="90" t="str" cm="1">
        <f t="array" ref="CK55">IFERROR(INDEX($BD55:$CG55, $CH55, MATCH(CK$6, $BD$8:$CG$8, 0)), "")</f>
        <v/>
      </c>
      <c r="CL55" s="90" t="str" cm="1">
        <f t="array" ref="CL55">IFERROR(INDEX($BD55:$CG55, $CH55, MATCH(CL$6, $BD$8:$CG$8, 0)), "")</f>
        <v/>
      </c>
      <c r="CM55" s="90" t="str" cm="1">
        <f t="array" ref="CM55">IFERROR(INDEX($BD55:$CG55, $CH55, MATCH(CM$6, $BD$8:$CG$8, 0)), "")</f>
        <v/>
      </c>
      <c r="CN55" s="90" t="str" cm="1">
        <f t="array" ref="CN55">IFERROR(INDEX($BD55:$CG55, $CH55, MATCH(CN$6, $BD$8:$CG$8, 0)), "")</f>
        <v/>
      </c>
      <c r="CO55" s="90" t="str" cm="1">
        <f t="array" ref="CO55">IFERROR(INDEX($BD55:$CG55, $CH55, MATCH(CO$6, $BD$8:$CG$8, 0)), "")</f>
        <v/>
      </c>
      <c r="CP55" s="90" t="str" cm="1">
        <f t="array" ref="CP55">IFERROR(INDEX($BD55:$CG55, $CH55, MATCH(CP$6, $BD$8:$CG$8, 0)), "")</f>
        <v/>
      </c>
      <c r="CQ55" s="90" t="str" cm="1">
        <f t="array" ref="CQ55">IFERROR(INDEX($BD55:$CG55, $CH55, MATCH(CQ$6, $BD$8:$CG$8, 0)), "")</f>
        <v/>
      </c>
      <c r="CR55" s="90" t="str" cm="1">
        <f t="array" ref="CR55">IFERROR(INDEX($BD55:$CG55, $CH55, MATCH(CR$6, $BD$8:$CG$8, 0)), "")</f>
        <v/>
      </c>
      <c r="CS55" s="90" t="str" cm="1">
        <f t="array" ref="CS55">IFERROR(INDEX($BD55:$CG55, $CH55, MATCH(CS$6, $BD$8:$CG$8, 0)), "")</f>
        <v/>
      </c>
      <c r="CT55" s="90" t="str" cm="1">
        <f t="array" ref="CT55">IFERROR(INDEX($BD55:$CG55, $CH55, MATCH(CT$6, $BD$8:$CG$8, 0)), "")</f>
        <v/>
      </c>
      <c r="CU55" s="90" t="str" cm="1">
        <f t="array" ref="CU55">IFERROR(INDEX($BD55:$CG55, $CH55, MATCH(CU$6, $BD$8:$CG$8, 0)), "")</f>
        <v/>
      </c>
      <c r="CV55" s="90" t="str" cm="1">
        <f t="array" ref="CV55">IFERROR(INDEX($BD55:$CG55, $CH55, MATCH(CV$6, $BD$8:$CG$8, 0)), "")</f>
        <v/>
      </c>
      <c r="CW55" s="90" t="str" cm="1">
        <f t="array" ref="CW55">IFERROR(INDEX($BD55:$CG55, $CH55, MATCH(CW$6, $BD$8:$CG$8, 0)), "")</f>
        <v/>
      </c>
      <c r="CX55" s="90" t="str" cm="1">
        <f t="array" ref="CX55">IFERROR(INDEX($BD55:$CG55, $CH55, MATCH(CX$6, $BD$8:$CG$8, 0)), "")</f>
        <v/>
      </c>
      <c r="CY55" s="90" t="str" cm="1">
        <f t="array" ref="CY55">IFERROR(INDEX($BD55:$CG55, $CH55, MATCH(CY$6, $BD$8:$CG$8, 0)), "")</f>
        <v/>
      </c>
      <c r="CZ55" s="90" t="str" cm="1">
        <f t="array" ref="CZ55">IFERROR(INDEX($BD55:$CG55, $CH55, MATCH(CZ$6, $BD$8:$CG$8, 0)), "")</f>
        <v/>
      </c>
      <c r="DA55" s="90" t="str" cm="1">
        <f t="array" ref="DA55">IFERROR(INDEX($BD55:$CG55, $CH55, MATCH(DA$6, $BD$8:$CG$8, 0)), "")</f>
        <v/>
      </c>
      <c r="DB55" s="90" t="str" cm="1">
        <f t="array" ref="DB55">IFERROR(INDEX($BD55:$CG55, $CH55, MATCH(DB$6, $BD$8:$CG$8, 0)), "")</f>
        <v/>
      </c>
      <c r="DC55" s="90" t="str" cm="1">
        <f t="array" ref="DC55">IFERROR(INDEX($BD55:$CG55, $CH55, MATCH(DC$6, $BD$8:$CG$8, 0)), "")</f>
        <v/>
      </c>
      <c r="DD55" s="90" t="str" cm="1">
        <f t="array" ref="DD55">IFERROR(INDEX($BD55:$CG55, $CH55, MATCH(DD$6, $BD$8:$CG$8, 0)), "")</f>
        <v/>
      </c>
      <c r="DE55" s="90" t="str" cm="1">
        <f t="array" ref="DE55">IFERROR(INDEX($BD55:$CG55, $CH55, MATCH(DE$6, $BD$8:$CG$8, 0)), "")</f>
        <v/>
      </c>
      <c r="DF55" s="90" t="str" cm="1">
        <f t="array" ref="DF55">IFERROR(INDEX($BD55:$CG55, $CH55, MATCH(DF$6, $BD$8:$CG$8, 0)), "")</f>
        <v/>
      </c>
      <c r="DG55" s="90" t="str" cm="1">
        <f t="array" ref="DG55">IFERROR(INDEX($BD55:$CG55, $CH55, MATCH(DG$6, $BD$8:$CG$8, 0)), "")</f>
        <v/>
      </c>
      <c r="DH55" s="90" t="str" cm="1">
        <f t="array" ref="DH55">IFERROR(INDEX($BD55:$CG55, $CH55, MATCH(DH$6, $BD$8:$CG$8, 0)), "")</f>
        <v/>
      </c>
      <c r="DI55" s="90" t="str" cm="1">
        <f t="array" ref="DI55">IFERROR(INDEX($BD55:$CG55, $CH55, MATCH(DI$6, $BD$8:$CG$8, 0)), "")</f>
        <v/>
      </c>
      <c r="DJ55" s="90" t="str" cm="1">
        <f t="array" ref="DJ55">IFERROR(INDEX($BD55:$CG55, $CH55, MATCH(DJ$6, $BD$8:$CG$8, 0)), "")</f>
        <v/>
      </c>
      <c r="DK55" s="90" t="str" cm="1">
        <f t="array" ref="DK55">IFERROR(INDEX($BD55:$CG55, $CH55, MATCH(DK$6, $BD$8:$CG$8, 0)), "")</f>
        <v/>
      </c>
      <c r="DL55" s="91" t="str" cm="1">
        <f t="array" ref="DL55">IFERROR(INDEX($BD55:$CG55, $CH55, MATCH(DL$6, $BD$8:$CG$8, 0)), "")</f>
        <v/>
      </c>
    </row>
    <row r="56" spans="1:116" x14ac:dyDescent="0.55000000000000004">
      <c r="A56" s="16"/>
      <c r="B56" s="48"/>
      <c r="C56" s="26"/>
      <c r="D56" s="49"/>
      <c r="E56" s="50"/>
      <c r="F56" s="16"/>
      <c r="G56" s="96" t="str">
        <f t="shared" si="10"/>
        <v/>
      </c>
      <c r="H56" s="96" t="str">
        <f>IF($T56="", "", IF(COUNTIF('Income &amp; Expenses'!$AO$11:$AO$40, $T56)&gt;0, $N$3, $N$4))</f>
        <v/>
      </c>
      <c r="I56" s="16"/>
      <c r="N56" s="14" t="str">
        <f t="shared" si="3"/>
        <v/>
      </c>
      <c r="O56" s="8" t="str">
        <f t="shared" si="11"/>
        <v/>
      </c>
      <c r="P56" s="15" t="str">
        <f t="shared" si="4"/>
        <v/>
      </c>
      <c r="R56" s="68" t="str">
        <f t="shared" si="5"/>
        <v/>
      </c>
      <c r="T56" s="68" t="str">
        <f t="shared" si="6"/>
        <v/>
      </c>
      <c r="V56" s="62" t="str">
        <f>IF($B56="", "", COUNTIF($B$11:$B56, $B56))</f>
        <v/>
      </c>
      <c r="W56" s="62" t="str">
        <f t="shared" si="12"/>
        <v/>
      </c>
      <c r="Y56" s="78" t="str">
        <f t="shared" si="22"/>
        <v/>
      </c>
      <c r="Z56" s="79" t="str">
        <f t="shared" si="22"/>
        <v/>
      </c>
      <c r="AA56" s="79" t="str">
        <f t="shared" si="22"/>
        <v/>
      </c>
      <c r="AB56" s="79" t="str">
        <f t="shared" si="22"/>
        <v/>
      </c>
      <c r="AC56" s="79" t="str">
        <f t="shared" si="22"/>
        <v/>
      </c>
      <c r="AD56" s="79" t="str">
        <f t="shared" si="22"/>
        <v/>
      </c>
      <c r="AE56" s="79" t="str">
        <f t="shared" si="22"/>
        <v/>
      </c>
      <c r="AF56" s="79" t="str">
        <f t="shared" si="22"/>
        <v/>
      </c>
      <c r="AG56" s="79" t="str">
        <f t="shared" si="22"/>
        <v/>
      </c>
      <c r="AH56" s="79" t="str">
        <f t="shared" si="22"/>
        <v/>
      </c>
      <c r="AI56" s="79" t="str">
        <f t="shared" si="23"/>
        <v/>
      </c>
      <c r="AJ56" s="79" t="str">
        <f t="shared" si="23"/>
        <v/>
      </c>
      <c r="AK56" s="79" t="str">
        <f t="shared" si="23"/>
        <v/>
      </c>
      <c r="AL56" s="79" t="str">
        <f t="shared" si="23"/>
        <v/>
      </c>
      <c r="AM56" s="79" t="str">
        <f t="shared" si="23"/>
        <v/>
      </c>
      <c r="AN56" s="79" t="str">
        <f t="shared" si="23"/>
        <v/>
      </c>
      <c r="AO56" s="79" t="str">
        <f t="shared" si="23"/>
        <v/>
      </c>
      <c r="AP56" s="79" t="str">
        <f t="shared" si="23"/>
        <v/>
      </c>
      <c r="AQ56" s="79" t="str">
        <f t="shared" si="23"/>
        <v/>
      </c>
      <c r="AR56" s="79" t="str">
        <f t="shared" si="23"/>
        <v/>
      </c>
      <c r="AS56" s="79" t="str">
        <f t="shared" si="24"/>
        <v/>
      </c>
      <c r="AT56" s="79" t="str">
        <f t="shared" si="24"/>
        <v/>
      </c>
      <c r="AU56" s="79" t="str">
        <f t="shared" si="24"/>
        <v/>
      </c>
      <c r="AV56" s="79" t="str">
        <f t="shared" si="24"/>
        <v/>
      </c>
      <c r="AW56" s="79" t="str">
        <f t="shared" si="24"/>
        <v/>
      </c>
      <c r="AX56" s="79" t="str">
        <f t="shared" si="24"/>
        <v/>
      </c>
      <c r="AY56" s="79" t="str">
        <f t="shared" si="24"/>
        <v/>
      </c>
      <c r="AZ56" s="79" t="str">
        <f t="shared" si="24"/>
        <v/>
      </c>
      <c r="BA56" s="79" t="str">
        <f t="shared" si="24"/>
        <v/>
      </c>
      <c r="BB56" s="33" t="str">
        <f t="shared" si="24"/>
        <v/>
      </c>
      <c r="BD56" s="89" t="str">
        <f>IF(OR(CI$8="", Y56=""), "", COUNTIF(Y$11:Y$310, "&lt;"&amp;Y56)+1+COUNTIF(Y$11:Y56, Y56)-1)</f>
        <v/>
      </c>
      <c r="BE56" s="90" t="str">
        <f>IF(OR(CJ$8="", Z56=""), "", COUNTIF(Z$11:Z$310, "&lt;"&amp;Z56)+1+COUNTIF(Z$11:Z56, Z56)-1)</f>
        <v/>
      </c>
      <c r="BF56" s="90" t="str">
        <f>IF(OR(CK$8="", AA56=""), "", COUNTIF(AA$11:AA$310, "&lt;"&amp;AA56)+1+COUNTIF(AA$11:AA56, AA56)-1)</f>
        <v/>
      </c>
      <c r="BG56" s="90" t="str">
        <f>IF(OR(CL$8="", AB56=""), "", COUNTIF(AB$11:AB$310, "&lt;"&amp;AB56)+1+COUNTIF(AB$11:AB56, AB56)-1)</f>
        <v/>
      </c>
      <c r="BH56" s="90" t="str">
        <f>IF(OR(CM$8="", AC56=""), "", COUNTIF(AC$11:AC$310, "&lt;"&amp;AC56)+1+COUNTIF(AC$11:AC56, AC56)-1)</f>
        <v/>
      </c>
      <c r="BI56" s="90" t="str">
        <f>IF(OR(CN$8="", AD56=""), "", COUNTIF(AD$11:AD$310, "&lt;"&amp;AD56)+1+COUNTIF(AD$11:AD56, AD56)-1)</f>
        <v/>
      </c>
      <c r="BJ56" s="90" t="str">
        <f>IF(OR(CO$8="", AE56=""), "", COUNTIF(AE$11:AE$310, "&lt;"&amp;AE56)+1+COUNTIF(AE$11:AE56, AE56)-1)</f>
        <v/>
      </c>
      <c r="BK56" s="90" t="str">
        <f>IF(OR(CP$8="", AF56=""), "", COUNTIF(AF$11:AF$310, "&lt;"&amp;AF56)+1+COUNTIF(AF$11:AF56, AF56)-1)</f>
        <v/>
      </c>
      <c r="BL56" s="90" t="str">
        <f>IF(OR(CQ$8="", AG56=""), "", COUNTIF(AG$11:AG$310, "&lt;"&amp;AG56)+1+COUNTIF(AG$11:AG56, AG56)-1)</f>
        <v/>
      </c>
      <c r="BM56" s="90" t="str">
        <f>IF(OR(CR$8="", AH56=""), "", COUNTIF(AH$11:AH$310, "&lt;"&amp;AH56)+1+COUNTIF(AH$11:AH56, AH56)-1)</f>
        <v/>
      </c>
      <c r="BN56" s="90" t="str">
        <f>IF(OR(CS$8="", AI56=""), "", COUNTIF(AI$11:AI$310, "&lt;"&amp;AI56)+1+COUNTIF(AI$11:AI56, AI56)-1)</f>
        <v/>
      </c>
      <c r="BO56" s="90" t="str">
        <f>IF(OR(CT$8="", AJ56=""), "", COUNTIF(AJ$11:AJ$310, "&lt;"&amp;AJ56)+1+COUNTIF(AJ$11:AJ56, AJ56)-1)</f>
        <v/>
      </c>
      <c r="BP56" s="90" t="str">
        <f>IF(OR(CU$8="", AK56=""), "", COUNTIF(AK$11:AK$310, "&lt;"&amp;AK56)+1+COUNTIF(AK$11:AK56, AK56)-1)</f>
        <v/>
      </c>
      <c r="BQ56" s="90" t="str">
        <f>IF(OR(CV$8="", AL56=""), "", COUNTIF(AL$11:AL$310, "&lt;"&amp;AL56)+1+COUNTIF(AL$11:AL56, AL56)-1)</f>
        <v/>
      </c>
      <c r="BR56" s="90" t="str">
        <f>IF(OR(CW$8="", AM56=""), "", COUNTIF(AM$11:AM$310, "&lt;"&amp;AM56)+1+COUNTIF(AM$11:AM56, AM56)-1)</f>
        <v/>
      </c>
      <c r="BS56" s="90" t="str">
        <f>IF(OR(CX$8="", AN56=""), "", COUNTIF(AN$11:AN$310, "&lt;"&amp;AN56)+1+COUNTIF(AN$11:AN56, AN56)-1)</f>
        <v/>
      </c>
      <c r="BT56" s="90" t="str">
        <f>IF(OR(CY$8="", AO56=""), "", COUNTIF(AO$11:AO$310, "&lt;"&amp;AO56)+1+COUNTIF(AO$11:AO56, AO56)-1)</f>
        <v/>
      </c>
      <c r="BU56" s="90" t="str">
        <f>IF(OR(CZ$8="", AP56=""), "", COUNTIF(AP$11:AP$310, "&lt;"&amp;AP56)+1+COUNTIF(AP$11:AP56, AP56)-1)</f>
        <v/>
      </c>
      <c r="BV56" s="90" t="str">
        <f>IF(OR(DA$8="", AQ56=""), "", COUNTIF(AQ$11:AQ$310, "&lt;"&amp;AQ56)+1+COUNTIF(AQ$11:AQ56, AQ56)-1)</f>
        <v/>
      </c>
      <c r="BW56" s="90" t="str">
        <f>IF(OR(DB$8="", AR56=""), "", COUNTIF(AR$11:AR$310, "&lt;"&amp;AR56)+1+COUNTIF(AR$11:AR56, AR56)-1)</f>
        <v/>
      </c>
      <c r="BX56" s="90" t="str">
        <f>IF(OR(DC$8="", AS56=""), "", COUNTIF(AS$11:AS$310, "&lt;"&amp;AS56)+1+COUNTIF(AS$11:AS56, AS56)-1)</f>
        <v/>
      </c>
      <c r="BY56" s="90" t="str">
        <f>IF(OR(DD$8="", AT56=""), "", COUNTIF(AT$11:AT$310, "&lt;"&amp;AT56)+1+COUNTIF(AT$11:AT56, AT56)-1)</f>
        <v/>
      </c>
      <c r="BZ56" s="90" t="str">
        <f>IF(OR(DE$8="", AU56=""), "", COUNTIF(AU$11:AU$310, "&lt;"&amp;AU56)+1+COUNTIF(AU$11:AU56, AU56)-1)</f>
        <v/>
      </c>
      <c r="CA56" s="90" t="str">
        <f>IF(OR(DF$8="", AV56=""), "", COUNTIF(AV$11:AV$310, "&lt;"&amp;AV56)+1+COUNTIF(AV$11:AV56, AV56)-1)</f>
        <v/>
      </c>
      <c r="CB56" s="90" t="str">
        <f>IF(OR(DG$8="", AW56=""), "", COUNTIF(AW$11:AW$310, "&lt;"&amp;AW56)+1+COUNTIF(AW$11:AW56, AW56)-1)</f>
        <v/>
      </c>
      <c r="CC56" s="90" t="str">
        <f>IF(OR(DH$8="", AX56=""), "", COUNTIF(AX$11:AX$310, "&lt;"&amp;AX56)+1+COUNTIF(AX$11:AX56, AX56)-1)</f>
        <v/>
      </c>
      <c r="CD56" s="90" t="str">
        <f>IF(OR(DI$8="", AY56=""), "", COUNTIF(AY$11:AY$310, "&lt;"&amp;AY56)+1+COUNTIF(AY$11:AY56, AY56)-1)</f>
        <v/>
      </c>
      <c r="CE56" s="90" t="str">
        <f>IF(OR(DJ$8="", AZ56=""), "", COUNTIF(AZ$11:AZ$310, "&lt;"&amp;AZ56)+1+COUNTIF(AZ$11:AZ56, AZ56)-1)</f>
        <v/>
      </c>
      <c r="CF56" s="90" t="str">
        <f>IF(OR(DK$8="", BA56=""), "", COUNTIF(BA$11:BA$310, "&lt;"&amp;BA56)+1+COUNTIF(BA$11:BA56, BA56)-1)</f>
        <v/>
      </c>
      <c r="CG56" s="91" t="str">
        <f>IF(OR(DL$8="", BB56=""), "", COUNTIF(BB$11:BB$310, "&lt;"&amp;BB56)+1+COUNTIF(BB$11:BB56, BB56)-1)</f>
        <v/>
      </c>
      <c r="CI56" s="89" t="str" cm="1">
        <f t="array" ref="CI56">IFERROR(INDEX($BD56:$CG56, $CH56, MATCH(CI$6, $BD$8:$CG$8, 0)), "")</f>
        <v/>
      </c>
      <c r="CJ56" s="90" t="str" cm="1">
        <f t="array" ref="CJ56">IFERROR(INDEX($BD56:$CG56, $CH56, MATCH(CJ$6, $BD$8:$CG$8, 0)), "")</f>
        <v/>
      </c>
      <c r="CK56" s="90" t="str" cm="1">
        <f t="array" ref="CK56">IFERROR(INDEX($BD56:$CG56, $CH56, MATCH(CK$6, $BD$8:$CG$8, 0)), "")</f>
        <v/>
      </c>
      <c r="CL56" s="90" t="str" cm="1">
        <f t="array" ref="CL56">IFERROR(INDEX($BD56:$CG56, $CH56, MATCH(CL$6, $BD$8:$CG$8, 0)), "")</f>
        <v/>
      </c>
      <c r="CM56" s="90" t="str" cm="1">
        <f t="array" ref="CM56">IFERROR(INDEX($BD56:$CG56, $CH56, MATCH(CM$6, $BD$8:$CG$8, 0)), "")</f>
        <v/>
      </c>
      <c r="CN56" s="90" t="str" cm="1">
        <f t="array" ref="CN56">IFERROR(INDEX($BD56:$CG56, $CH56, MATCH(CN$6, $BD$8:$CG$8, 0)), "")</f>
        <v/>
      </c>
      <c r="CO56" s="90" t="str" cm="1">
        <f t="array" ref="CO56">IFERROR(INDEX($BD56:$CG56, $CH56, MATCH(CO$6, $BD$8:$CG$8, 0)), "")</f>
        <v/>
      </c>
      <c r="CP56" s="90" t="str" cm="1">
        <f t="array" ref="CP56">IFERROR(INDEX($BD56:$CG56, $CH56, MATCH(CP$6, $BD$8:$CG$8, 0)), "")</f>
        <v/>
      </c>
      <c r="CQ56" s="90" t="str" cm="1">
        <f t="array" ref="CQ56">IFERROR(INDEX($BD56:$CG56, $CH56, MATCH(CQ$6, $BD$8:$CG$8, 0)), "")</f>
        <v/>
      </c>
      <c r="CR56" s="90" t="str" cm="1">
        <f t="array" ref="CR56">IFERROR(INDEX($BD56:$CG56, $CH56, MATCH(CR$6, $BD$8:$CG$8, 0)), "")</f>
        <v/>
      </c>
      <c r="CS56" s="90" t="str" cm="1">
        <f t="array" ref="CS56">IFERROR(INDEX($BD56:$CG56, $CH56, MATCH(CS$6, $BD$8:$CG$8, 0)), "")</f>
        <v/>
      </c>
      <c r="CT56" s="90" t="str" cm="1">
        <f t="array" ref="CT56">IFERROR(INDEX($BD56:$CG56, $CH56, MATCH(CT$6, $BD$8:$CG$8, 0)), "")</f>
        <v/>
      </c>
      <c r="CU56" s="90" t="str" cm="1">
        <f t="array" ref="CU56">IFERROR(INDEX($BD56:$CG56, $CH56, MATCH(CU$6, $BD$8:$CG$8, 0)), "")</f>
        <v/>
      </c>
      <c r="CV56" s="90" t="str" cm="1">
        <f t="array" ref="CV56">IFERROR(INDEX($BD56:$CG56, $CH56, MATCH(CV$6, $BD$8:$CG$8, 0)), "")</f>
        <v/>
      </c>
      <c r="CW56" s="90" t="str" cm="1">
        <f t="array" ref="CW56">IFERROR(INDEX($BD56:$CG56, $CH56, MATCH(CW$6, $BD$8:$CG$8, 0)), "")</f>
        <v/>
      </c>
      <c r="CX56" s="90" t="str" cm="1">
        <f t="array" ref="CX56">IFERROR(INDEX($BD56:$CG56, $CH56, MATCH(CX$6, $BD$8:$CG$8, 0)), "")</f>
        <v/>
      </c>
      <c r="CY56" s="90" t="str" cm="1">
        <f t="array" ref="CY56">IFERROR(INDEX($BD56:$CG56, $CH56, MATCH(CY$6, $BD$8:$CG$8, 0)), "")</f>
        <v/>
      </c>
      <c r="CZ56" s="90" t="str" cm="1">
        <f t="array" ref="CZ56">IFERROR(INDEX($BD56:$CG56, $CH56, MATCH(CZ$6, $BD$8:$CG$8, 0)), "")</f>
        <v/>
      </c>
      <c r="DA56" s="90" t="str" cm="1">
        <f t="array" ref="DA56">IFERROR(INDEX($BD56:$CG56, $CH56, MATCH(DA$6, $BD$8:$CG$8, 0)), "")</f>
        <v/>
      </c>
      <c r="DB56" s="90" t="str" cm="1">
        <f t="array" ref="DB56">IFERROR(INDEX($BD56:$CG56, $CH56, MATCH(DB$6, $BD$8:$CG$8, 0)), "")</f>
        <v/>
      </c>
      <c r="DC56" s="90" t="str" cm="1">
        <f t="array" ref="DC56">IFERROR(INDEX($BD56:$CG56, $CH56, MATCH(DC$6, $BD$8:$CG$8, 0)), "")</f>
        <v/>
      </c>
      <c r="DD56" s="90" t="str" cm="1">
        <f t="array" ref="DD56">IFERROR(INDEX($BD56:$CG56, $CH56, MATCH(DD$6, $BD$8:$CG$8, 0)), "")</f>
        <v/>
      </c>
      <c r="DE56" s="90" t="str" cm="1">
        <f t="array" ref="DE56">IFERROR(INDEX($BD56:$CG56, $CH56, MATCH(DE$6, $BD$8:$CG$8, 0)), "")</f>
        <v/>
      </c>
      <c r="DF56" s="90" t="str" cm="1">
        <f t="array" ref="DF56">IFERROR(INDEX($BD56:$CG56, $CH56, MATCH(DF$6, $BD$8:$CG$8, 0)), "")</f>
        <v/>
      </c>
      <c r="DG56" s="90" t="str" cm="1">
        <f t="array" ref="DG56">IFERROR(INDEX($BD56:$CG56, $CH56, MATCH(DG$6, $BD$8:$CG$8, 0)), "")</f>
        <v/>
      </c>
      <c r="DH56" s="90" t="str" cm="1">
        <f t="array" ref="DH56">IFERROR(INDEX($BD56:$CG56, $CH56, MATCH(DH$6, $BD$8:$CG$8, 0)), "")</f>
        <v/>
      </c>
      <c r="DI56" s="90" t="str" cm="1">
        <f t="array" ref="DI56">IFERROR(INDEX($BD56:$CG56, $CH56, MATCH(DI$6, $BD$8:$CG$8, 0)), "")</f>
        <v/>
      </c>
      <c r="DJ56" s="90" t="str" cm="1">
        <f t="array" ref="DJ56">IFERROR(INDEX($BD56:$CG56, $CH56, MATCH(DJ$6, $BD$8:$CG$8, 0)), "")</f>
        <v/>
      </c>
      <c r="DK56" s="90" t="str" cm="1">
        <f t="array" ref="DK56">IFERROR(INDEX($BD56:$CG56, $CH56, MATCH(DK$6, $BD$8:$CG$8, 0)), "")</f>
        <v/>
      </c>
      <c r="DL56" s="91" t="str" cm="1">
        <f t="array" ref="DL56">IFERROR(INDEX($BD56:$CG56, $CH56, MATCH(DL$6, $BD$8:$CG$8, 0)), "")</f>
        <v/>
      </c>
    </row>
    <row r="57" spans="1:116" x14ac:dyDescent="0.55000000000000004">
      <c r="A57" s="16"/>
      <c r="B57" s="48"/>
      <c r="C57" s="26"/>
      <c r="D57" s="49"/>
      <c r="E57" s="50"/>
      <c r="F57" s="16"/>
      <c r="G57" s="96" t="str">
        <f t="shared" si="10"/>
        <v/>
      </c>
      <c r="H57" s="96" t="str">
        <f>IF($T57="", "", IF(COUNTIF('Income &amp; Expenses'!$AO$11:$AO$40, $T57)&gt;0, $N$3, $N$4))</f>
        <v/>
      </c>
      <c r="I57" s="16"/>
      <c r="N57" s="14" t="str">
        <f t="shared" si="3"/>
        <v/>
      </c>
      <c r="O57" s="8" t="str">
        <f t="shared" si="11"/>
        <v/>
      </c>
      <c r="P57" s="15" t="str">
        <f t="shared" si="4"/>
        <v/>
      </c>
      <c r="R57" s="68" t="str">
        <f t="shared" si="5"/>
        <v/>
      </c>
      <c r="T57" s="68" t="str">
        <f t="shared" si="6"/>
        <v/>
      </c>
      <c r="V57" s="62" t="str">
        <f>IF($B57="", "", COUNTIF($B$11:$B57, $B57))</f>
        <v/>
      </c>
      <c r="W57" s="62" t="str">
        <f t="shared" si="12"/>
        <v/>
      </c>
      <c r="Y57" s="78" t="str">
        <f t="shared" si="22"/>
        <v/>
      </c>
      <c r="Z57" s="79" t="str">
        <f t="shared" si="22"/>
        <v/>
      </c>
      <c r="AA57" s="79" t="str">
        <f t="shared" si="22"/>
        <v/>
      </c>
      <c r="AB57" s="79" t="str">
        <f t="shared" si="22"/>
        <v/>
      </c>
      <c r="AC57" s="79" t="str">
        <f t="shared" si="22"/>
        <v/>
      </c>
      <c r="AD57" s="79" t="str">
        <f t="shared" si="22"/>
        <v/>
      </c>
      <c r="AE57" s="79" t="str">
        <f t="shared" si="22"/>
        <v/>
      </c>
      <c r="AF57" s="79" t="str">
        <f t="shared" si="22"/>
        <v/>
      </c>
      <c r="AG57" s="79" t="str">
        <f t="shared" si="22"/>
        <v/>
      </c>
      <c r="AH57" s="79" t="str">
        <f t="shared" si="22"/>
        <v/>
      </c>
      <c r="AI57" s="79" t="str">
        <f t="shared" si="23"/>
        <v/>
      </c>
      <c r="AJ57" s="79" t="str">
        <f t="shared" si="23"/>
        <v/>
      </c>
      <c r="AK57" s="79" t="str">
        <f t="shared" si="23"/>
        <v/>
      </c>
      <c r="AL57" s="79" t="str">
        <f t="shared" si="23"/>
        <v/>
      </c>
      <c r="AM57" s="79" t="str">
        <f t="shared" si="23"/>
        <v/>
      </c>
      <c r="AN57" s="79" t="str">
        <f t="shared" si="23"/>
        <v/>
      </c>
      <c r="AO57" s="79" t="str">
        <f t="shared" si="23"/>
        <v/>
      </c>
      <c r="AP57" s="79" t="str">
        <f t="shared" si="23"/>
        <v/>
      </c>
      <c r="AQ57" s="79" t="str">
        <f t="shared" si="23"/>
        <v/>
      </c>
      <c r="AR57" s="79" t="str">
        <f t="shared" si="23"/>
        <v/>
      </c>
      <c r="AS57" s="79" t="str">
        <f t="shared" si="24"/>
        <v/>
      </c>
      <c r="AT57" s="79" t="str">
        <f t="shared" si="24"/>
        <v/>
      </c>
      <c r="AU57" s="79" t="str">
        <f t="shared" si="24"/>
        <v/>
      </c>
      <c r="AV57" s="79" t="str">
        <f t="shared" si="24"/>
        <v/>
      </c>
      <c r="AW57" s="79" t="str">
        <f t="shared" si="24"/>
        <v/>
      </c>
      <c r="AX57" s="79" t="str">
        <f t="shared" si="24"/>
        <v/>
      </c>
      <c r="AY57" s="79" t="str">
        <f t="shared" si="24"/>
        <v/>
      </c>
      <c r="AZ57" s="79" t="str">
        <f t="shared" si="24"/>
        <v/>
      </c>
      <c r="BA57" s="79" t="str">
        <f t="shared" si="24"/>
        <v/>
      </c>
      <c r="BB57" s="33" t="str">
        <f t="shared" si="24"/>
        <v/>
      </c>
      <c r="BD57" s="89" t="str">
        <f>IF(OR(CI$8="", Y57=""), "", COUNTIF(Y$11:Y$310, "&lt;"&amp;Y57)+1+COUNTIF(Y$11:Y57, Y57)-1)</f>
        <v/>
      </c>
      <c r="BE57" s="90" t="str">
        <f>IF(OR(CJ$8="", Z57=""), "", COUNTIF(Z$11:Z$310, "&lt;"&amp;Z57)+1+COUNTIF(Z$11:Z57, Z57)-1)</f>
        <v/>
      </c>
      <c r="BF57" s="90" t="str">
        <f>IF(OR(CK$8="", AA57=""), "", COUNTIF(AA$11:AA$310, "&lt;"&amp;AA57)+1+COUNTIF(AA$11:AA57, AA57)-1)</f>
        <v/>
      </c>
      <c r="BG57" s="90" t="str">
        <f>IF(OR(CL$8="", AB57=""), "", COUNTIF(AB$11:AB$310, "&lt;"&amp;AB57)+1+COUNTIF(AB$11:AB57, AB57)-1)</f>
        <v/>
      </c>
      <c r="BH57" s="90" t="str">
        <f>IF(OR(CM$8="", AC57=""), "", COUNTIF(AC$11:AC$310, "&lt;"&amp;AC57)+1+COUNTIF(AC$11:AC57, AC57)-1)</f>
        <v/>
      </c>
      <c r="BI57" s="90" t="str">
        <f>IF(OR(CN$8="", AD57=""), "", COUNTIF(AD$11:AD$310, "&lt;"&amp;AD57)+1+COUNTIF(AD$11:AD57, AD57)-1)</f>
        <v/>
      </c>
      <c r="BJ57" s="90" t="str">
        <f>IF(OR(CO$8="", AE57=""), "", COUNTIF(AE$11:AE$310, "&lt;"&amp;AE57)+1+COUNTIF(AE$11:AE57, AE57)-1)</f>
        <v/>
      </c>
      <c r="BK57" s="90" t="str">
        <f>IF(OR(CP$8="", AF57=""), "", COUNTIF(AF$11:AF$310, "&lt;"&amp;AF57)+1+COUNTIF(AF$11:AF57, AF57)-1)</f>
        <v/>
      </c>
      <c r="BL57" s="90" t="str">
        <f>IF(OR(CQ$8="", AG57=""), "", COUNTIF(AG$11:AG$310, "&lt;"&amp;AG57)+1+COUNTIF(AG$11:AG57, AG57)-1)</f>
        <v/>
      </c>
      <c r="BM57" s="90" t="str">
        <f>IF(OR(CR$8="", AH57=""), "", COUNTIF(AH$11:AH$310, "&lt;"&amp;AH57)+1+COUNTIF(AH$11:AH57, AH57)-1)</f>
        <v/>
      </c>
      <c r="BN57" s="90" t="str">
        <f>IF(OR(CS$8="", AI57=""), "", COUNTIF(AI$11:AI$310, "&lt;"&amp;AI57)+1+COUNTIF(AI$11:AI57, AI57)-1)</f>
        <v/>
      </c>
      <c r="BO57" s="90" t="str">
        <f>IF(OR(CT$8="", AJ57=""), "", COUNTIF(AJ$11:AJ$310, "&lt;"&amp;AJ57)+1+COUNTIF(AJ$11:AJ57, AJ57)-1)</f>
        <v/>
      </c>
      <c r="BP57" s="90" t="str">
        <f>IF(OR(CU$8="", AK57=""), "", COUNTIF(AK$11:AK$310, "&lt;"&amp;AK57)+1+COUNTIF(AK$11:AK57, AK57)-1)</f>
        <v/>
      </c>
      <c r="BQ57" s="90" t="str">
        <f>IF(OR(CV$8="", AL57=""), "", COUNTIF(AL$11:AL$310, "&lt;"&amp;AL57)+1+COUNTIF(AL$11:AL57, AL57)-1)</f>
        <v/>
      </c>
      <c r="BR57" s="90" t="str">
        <f>IF(OR(CW$8="", AM57=""), "", COUNTIF(AM$11:AM$310, "&lt;"&amp;AM57)+1+COUNTIF(AM$11:AM57, AM57)-1)</f>
        <v/>
      </c>
      <c r="BS57" s="90" t="str">
        <f>IF(OR(CX$8="", AN57=""), "", COUNTIF(AN$11:AN$310, "&lt;"&amp;AN57)+1+COUNTIF(AN$11:AN57, AN57)-1)</f>
        <v/>
      </c>
      <c r="BT57" s="90" t="str">
        <f>IF(OR(CY$8="", AO57=""), "", COUNTIF(AO$11:AO$310, "&lt;"&amp;AO57)+1+COUNTIF(AO$11:AO57, AO57)-1)</f>
        <v/>
      </c>
      <c r="BU57" s="90" t="str">
        <f>IF(OR(CZ$8="", AP57=""), "", COUNTIF(AP$11:AP$310, "&lt;"&amp;AP57)+1+COUNTIF(AP$11:AP57, AP57)-1)</f>
        <v/>
      </c>
      <c r="BV57" s="90" t="str">
        <f>IF(OR(DA$8="", AQ57=""), "", COUNTIF(AQ$11:AQ$310, "&lt;"&amp;AQ57)+1+COUNTIF(AQ$11:AQ57, AQ57)-1)</f>
        <v/>
      </c>
      <c r="BW57" s="90" t="str">
        <f>IF(OR(DB$8="", AR57=""), "", COUNTIF(AR$11:AR$310, "&lt;"&amp;AR57)+1+COUNTIF(AR$11:AR57, AR57)-1)</f>
        <v/>
      </c>
      <c r="BX57" s="90" t="str">
        <f>IF(OR(DC$8="", AS57=""), "", COUNTIF(AS$11:AS$310, "&lt;"&amp;AS57)+1+COUNTIF(AS$11:AS57, AS57)-1)</f>
        <v/>
      </c>
      <c r="BY57" s="90" t="str">
        <f>IF(OR(DD$8="", AT57=""), "", COUNTIF(AT$11:AT$310, "&lt;"&amp;AT57)+1+COUNTIF(AT$11:AT57, AT57)-1)</f>
        <v/>
      </c>
      <c r="BZ57" s="90" t="str">
        <f>IF(OR(DE$8="", AU57=""), "", COUNTIF(AU$11:AU$310, "&lt;"&amp;AU57)+1+COUNTIF(AU$11:AU57, AU57)-1)</f>
        <v/>
      </c>
      <c r="CA57" s="90" t="str">
        <f>IF(OR(DF$8="", AV57=""), "", COUNTIF(AV$11:AV$310, "&lt;"&amp;AV57)+1+COUNTIF(AV$11:AV57, AV57)-1)</f>
        <v/>
      </c>
      <c r="CB57" s="90" t="str">
        <f>IF(OR(DG$8="", AW57=""), "", COUNTIF(AW$11:AW$310, "&lt;"&amp;AW57)+1+COUNTIF(AW$11:AW57, AW57)-1)</f>
        <v/>
      </c>
      <c r="CC57" s="90" t="str">
        <f>IF(OR(DH$8="", AX57=""), "", COUNTIF(AX$11:AX$310, "&lt;"&amp;AX57)+1+COUNTIF(AX$11:AX57, AX57)-1)</f>
        <v/>
      </c>
      <c r="CD57" s="90" t="str">
        <f>IF(OR(DI$8="", AY57=""), "", COUNTIF(AY$11:AY$310, "&lt;"&amp;AY57)+1+COUNTIF(AY$11:AY57, AY57)-1)</f>
        <v/>
      </c>
      <c r="CE57" s="90" t="str">
        <f>IF(OR(DJ$8="", AZ57=""), "", COUNTIF(AZ$11:AZ$310, "&lt;"&amp;AZ57)+1+COUNTIF(AZ$11:AZ57, AZ57)-1)</f>
        <v/>
      </c>
      <c r="CF57" s="90" t="str">
        <f>IF(OR(DK$8="", BA57=""), "", COUNTIF(BA$11:BA$310, "&lt;"&amp;BA57)+1+COUNTIF(BA$11:BA57, BA57)-1)</f>
        <v/>
      </c>
      <c r="CG57" s="91" t="str">
        <f>IF(OR(DL$8="", BB57=""), "", COUNTIF(BB$11:BB$310, "&lt;"&amp;BB57)+1+COUNTIF(BB$11:BB57, BB57)-1)</f>
        <v/>
      </c>
      <c r="CI57" s="89" t="str" cm="1">
        <f t="array" ref="CI57">IFERROR(INDEX($BD57:$CG57, $CH57, MATCH(CI$6, $BD$8:$CG$8, 0)), "")</f>
        <v/>
      </c>
      <c r="CJ57" s="90" t="str" cm="1">
        <f t="array" ref="CJ57">IFERROR(INDEX($BD57:$CG57, $CH57, MATCH(CJ$6, $BD$8:$CG$8, 0)), "")</f>
        <v/>
      </c>
      <c r="CK57" s="90" t="str" cm="1">
        <f t="array" ref="CK57">IFERROR(INDEX($BD57:$CG57, $CH57, MATCH(CK$6, $BD$8:$CG$8, 0)), "")</f>
        <v/>
      </c>
      <c r="CL57" s="90" t="str" cm="1">
        <f t="array" ref="CL57">IFERROR(INDEX($BD57:$CG57, $CH57, MATCH(CL$6, $BD$8:$CG$8, 0)), "")</f>
        <v/>
      </c>
      <c r="CM57" s="90" t="str" cm="1">
        <f t="array" ref="CM57">IFERROR(INDEX($BD57:$CG57, $CH57, MATCH(CM$6, $BD$8:$CG$8, 0)), "")</f>
        <v/>
      </c>
      <c r="CN57" s="90" t="str" cm="1">
        <f t="array" ref="CN57">IFERROR(INDEX($BD57:$CG57, $CH57, MATCH(CN$6, $BD$8:$CG$8, 0)), "")</f>
        <v/>
      </c>
      <c r="CO57" s="90" t="str" cm="1">
        <f t="array" ref="CO57">IFERROR(INDEX($BD57:$CG57, $CH57, MATCH(CO$6, $BD$8:$CG$8, 0)), "")</f>
        <v/>
      </c>
      <c r="CP57" s="90" t="str" cm="1">
        <f t="array" ref="CP57">IFERROR(INDEX($BD57:$CG57, $CH57, MATCH(CP$6, $BD$8:$CG$8, 0)), "")</f>
        <v/>
      </c>
      <c r="CQ57" s="90" t="str" cm="1">
        <f t="array" ref="CQ57">IFERROR(INDEX($BD57:$CG57, $CH57, MATCH(CQ$6, $BD$8:$CG$8, 0)), "")</f>
        <v/>
      </c>
      <c r="CR57" s="90" t="str" cm="1">
        <f t="array" ref="CR57">IFERROR(INDEX($BD57:$CG57, $CH57, MATCH(CR$6, $BD$8:$CG$8, 0)), "")</f>
        <v/>
      </c>
      <c r="CS57" s="90" t="str" cm="1">
        <f t="array" ref="CS57">IFERROR(INDEX($BD57:$CG57, $CH57, MATCH(CS$6, $BD$8:$CG$8, 0)), "")</f>
        <v/>
      </c>
      <c r="CT57" s="90" t="str" cm="1">
        <f t="array" ref="CT57">IFERROR(INDEX($BD57:$CG57, $CH57, MATCH(CT$6, $BD$8:$CG$8, 0)), "")</f>
        <v/>
      </c>
      <c r="CU57" s="90" t="str" cm="1">
        <f t="array" ref="CU57">IFERROR(INDEX($BD57:$CG57, $CH57, MATCH(CU$6, $BD$8:$CG$8, 0)), "")</f>
        <v/>
      </c>
      <c r="CV57" s="90" t="str" cm="1">
        <f t="array" ref="CV57">IFERROR(INDEX($BD57:$CG57, $CH57, MATCH(CV$6, $BD$8:$CG$8, 0)), "")</f>
        <v/>
      </c>
      <c r="CW57" s="90" t="str" cm="1">
        <f t="array" ref="CW57">IFERROR(INDEX($BD57:$CG57, $CH57, MATCH(CW$6, $BD$8:$CG$8, 0)), "")</f>
        <v/>
      </c>
      <c r="CX57" s="90" t="str" cm="1">
        <f t="array" ref="CX57">IFERROR(INDEX($BD57:$CG57, $CH57, MATCH(CX$6, $BD$8:$CG$8, 0)), "")</f>
        <v/>
      </c>
      <c r="CY57" s="90" t="str" cm="1">
        <f t="array" ref="CY57">IFERROR(INDEX($BD57:$CG57, $CH57, MATCH(CY$6, $BD$8:$CG$8, 0)), "")</f>
        <v/>
      </c>
      <c r="CZ57" s="90" t="str" cm="1">
        <f t="array" ref="CZ57">IFERROR(INDEX($BD57:$CG57, $CH57, MATCH(CZ$6, $BD$8:$CG$8, 0)), "")</f>
        <v/>
      </c>
      <c r="DA57" s="90" t="str" cm="1">
        <f t="array" ref="DA57">IFERROR(INDEX($BD57:$CG57, $CH57, MATCH(DA$6, $BD$8:$CG$8, 0)), "")</f>
        <v/>
      </c>
      <c r="DB57" s="90" t="str" cm="1">
        <f t="array" ref="DB57">IFERROR(INDEX($BD57:$CG57, $CH57, MATCH(DB$6, $BD$8:$CG$8, 0)), "")</f>
        <v/>
      </c>
      <c r="DC57" s="90" t="str" cm="1">
        <f t="array" ref="DC57">IFERROR(INDEX($BD57:$CG57, $CH57, MATCH(DC$6, $BD$8:$CG$8, 0)), "")</f>
        <v/>
      </c>
      <c r="DD57" s="90" t="str" cm="1">
        <f t="array" ref="DD57">IFERROR(INDEX($BD57:$CG57, $CH57, MATCH(DD$6, $BD$8:$CG$8, 0)), "")</f>
        <v/>
      </c>
      <c r="DE57" s="90" t="str" cm="1">
        <f t="array" ref="DE57">IFERROR(INDEX($BD57:$CG57, $CH57, MATCH(DE$6, $BD$8:$CG$8, 0)), "")</f>
        <v/>
      </c>
      <c r="DF57" s="90" t="str" cm="1">
        <f t="array" ref="DF57">IFERROR(INDEX($BD57:$CG57, $CH57, MATCH(DF$6, $BD$8:$CG$8, 0)), "")</f>
        <v/>
      </c>
      <c r="DG57" s="90" t="str" cm="1">
        <f t="array" ref="DG57">IFERROR(INDEX($BD57:$CG57, $CH57, MATCH(DG$6, $BD$8:$CG$8, 0)), "")</f>
        <v/>
      </c>
      <c r="DH57" s="90" t="str" cm="1">
        <f t="array" ref="DH57">IFERROR(INDEX($BD57:$CG57, $CH57, MATCH(DH$6, $BD$8:$CG$8, 0)), "")</f>
        <v/>
      </c>
      <c r="DI57" s="90" t="str" cm="1">
        <f t="array" ref="DI57">IFERROR(INDEX($BD57:$CG57, $CH57, MATCH(DI$6, $BD$8:$CG$8, 0)), "")</f>
        <v/>
      </c>
      <c r="DJ57" s="90" t="str" cm="1">
        <f t="array" ref="DJ57">IFERROR(INDEX($BD57:$CG57, $CH57, MATCH(DJ$6, $BD$8:$CG$8, 0)), "")</f>
        <v/>
      </c>
      <c r="DK57" s="90" t="str" cm="1">
        <f t="array" ref="DK57">IFERROR(INDEX($BD57:$CG57, $CH57, MATCH(DK$6, $BD$8:$CG$8, 0)), "")</f>
        <v/>
      </c>
      <c r="DL57" s="91" t="str" cm="1">
        <f t="array" ref="DL57">IFERROR(INDEX($BD57:$CG57, $CH57, MATCH(DL$6, $BD$8:$CG$8, 0)), "")</f>
        <v/>
      </c>
    </row>
    <row r="58" spans="1:116" x14ac:dyDescent="0.55000000000000004">
      <c r="A58" s="16"/>
      <c r="B58" s="48"/>
      <c r="C58" s="26"/>
      <c r="D58" s="49"/>
      <c r="E58" s="50"/>
      <c r="F58" s="16"/>
      <c r="G58" s="96" t="str">
        <f t="shared" si="10"/>
        <v/>
      </c>
      <c r="H58" s="96" t="str">
        <f>IF($T58="", "", IF(COUNTIF('Income &amp; Expenses'!$AO$11:$AO$40, $T58)&gt;0, $N$3, $N$4))</f>
        <v/>
      </c>
      <c r="I58" s="16"/>
      <c r="N58" s="14" t="str">
        <f t="shared" si="3"/>
        <v/>
      </c>
      <c r="O58" s="8" t="str">
        <f t="shared" si="11"/>
        <v/>
      </c>
      <c r="P58" s="15" t="str">
        <f t="shared" si="4"/>
        <v/>
      </c>
      <c r="R58" s="68" t="str">
        <f t="shared" si="5"/>
        <v/>
      </c>
      <c r="T58" s="68" t="str">
        <f t="shared" si="6"/>
        <v/>
      </c>
      <c r="V58" s="62" t="str">
        <f>IF($B58="", "", COUNTIF($B$11:$B58, $B58))</f>
        <v/>
      </c>
      <c r="W58" s="62" t="str">
        <f t="shared" si="12"/>
        <v/>
      </c>
      <c r="Y58" s="78" t="str">
        <f t="shared" si="22"/>
        <v/>
      </c>
      <c r="Z58" s="79" t="str">
        <f t="shared" si="22"/>
        <v/>
      </c>
      <c r="AA58" s="79" t="str">
        <f t="shared" si="22"/>
        <v/>
      </c>
      <c r="AB58" s="79" t="str">
        <f t="shared" si="22"/>
        <v/>
      </c>
      <c r="AC58" s="79" t="str">
        <f t="shared" si="22"/>
        <v/>
      </c>
      <c r="AD58" s="79" t="str">
        <f t="shared" si="22"/>
        <v/>
      </c>
      <c r="AE58" s="79" t="str">
        <f t="shared" si="22"/>
        <v/>
      </c>
      <c r="AF58" s="79" t="str">
        <f t="shared" si="22"/>
        <v/>
      </c>
      <c r="AG58" s="79" t="str">
        <f t="shared" si="22"/>
        <v/>
      </c>
      <c r="AH58" s="79" t="str">
        <f t="shared" si="22"/>
        <v/>
      </c>
      <c r="AI58" s="79" t="str">
        <f t="shared" si="23"/>
        <v/>
      </c>
      <c r="AJ58" s="79" t="str">
        <f t="shared" si="23"/>
        <v/>
      </c>
      <c r="AK58" s="79" t="str">
        <f t="shared" si="23"/>
        <v/>
      </c>
      <c r="AL58" s="79" t="str">
        <f t="shared" si="23"/>
        <v/>
      </c>
      <c r="AM58" s="79" t="str">
        <f t="shared" si="23"/>
        <v/>
      </c>
      <c r="AN58" s="79" t="str">
        <f t="shared" si="23"/>
        <v/>
      </c>
      <c r="AO58" s="79" t="str">
        <f t="shared" si="23"/>
        <v/>
      </c>
      <c r="AP58" s="79" t="str">
        <f t="shared" si="23"/>
        <v/>
      </c>
      <c r="AQ58" s="79" t="str">
        <f t="shared" si="23"/>
        <v/>
      </c>
      <c r="AR58" s="79" t="str">
        <f t="shared" si="23"/>
        <v/>
      </c>
      <c r="AS58" s="79" t="str">
        <f t="shared" si="24"/>
        <v/>
      </c>
      <c r="AT58" s="79" t="str">
        <f t="shared" si="24"/>
        <v/>
      </c>
      <c r="AU58" s="79" t="str">
        <f t="shared" si="24"/>
        <v/>
      </c>
      <c r="AV58" s="79" t="str">
        <f t="shared" si="24"/>
        <v/>
      </c>
      <c r="AW58" s="79" t="str">
        <f t="shared" si="24"/>
        <v/>
      </c>
      <c r="AX58" s="79" t="str">
        <f t="shared" si="24"/>
        <v/>
      </c>
      <c r="AY58" s="79" t="str">
        <f t="shared" si="24"/>
        <v/>
      </c>
      <c r="AZ58" s="79" t="str">
        <f t="shared" si="24"/>
        <v/>
      </c>
      <c r="BA58" s="79" t="str">
        <f t="shared" si="24"/>
        <v/>
      </c>
      <c r="BB58" s="33" t="str">
        <f t="shared" si="24"/>
        <v/>
      </c>
      <c r="BD58" s="89" t="str">
        <f>IF(OR(CI$8="", Y58=""), "", COUNTIF(Y$11:Y$310, "&lt;"&amp;Y58)+1+COUNTIF(Y$11:Y58, Y58)-1)</f>
        <v/>
      </c>
      <c r="BE58" s="90" t="str">
        <f>IF(OR(CJ$8="", Z58=""), "", COUNTIF(Z$11:Z$310, "&lt;"&amp;Z58)+1+COUNTIF(Z$11:Z58, Z58)-1)</f>
        <v/>
      </c>
      <c r="BF58" s="90" t="str">
        <f>IF(OR(CK$8="", AA58=""), "", COUNTIF(AA$11:AA$310, "&lt;"&amp;AA58)+1+COUNTIF(AA$11:AA58, AA58)-1)</f>
        <v/>
      </c>
      <c r="BG58" s="90" t="str">
        <f>IF(OR(CL$8="", AB58=""), "", COUNTIF(AB$11:AB$310, "&lt;"&amp;AB58)+1+COUNTIF(AB$11:AB58, AB58)-1)</f>
        <v/>
      </c>
      <c r="BH58" s="90" t="str">
        <f>IF(OR(CM$8="", AC58=""), "", COUNTIF(AC$11:AC$310, "&lt;"&amp;AC58)+1+COUNTIF(AC$11:AC58, AC58)-1)</f>
        <v/>
      </c>
      <c r="BI58" s="90" t="str">
        <f>IF(OR(CN$8="", AD58=""), "", COUNTIF(AD$11:AD$310, "&lt;"&amp;AD58)+1+COUNTIF(AD$11:AD58, AD58)-1)</f>
        <v/>
      </c>
      <c r="BJ58" s="90" t="str">
        <f>IF(OR(CO$8="", AE58=""), "", COUNTIF(AE$11:AE$310, "&lt;"&amp;AE58)+1+COUNTIF(AE$11:AE58, AE58)-1)</f>
        <v/>
      </c>
      <c r="BK58" s="90" t="str">
        <f>IF(OR(CP$8="", AF58=""), "", COUNTIF(AF$11:AF$310, "&lt;"&amp;AF58)+1+COUNTIF(AF$11:AF58, AF58)-1)</f>
        <v/>
      </c>
      <c r="BL58" s="90" t="str">
        <f>IF(OR(CQ$8="", AG58=""), "", COUNTIF(AG$11:AG$310, "&lt;"&amp;AG58)+1+COUNTIF(AG$11:AG58, AG58)-1)</f>
        <v/>
      </c>
      <c r="BM58" s="90" t="str">
        <f>IF(OR(CR$8="", AH58=""), "", COUNTIF(AH$11:AH$310, "&lt;"&amp;AH58)+1+COUNTIF(AH$11:AH58, AH58)-1)</f>
        <v/>
      </c>
      <c r="BN58" s="90" t="str">
        <f>IF(OR(CS$8="", AI58=""), "", COUNTIF(AI$11:AI$310, "&lt;"&amp;AI58)+1+COUNTIF(AI$11:AI58, AI58)-1)</f>
        <v/>
      </c>
      <c r="BO58" s="90" t="str">
        <f>IF(OR(CT$8="", AJ58=""), "", COUNTIF(AJ$11:AJ$310, "&lt;"&amp;AJ58)+1+COUNTIF(AJ$11:AJ58, AJ58)-1)</f>
        <v/>
      </c>
      <c r="BP58" s="90" t="str">
        <f>IF(OR(CU$8="", AK58=""), "", COUNTIF(AK$11:AK$310, "&lt;"&amp;AK58)+1+COUNTIF(AK$11:AK58, AK58)-1)</f>
        <v/>
      </c>
      <c r="BQ58" s="90" t="str">
        <f>IF(OR(CV$8="", AL58=""), "", COUNTIF(AL$11:AL$310, "&lt;"&amp;AL58)+1+COUNTIF(AL$11:AL58, AL58)-1)</f>
        <v/>
      </c>
      <c r="BR58" s="90" t="str">
        <f>IF(OR(CW$8="", AM58=""), "", COUNTIF(AM$11:AM$310, "&lt;"&amp;AM58)+1+COUNTIF(AM$11:AM58, AM58)-1)</f>
        <v/>
      </c>
      <c r="BS58" s="90" t="str">
        <f>IF(OR(CX$8="", AN58=""), "", COUNTIF(AN$11:AN$310, "&lt;"&amp;AN58)+1+COUNTIF(AN$11:AN58, AN58)-1)</f>
        <v/>
      </c>
      <c r="BT58" s="90" t="str">
        <f>IF(OR(CY$8="", AO58=""), "", COUNTIF(AO$11:AO$310, "&lt;"&amp;AO58)+1+COUNTIF(AO$11:AO58, AO58)-1)</f>
        <v/>
      </c>
      <c r="BU58" s="90" t="str">
        <f>IF(OR(CZ$8="", AP58=""), "", COUNTIF(AP$11:AP$310, "&lt;"&amp;AP58)+1+COUNTIF(AP$11:AP58, AP58)-1)</f>
        <v/>
      </c>
      <c r="BV58" s="90" t="str">
        <f>IF(OR(DA$8="", AQ58=""), "", COUNTIF(AQ$11:AQ$310, "&lt;"&amp;AQ58)+1+COUNTIF(AQ$11:AQ58, AQ58)-1)</f>
        <v/>
      </c>
      <c r="BW58" s="90" t="str">
        <f>IF(OR(DB$8="", AR58=""), "", COUNTIF(AR$11:AR$310, "&lt;"&amp;AR58)+1+COUNTIF(AR$11:AR58, AR58)-1)</f>
        <v/>
      </c>
      <c r="BX58" s="90" t="str">
        <f>IF(OR(DC$8="", AS58=""), "", COUNTIF(AS$11:AS$310, "&lt;"&amp;AS58)+1+COUNTIF(AS$11:AS58, AS58)-1)</f>
        <v/>
      </c>
      <c r="BY58" s="90" t="str">
        <f>IF(OR(DD$8="", AT58=""), "", COUNTIF(AT$11:AT$310, "&lt;"&amp;AT58)+1+COUNTIF(AT$11:AT58, AT58)-1)</f>
        <v/>
      </c>
      <c r="BZ58" s="90" t="str">
        <f>IF(OR(DE$8="", AU58=""), "", COUNTIF(AU$11:AU$310, "&lt;"&amp;AU58)+1+COUNTIF(AU$11:AU58, AU58)-1)</f>
        <v/>
      </c>
      <c r="CA58" s="90" t="str">
        <f>IF(OR(DF$8="", AV58=""), "", COUNTIF(AV$11:AV$310, "&lt;"&amp;AV58)+1+COUNTIF(AV$11:AV58, AV58)-1)</f>
        <v/>
      </c>
      <c r="CB58" s="90" t="str">
        <f>IF(OR(DG$8="", AW58=""), "", COUNTIF(AW$11:AW$310, "&lt;"&amp;AW58)+1+COUNTIF(AW$11:AW58, AW58)-1)</f>
        <v/>
      </c>
      <c r="CC58" s="90" t="str">
        <f>IF(OR(DH$8="", AX58=""), "", COUNTIF(AX$11:AX$310, "&lt;"&amp;AX58)+1+COUNTIF(AX$11:AX58, AX58)-1)</f>
        <v/>
      </c>
      <c r="CD58" s="90" t="str">
        <f>IF(OR(DI$8="", AY58=""), "", COUNTIF(AY$11:AY$310, "&lt;"&amp;AY58)+1+COUNTIF(AY$11:AY58, AY58)-1)</f>
        <v/>
      </c>
      <c r="CE58" s="90" t="str">
        <f>IF(OR(DJ$8="", AZ58=""), "", COUNTIF(AZ$11:AZ$310, "&lt;"&amp;AZ58)+1+COUNTIF(AZ$11:AZ58, AZ58)-1)</f>
        <v/>
      </c>
      <c r="CF58" s="90" t="str">
        <f>IF(OR(DK$8="", BA58=""), "", COUNTIF(BA$11:BA$310, "&lt;"&amp;BA58)+1+COUNTIF(BA$11:BA58, BA58)-1)</f>
        <v/>
      </c>
      <c r="CG58" s="91" t="str">
        <f>IF(OR(DL$8="", BB58=""), "", COUNTIF(BB$11:BB$310, "&lt;"&amp;BB58)+1+COUNTIF(BB$11:BB58, BB58)-1)</f>
        <v/>
      </c>
      <c r="CI58" s="89" t="str" cm="1">
        <f t="array" ref="CI58">IFERROR(INDEX($BD58:$CG58, $CH58, MATCH(CI$6, $BD$8:$CG$8, 0)), "")</f>
        <v/>
      </c>
      <c r="CJ58" s="90" t="str" cm="1">
        <f t="array" ref="CJ58">IFERROR(INDEX($BD58:$CG58, $CH58, MATCH(CJ$6, $BD$8:$CG$8, 0)), "")</f>
        <v/>
      </c>
      <c r="CK58" s="90" t="str" cm="1">
        <f t="array" ref="CK58">IFERROR(INDEX($BD58:$CG58, $CH58, MATCH(CK$6, $BD$8:$CG$8, 0)), "")</f>
        <v/>
      </c>
      <c r="CL58" s="90" t="str" cm="1">
        <f t="array" ref="CL58">IFERROR(INDEX($BD58:$CG58, $CH58, MATCH(CL$6, $BD$8:$CG$8, 0)), "")</f>
        <v/>
      </c>
      <c r="CM58" s="90" t="str" cm="1">
        <f t="array" ref="CM58">IFERROR(INDEX($BD58:$CG58, $CH58, MATCH(CM$6, $BD$8:$CG$8, 0)), "")</f>
        <v/>
      </c>
      <c r="CN58" s="90" t="str" cm="1">
        <f t="array" ref="CN58">IFERROR(INDEX($BD58:$CG58, $CH58, MATCH(CN$6, $BD$8:$CG$8, 0)), "")</f>
        <v/>
      </c>
      <c r="CO58" s="90" t="str" cm="1">
        <f t="array" ref="CO58">IFERROR(INDEX($BD58:$CG58, $CH58, MATCH(CO$6, $BD$8:$CG$8, 0)), "")</f>
        <v/>
      </c>
      <c r="CP58" s="90" t="str" cm="1">
        <f t="array" ref="CP58">IFERROR(INDEX($BD58:$CG58, $CH58, MATCH(CP$6, $BD$8:$CG$8, 0)), "")</f>
        <v/>
      </c>
      <c r="CQ58" s="90" t="str" cm="1">
        <f t="array" ref="CQ58">IFERROR(INDEX($BD58:$CG58, $CH58, MATCH(CQ$6, $BD$8:$CG$8, 0)), "")</f>
        <v/>
      </c>
      <c r="CR58" s="90" t="str" cm="1">
        <f t="array" ref="CR58">IFERROR(INDEX($BD58:$CG58, $CH58, MATCH(CR$6, $BD$8:$CG$8, 0)), "")</f>
        <v/>
      </c>
      <c r="CS58" s="90" t="str" cm="1">
        <f t="array" ref="CS58">IFERROR(INDEX($BD58:$CG58, $CH58, MATCH(CS$6, $BD$8:$CG$8, 0)), "")</f>
        <v/>
      </c>
      <c r="CT58" s="90" t="str" cm="1">
        <f t="array" ref="CT58">IFERROR(INDEX($BD58:$CG58, $CH58, MATCH(CT$6, $BD$8:$CG$8, 0)), "")</f>
        <v/>
      </c>
      <c r="CU58" s="90" t="str" cm="1">
        <f t="array" ref="CU58">IFERROR(INDEX($BD58:$CG58, $CH58, MATCH(CU$6, $BD$8:$CG$8, 0)), "")</f>
        <v/>
      </c>
      <c r="CV58" s="90" t="str" cm="1">
        <f t="array" ref="CV58">IFERROR(INDEX($BD58:$CG58, $CH58, MATCH(CV$6, $BD$8:$CG$8, 0)), "")</f>
        <v/>
      </c>
      <c r="CW58" s="90" t="str" cm="1">
        <f t="array" ref="CW58">IFERROR(INDEX($BD58:$CG58, $CH58, MATCH(CW$6, $BD$8:$CG$8, 0)), "")</f>
        <v/>
      </c>
      <c r="CX58" s="90" t="str" cm="1">
        <f t="array" ref="CX58">IFERROR(INDEX($BD58:$CG58, $CH58, MATCH(CX$6, $BD$8:$CG$8, 0)), "")</f>
        <v/>
      </c>
      <c r="CY58" s="90" t="str" cm="1">
        <f t="array" ref="CY58">IFERROR(INDEX($BD58:$CG58, $CH58, MATCH(CY$6, $BD$8:$CG$8, 0)), "")</f>
        <v/>
      </c>
      <c r="CZ58" s="90" t="str" cm="1">
        <f t="array" ref="CZ58">IFERROR(INDEX($BD58:$CG58, $CH58, MATCH(CZ$6, $BD$8:$CG$8, 0)), "")</f>
        <v/>
      </c>
      <c r="DA58" s="90" t="str" cm="1">
        <f t="array" ref="DA58">IFERROR(INDEX($BD58:$CG58, $CH58, MATCH(DA$6, $BD$8:$CG$8, 0)), "")</f>
        <v/>
      </c>
      <c r="DB58" s="90" t="str" cm="1">
        <f t="array" ref="DB58">IFERROR(INDEX($BD58:$CG58, $CH58, MATCH(DB$6, $BD$8:$CG$8, 0)), "")</f>
        <v/>
      </c>
      <c r="DC58" s="90" t="str" cm="1">
        <f t="array" ref="DC58">IFERROR(INDEX($BD58:$CG58, $CH58, MATCH(DC$6, $BD$8:$CG$8, 0)), "")</f>
        <v/>
      </c>
      <c r="DD58" s="90" t="str" cm="1">
        <f t="array" ref="DD58">IFERROR(INDEX($BD58:$CG58, $CH58, MATCH(DD$6, $BD$8:$CG$8, 0)), "")</f>
        <v/>
      </c>
      <c r="DE58" s="90" t="str" cm="1">
        <f t="array" ref="DE58">IFERROR(INDEX($BD58:$CG58, $CH58, MATCH(DE$6, $BD$8:$CG$8, 0)), "")</f>
        <v/>
      </c>
      <c r="DF58" s="90" t="str" cm="1">
        <f t="array" ref="DF58">IFERROR(INDEX($BD58:$CG58, $CH58, MATCH(DF$6, $BD$8:$CG$8, 0)), "")</f>
        <v/>
      </c>
      <c r="DG58" s="90" t="str" cm="1">
        <f t="array" ref="DG58">IFERROR(INDEX($BD58:$CG58, $CH58, MATCH(DG$6, $BD$8:$CG$8, 0)), "")</f>
        <v/>
      </c>
      <c r="DH58" s="90" t="str" cm="1">
        <f t="array" ref="DH58">IFERROR(INDEX($BD58:$CG58, $CH58, MATCH(DH$6, $BD$8:$CG$8, 0)), "")</f>
        <v/>
      </c>
      <c r="DI58" s="90" t="str" cm="1">
        <f t="array" ref="DI58">IFERROR(INDEX($BD58:$CG58, $CH58, MATCH(DI$6, $BD$8:$CG$8, 0)), "")</f>
        <v/>
      </c>
      <c r="DJ58" s="90" t="str" cm="1">
        <f t="array" ref="DJ58">IFERROR(INDEX($BD58:$CG58, $CH58, MATCH(DJ$6, $BD$8:$CG$8, 0)), "")</f>
        <v/>
      </c>
      <c r="DK58" s="90" t="str" cm="1">
        <f t="array" ref="DK58">IFERROR(INDEX($BD58:$CG58, $CH58, MATCH(DK$6, $BD$8:$CG$8, 0)), "")</f>
        <v/>
      </c>
      <c r="DL58" s="91" t="str" cm="1">
        <f t="array" ref="DL58">IFERROR(INDEX($BD58:$CG58, $CH58, MATCH(DL$6, $BD$8:$CG$8, 0)), "")</f>
        <v/>
      </c>
    </row>
    <row r="59" spans="1:116" x14ac:dyDescent="0.55000000000000004">
      <c r="A59" s="16"/>
      <c r="B59" s="48"/>
      <c r="C59" s="26"/>
      <c r="D59" s="49"/>
      <c r="E59" s="50"/>
      <c r="F59" s="16"/>
      <c r="G59" s="96" t="str">
        <f t="shared" si="10"/>
        <v/>
      </c>
      <c r="H59" s="96" t="str">
        <f>IF($T59="", "", IF(COUNTIF('Income &amp; Expenses'!$AO$11:$AO$40, $T59)&gt;0, $N$3, $N$4))</f>
        <v/>
      </c>
      <c r="I59" s="16"/>
      <c r="N59" s="14" t="str">
        <f t="shared" si="3"/>
        <v/>
      </c>
      <c r="O59" s="8" t="str">
        <f t="shared" si="11"/>
        <v/>
      </c>
      <c r="P59" s="15" t="str">
        <f t="shared" si="4"/>
        <v/>
      </c>
      <c r="R59" s="68" t="str">
        <f t="shared" si="5"/>
        <v/>
      </c>
      <c r="T59" s="68" t="str">
        <f t="shared" si="6"/>
        <v/>
      </c>
      <c r="V59" s="62" t="str">
        <f>IF($B59="", "", COUNTIF($B$11:$B59, $B59))</f>
        <v/>
      </c>
      <c r="W59" s="62" t="str">
        <f t="shared" si="12"/>
        <v/>
      </c>
      <c r="Y59" s="78" t="str">
        <f t="shared" si="22"/>
        <v/>
      </c>
      <c r="Z59" s="79" t="str">
        <f t="shared" si="22"/>
        <v/>
      </c>
      <c r="AA59" s="79" t="str">
        <f t="shared" si="22"/>
        <v/>
      </c>
      <c r="AB59" s="79" t="str">
        <f t="shared" si="22"/>
        <v/>
      </c>
      <c r="AC59" s="79" t="str">
        <f t="shared" si="22"/>
        <v/>
      </c>
      <c r="AD59" s="79" t="str">
        <f t="shared" si="22"/>
        <v/>
      </c>
      <c r="AE59" s="79" t="str">
        <f t="shared" si="22"/>
        <v/>
      </c>
      <c r="AF59" s="79" t="str">
        <f t="shared" si="22"/>
        <v/>
      </c>
      <c r="AG59" s="79" t="str">
        <f t="shared" si="22"/>
        <v/>
      </c>
      <c r="AH59" s="79" t="str">
        <f t="shared" si="22"/>
        <v/>
      </c>
      <c r="AI59" s="79" t="str">
        <f t="shared" si="23"/>
        <v/>
      </c>
      <c r="AJ59" s="79" t="str">
        <f t="shared" si="23"/>
        <v/>
      </c>
      <c r="AK59" s="79" t="str">
        <f t="shared" si="23"/>
        <v/>
      </c>
      <c r="AL59" s="79" t="str">
        <f t="shared" si="23"/>
        <v/>
      </c>
      <c r="AM59" s="79" t="str">
        <f t="shared" si="23"/>
        <v/>
      </c>
      <c r="AN59" s="79" t="str">
        <f t="shared" si="23"/>
        <v/>
      </c>
      <c r="AO59" s="79" t="str">
        <f t="shared" si="23"/>
        <v/>
      </c>
      <c r="AP59" s="79" t="str">
        <f t="shared" si="23"/>
        <v/>
      </c>
      <c r="AQ59" s="79" t="str">
        <f t="shared" si="23"/>
        <v/>
      </c>
      <c r="AR59" s="79" t="str">
        <f t="shared" si="23"/>
        <v/>
      </c>
      <c r="AS59" s="79" t="str">
        <f t="shared" si="24"/>
        <v/>
      </c>
      <c r="AT59" s="79" t="str">
        <f t="shared" si="24"/>
        <v/>
      </c>
      <c r="AU59" s="79" t="str">
        <f t="shared" si="24"/>
        <v/>
      </c>
      <c r="AV59" s="79" t="str">
        <f t="shared" si="24"/>
        <v/>
      </c>
      <c r="AW59" s="79" t="str">
        <f t="shared" si="24"/>
        <v/>
      </c>
      <c r="AX59" s="79" t="str">
        <f t="shared" si="24"/>
        <v/>
      </c>
      <c r="AY59" s="79" t="str">
        <f t="shared" si="24"/>
        <v/>
      </c>
      <c r="AZ59" s="79" t="str">
        <f t="shared" si="24"/>
        <v/>
      </c>
      <c r="BA59" s="79" t="str">
        <f t="shared" si="24"/>
        <v/>
      </c>
      <c r="BB59" s="33" t="str">
        <f t="shared" si="24"/>
        <v/>
      </c>
      <c r="BD59" s="89" t="str">
        <f>IF(OR(CI$8="", Y59=""), "", COUNTIF(Y$11:Y$310, "&lt;"&amp;Y59)+1+COUNTIF(Y$11:Y59, Y59)-1)</f>
        <v/>
      </c>
      <c r="BE59" s="90" t="str">
        <f>IF(OR(CJ$8="", Z59=""), "", COUNTIF(Z$11:Z$310, "&lt;"&amp;Z59)+1+COUNTIF(Z$11:Z59, Z59)-1)</f>
        <v/>
      </c>
      <c r="BF59" s="90" t="str">
        <f>IF(OR(CK$8="", AA59=""), "", COUNTIF(AA$11:AA$310, "&lt;"&amp;AA59)+1+COUNTIF(AA$11:AA59, AA59)-1)</f>
        <v/>
      </c>
      <c r="BG59" s="90" t="str">
        <f>IF(OR(CL$8="", AB59=""), "", COUNTIF(AB$11:AB$310, "&lt;"&amp;AB59)+1+COUNTIF(AB$11:AB59, AB59)-1)</f>
        <v/>
      </c>
      <c r="BH59" s="90" t="str">
        <f>IF(OR(CM$8="", AC59=""), "", COUNTIF(AC$11:AC$310, "&lt;"&amp;AC59)+1+COUNTIF(AC$11:AC59, AC59)-1)</f>
        <v/>
      </c>
      <c r="BI59" s="90" t="str">
        <f>IF(OR(CN$8="", AD59=""), "", COUNTIF(AD$11:AD$310, "&lt;"&amp;AD59)+1+COUNTIF(AD$11:AD59, AD59)-1)</f>
        <v/>
      </c>
      <c r="BJ59" s="90" t="str">
        <f>IF(OR(CO$8="", AE59=""), "", COUNTIF(AE$11:AE$310, "&lt;"&amp;AE59)+1+COUNTIF(AE$11:AE59, AE59)-1)</f>
        <v/>
      </c>
      <c r="BK59" s="90" t="str">
        <f>IF(OR(CP$8="", AF59=""), "", COUNTIF(AF$11:AF$310, "&lt;"&amp;AF59)+1+COUNTIF(AF$11:AF59, AF59)-1)</f>
        <v/>
      </c>
      <c r="BL59" s="90" t="str">
        <f>IF(OR(CQ$8="", AG59=""), "", COUNTIF(AG$11:AG$310, "&lt;"&amp;AG59)+1+COUNTIF(AG$11:AG59, AG59)-1)</f>
        <v/>
      </c>
      <c r="BM59" s="90" t="str">
        <f>IF(OR(CR$8="", AH59=""), "", COUNTIF(AH$11:AH$310, "&lt;"&amp;AH59)+1+COUNTIF(AH$11:AH59, AH59)-1)</f>
        <v/>
      </c>
      <c r="BN59" s="90" t="str">
        <f>IF(OR(CS$8="", AI59=""), "", COUNTIF(AI$11:AI$310, "&lt;"&amp;AI59)+1+COUNTIF(AI$11:AI59, AI59)-1)</f>
        <v/>
      </c>
      <c r="BO59" s="90" t="str">
        <f>IF(OR(CT$8="", AJ59=""), "", COUNTIF(AJ$11:AJ$310, "&lt;"&amp;AJ59)+1+COUNTIF(AJ$11:AJ59, AJ59)-1)</f>
        <v/>
      </c>
      <c r="BP59" s="90" t="str">
        <f>IF(OR(CU$8="", AK59=""), "", COUNTIF(AK$11:AK$310, "&lt;"&amp;AK59)+1+COUNTIF(AK$11:AK59, AK59)-1)</f>
        <v/>
      </c>
      <c r="BQ59" s="90" t="str">
        <f>IF(OR(CV$8="", AL59=""), "", COUNTIF(AL$11:AL$310, "&lt;"&amp;AL59)+1+COUNTIF(AL$11:AL59, AL59)-1)</f>
        <v/>
      </c>
      <c r="BR59" s="90" t="str">
        <f>IF(OR(CW$8="", AM59=""), "", COUNTIF(AM$11:AM$310, "&lt;"&amp;AM59)+1+COUNTIF(AM$11:AM59, AM59)-1)</f>
        <v/>
      </c>
      <c r="BS59" s="90" t="str">
        <f>IF(OR(CX$8="", AN59=""), "", COUNTIF(AN$11:AN$310, "&lt;"&amp;AN59)+1+COUNTIF(AN$11:AN59, AN59)-1)</f>
        <v/>
      </c>
      <c r="BT59" s="90" t="str">
        <f>IF(OR(CY$8="", AO59=""), "", COUNTIF(AO$11:AO$310, "&lt;"&amp;AO59)+1+COUNTIF(AO$11:AO59, AO59)-1)</f>
        <v/>
      </c>
      <c r="BU59" s="90" t="str">
        <f>IF(OR(CZ$8="", AP59=""), "", COUNTIF(AP$11:AP$310, "&lt;"&amp;AP59)+1+COUNTIF(AP$11:AP59, AP59)-1)</f>
        <v/>
      </c>
      <c r="BV59" s="90" t="str">
        <f>IF(OR(DA$8="", AQ59=""), "", COUNTIF(AQ$11:AQ$310, "&lt;"&amp;AQ59)+1+COUNTIF(AQ$11:AQ59, AQ59)-1)</f>
        <v/>
      </c>
      <c r="BW59" s="90" t="str">
        <f>IF(OR(DB$8="", AR59=""), "", COUNTIF(AR$11:AR$310, "&lt;"&amp;AR59)+1+COUNTIF(AR$11:AR59, AR59)-1)</f>
        <v/>
      </c>
      <c r="BX59" s="90" t="str">
        <f>IF(OR(DC$8="", AS59=""), "", COUNTIF(AS$11:AS$310, "&lt;"&amp;AS59)+1+COUNTIF(AS$11:AS59, AS59)-1)</f>
        <v/>
      </c>
      <c r="BY59" s="90" t="str">
        <f>IF(OR(DD$8="", AT59=""), "", COUNTIF(AT$11:AT$310, "&lt;"&amp;AT59)+1+COUNTIF(AT$11:AT59, AT59)-1)</f>
        <v/>
      </c>
      <c r="BZ59" s="90" t="str">
        <f>IF(OR(DE$8="", AU59=""), "", COUNTIF(AU$11:AU$310, "&lt;"&amp;AU59)+1+COUNTIF(AU$11:AU59, AU59)-1)</f>
        <v/>
      </c>
      <c r="CA59" s="90" t="str">
        <f>IF(OR(DF$8="", AV59=""), "", COUNTIF(AV$11:AV$310, "&lt;"&amp;AV59)+1+COUNTIF(AV$11:AV59, AV59)-1)</f>
        <v/>
      </c>
      <c r="CB59" s="90" t="str">
        <f>IF(OR(DG$8="", AW59=""), "", COUNTIF(AW$11:AW$310, "&lt;"&amp;AW59)+1+COUNTIF(AW$11:AW59, AW59)-1)</f>
        <v/>
      </c>
      <c r="CC59" s="90" t="str">
        <f>IF(OR(DH$8="", AX59=""), "", COUNTIF(AX$11:AX$310, "&lt;"&amp;AX59)+1+COUNTIF(AX$11:AX59, AX59)-1)</f>
        <v/>
      </c>
      <c r="CD59" s="90" t="str">
        <f>IF(OR(DI$8="", AY59=""), "", COUNTIF(AY$11:AY$310, "&lt;"&amp;AY59)+1+COUNTIF(AY$11:AY59, AY59)-1)</f>
        <v/>
      </c>
      <c r="CE59" s="90" t="str">
        <f>IF(OR(DJ$8="", AZ59=""), "", COUNTIF(AZ$11:AZ$310, "&lt;"&amp;AZ59)+1+COUNTIF(AZ$11:AZ59, AZ59)-1)</f>
        <v/>
      </c>
      <c r="CF59" s="90" t="str">
        <f>IF(OR(DK$8="", BA59=""), "", COUNTIF(BA$11:BA$310, "&lt;"&amp;BA59)+1+COUNTIF(BA$11:BA59, BA59)-1)</f>
        <v/>
      </c>
      <c r="CG59" s="91" t="str">
        <f>IF(OR(DL$8="", BB59=""), "", COUNTIF(BB$11:BB$310, "&lt;"&amp;BB59)+1+COUNTIF(BB$11:BB59, BB59)-1)</f>
        <v/>
      </c>
      <c r="CI59" s="89" t="str" cm="1">
        <f t="array" ref="CI59">IFERROR(INDEX($BD59:$CG59, $CH59, MATCH(CI$6, $BD$8:$CG$8, 0)), "")</f>
        <v/>
      </c>
      <c r="CJ59" s="90" t="str" cm="1">
        <f t="array" ref="CJ59">IFERROR(INDEX($BD59:$CG59, $CH59, MATCH(CJ$6, $BD$8:$CG$8, 0)), "")</f>
        <v/>
      </c>
      <c r="CK59" s="90" t="str" cm="1">
        <f t="array" ref="CK59">IFERROR(INDEX($BD59:$CG59, $CH59, MATCH(CK$6, $BD$8:$CG$8, 0)), "")</f>
        <v/>
      </c>
      <c r="CL59" s="90" t="str" cm="1">
        <f t="array" ref="CL59">IFERROR(INDEX($BD59:$CG59, $CH59, MATCH(CL$6, $BD$8:$CG$8, 0)), "")</f>
        <v/>
      </c>
      <c r="CM59" s="90" t="str" cm="1">
        <f t="array" ref="CM59">IFERROR(INDEX($BD59:$CG59, $CH59, MATCH(CM$6, $BD$8:$CG$8, 0)), "")</f>
        <v/>
      </c>
      <c r="CN59" s="90" t="str" cm="1">
        <f t="array" ref="CN59">IFERROR(INDEX($BD59:$CG59, $CH59, MATCH(CN$6, $BD$8:$CG$8, 0)), "")</f>
        <v/>
      </c>
      <c r="CO59" s="90" t="str" cm="1">
        <f t="array" ref="CO59">IFERROR(INDEX($BD59:$CG59, $CH59, MATCH(CO$6, $BD$8:$CG$8, 0)), "")</f>
        <v/>
      </c>
      <c r="CP59" s="90" t="str" cm="1">
        <f t="array" ref="CP59">IFERROR(INDEX($BD59:$CG59, $CH59, MATCH(CP$6, $BD$8:$CG$8, 0)), "")</f>
        <v/>
      </c>
      <c r="CQ59" s="90" t="str" cm="1">
        <f t="array" ref="CQ59">IFERROR(INDEX($BD59:$CG59, $CH59, MATCH(CQ$6, $BD$8:$CG$8, 0)), "")</f>
        <v/>
      </c>
      <c r="CR59" s="90" t="str" cm="1">
        <f t="array" ref="CR59">IFERROR(INDEX($BD59:$CG59, $CH59, MATCH(CR$6, $BD$8:$CG$8, 0)), "")</f>
        <v/>
      </c>
      <c r="CS59" s="90" t="str" cm="1">
        <f t="array" ref="CS59">IFERROR(INDEX($BD59:$CG59, $CH59, MATCH(CS$6, $BD$8:$CG$8, 0)), "")</f>
        <v/>
      </c>
      <c r="CT59" s="90" t="str" cm="1">
        <f t="array" ref="CT59">IFERROR(INDEX($BD59:$CG59, $CH59, MATCH(CT$6, $BD$8:$CG$8, 0)), "")</f>
        <v/>
      </c>
      <c r="CU59" s="90" t="str" cm="1">
        <f t="array" ref="CU59">IFERROR(INDEX($BD59:$CG59, $CH59, MATCH(CU$6, $BD$8:$CG$8, 0)), "")</f>
        <v/>
      </c>
      <c r="CV59" s="90" t="str" cm="1">
        <f t="array" ref="CV59">IFERROR(INDEX($BD59:$CG59, $CH59, MATCH(CV$6, $BD$8:$CG$8, 0)), "")</f>
        <v/>
      </c>
      <c r="CW59" s="90" t="str" cm="1">
        <f t="array" ref="CW59">IFERROR(INDEX($BD59:$CG59, $CH59, MATCH(CW$6, $BD$8:$CG$8, 0)), "")</f>
        <v/>
      </c>
      <c r="CX59" s="90" t="str" cm="1">
        <f t="array" ref="CX59">IFERROR(INDEX($BD59:$CG59, $CH59, MATCH(CX$6, $BD$8:$CG$8, 0)), "")</f>
        <v/>
      </c>
      <c r="CY59" s="90" t="str" cm="1">
        <f t="array" ref="CY59">IFERROR(INDEX($BD59:$CG59, $CH59, MATCH(CY$6, $BD$8:$CG$8, 0)), "")</f>
        <v/>
      </c>
      <c r="CZ59" s="90" t="str" cm="1">
        <f t="array" ref="CZ59">IFERROR(INDEX($BD59:$CG59, $CH59, MATCH(CZ$6, $BD$8:$CG$8, 0)), "")</f>
        <v/>
      </c>
      <c r="DA59" s="90" t="str" cm="1">
        <f t="array" ref="DA59">IFERROR(INDEX($BD59:$CG59, $CH59, MATCH(DA$6, $BD$8:$CG$8, 0)), "")</f>
        <v/>
      </c>
      <c r="DB59" s="90" t="str" cm="1">
        <f t="array" ref="DB59">IFERROR(INDEX($BD59:$CG59, $CH59, MATCH(DB$6, $BD$8:$CG$8, 0)), "")</f>
        <v/>
      </c>
      <c r="DC59" s="90" t="str" cm="1">
        <f t="array" ref="DC59">IFERROR(INDEX($BD59:$CG59, $CH59, MATCH(DC$6, $BD$8:$CG$8, 0)), "")</f>
        <v/>
      </c>
      <c r="DD59" s="90" t="str" cm="1">
        <f t="array" ref="DD59">IFERROR(INDEX($BD59:$CG59, $CH59, MATCH(DD$6, $BD$8:$CG$8, 0)), "")</f>
        <v/>
      </c>
      <c r="DE59" s="90" t="str" cm="1">
        <f t="array" ref="DE59">IFERROR(INDEX($BD59:$CG59, $CH59, MATCH(DE$6, $BD$8:$CG$8, 0)), "")</f>
        <v/>
      </c>
      <c r="DF59" s="90" t="str" cm="1">
        <f t="array" ref="DF59">IFERROR(INDEX($BD59:$CG59, $CH59, MATCH(DF$6, $BD$8:$CG$8, 0)), "")</f>
        <v/>
      </c>
      <c r="DG59" s="90" t="str" cm="1">
        <f t="array" ref="DG59">IFERROR(INDEX($BD59:$CG59, $CH59, MATCH(DG$6, $BD$8:$CG$8, 0)), "")</f>
        <v/>
      </c>
      <c r="DH59" s="90" t="str" cm="1">
        <f t="array" ref="DH59">IFERROR(INDEX($BD59:$CG59, $CH59, MATCH(DH$6, $BD$8:$CG$8, 0)), "")</f>
        <v/>
      </c>
      <c r="DI59" s="90" t="str" cm="1">
        <f t="array" ref="DI59">IFERROR(INDEX($BD59:$CG59, $CH59, MATCH(DI$6, $BD$8:$CG$8, 0)), "")</f>
        <v/>
      </c>
      <c r="DJ59" s="90" t="str" cm="1">
        <f t="array" ref="DJ59">IFERROR(INDEX($BD59:$CG59, $CH59, MATCH(DJ$6, $BD$8:$CG$8, 0)), "")</f>
        <v/>
      </c>
      <c r="DK59" s="90" t="str" cm="1">
        <f t="array" ref="DK59">IFERROR(INDEX($BD59:$CG59, $CH59, MATCH(DK$6, $BD$8:$CG$8, 0)), "")</f>
        <v/>
      </c>
      <c r="DL59" s="91" t="str" cm="1">
        <f t="array" ref="DL59">IFERROR(INDEX($BD59:$CG59, $CH59, MATCH(DL$6, $BD$8:$CG$8, 0)), "")</f>
        <v/>
      </c>
    </row>
    <row r="60" spans="1:116" x14ac:dyDescent="0.55000000000000004">
      <c r="A60" s="16"/>
      <c r="B60" s="48"/>
      <c r="C60" s="26"/>
      <c r="D60" s="49"/>
      <c r="E60" s="50"/>
      <c r="F60" s="16"/>
      <c r="G60" s="96" t="str">
        <f t="shared" si="10"/>
        <v/>
      </c>
      <c r="H60" s="96" t="str">
        <f>IF($T60="", "", IF(COUNTIF('Income &amp; Expenses'!$AO$11:$AO$40, $T60)&gt;0, $N$3, $N$4))</f>
        <v/>
      </c>
      <c r="I60" s="16"/>
      <c r="N60" s="14" t="str">
        <f t="shared" si="3"/>
        <v/>
      </c>
      <c r="O60" s="8" t="str">
        <f t="shared" si="11"/>
        <v/>
      </c>
      <c r="P60" s="15" t="str">
        <f t="shared" si="4"/>
        <v/>
      </c>
      <c r="R60" s="68" t="str">
        <f t="shared" si="5"/>
        <v/>
      </c>
      <c r="T60" s="68" t="str">
        <f t="shared" si="6"/>
        <v/>
      </c>
      <c r="V60" s="62" t="str">
        <f>IF($B60="", "", COUNTIF($B$11:$B60, $B60))</f>
        <v/>
      </c>
      <c r="W60" s="62" t="str">
        <f t="shared" si="12"/>
        <v/>
      </c>
      <c r="Y60" s="78" t="str">
        <f t="shared" si="22"/>
        <v/>
      </c>
      <c r="Z60" s="79" t="str">
        <f t="shared" si="22"/>
        <v/>
      </c>
      <c r="AA60" s="79" t="str">
        <f t="shared" si="22"/>
        <v/>
      </c>
      <c r="AB60" s="79" t="str">
        <f t="shared" si="22"/>
        <v/>
      </c>
      <c r="AC60" s="79" t="str">
        <f t="shared" si="22"/>
        <v/>
      </c>
      <c r="AD60" s="79" t="str">
        <f t="shared" si="22"/>
        <v/>
      </c>
      <c r="AE60" s="79" t="str">
        <f t="shared" si="22"/>
        <v/>
      </c>
      <c r="AF60" s="79" t="str">
        <f t="shared" si="22"/>
        <v/>
      </c>
      <c r="AG60" s="79" t="str">
        <f t="shared" si="22"/>
        <v/>
      </c>
      <c r="AH60" s="79" t="str">
        <f t="shared" si="22"/>
        <v/>
      </c>
      <c r="AI60" s="79" t="str">
        <f t="shared" si="23"/>
        <v/>
      </c>
      <c r="AJ60" s="79" t="str">
        <f t="shared" si="23"/>
        <v/>
      </c>
      <c r="AK60" s="79" t="str">
        <f t="shared" si="23"/>
        <v/>
      </c>
      <c r="AL60" s="79" t="str">
        <f t="shared" si="23"/>
        <v/>
      </c>
      <c r="AM60" s="79" t="str">
        <f t="shared" si="23"/>
        <v/>
      </c>
      <c r="AN60" s="79" t="str">
        <f t="shared" si="23"/>
        <v/>
      </c>
      <c r="AO60" s="79" t="str">
        <f t="shared" si="23"/>
        <v/>
      </c>
      <c r="AP60" s="79" t="str">
        <f t="shared" si="23"/>
        <v/>
      </c>
      <c r="AQ60" s="79" t="str">
        <f t="shared" si="23"/>
        <v/>
      </c>
      <c r="AR60" s="79" t="str">
        <f t="shared" si="23"/>
        <v/>
      </c>
      <c r="AS60" s="79" t="str">
        <f t="shared" si="24"/>
        <v/>
      </c>
      <c r="AT60" s="79" t="str">
        <f t="shared" si="24"/>
        <v/>
      </c>
      <c r="AU60" s="79" t="str">
        <f t="shared" si="24"/>
        <v/>
      </c>
      <c r="AV60" s="79" t="str">
        <f t="shared" si="24"/>
        <v/>
      </c>
      <c r="AW60" s="79" t="str">
        <f t="shared" si="24"/>
        <v/>
      </c>
      <c r="AX60" s="79" t="str">
        <f t="shared" si="24"/>
        <v/>
      </c>
      <c r="AY60" s="79" t="str">
        <f t="shared" si="24"/>
        <v/>
      </c>
      <c r="AZ60" s="79" t="str">
        <f t="shared" si="24"/>
        <v/>
      </c>
      <c r="BA60" s="79" t="str">
        <f t="shared" si="24"/>
        <v/>
      </c>
      <c r="BB60" s="33" t="str">
        <f t="shared" si="24"/>
        <v/>
      </c>
      <c r="BD60" s="89" t="str">
        <f>IF(OR(CI$8="", Y60=""), "", COUNTIF(Y$11:Y$310, "&lt;"&amp;Y60)+1+COUNTIF(Y$11:Y60, Y60)-1)</f>
        <v/>
      </c>
      <c r="BE60" s="90" t="str">
        <f>IF(OR(CJ$8="", Z60=""), "", COUNTIF(Z$11:Z$310, "&lt;"&amp;Z60)+1+COUNTIF(Z$11:Z60, Z60)-1)</f>
        <v/>
      </c>
      <c r="BF60" s="90" t="str">
        <f>IF(OR(CK$8="", AA60=""), "", COUNTIF(AA$11:AA$310, "&lt;"&amp;AA60)+1+COUNTIF(AA$11:AA60, AA60)-1)</f>
        <v/>
      </c>
      <c r="BG60" s="90" t="str">
        <f>IF(OR(CL$8="", AB60=""), "", COUNTIF(AB$11:AB$310, "&lt;"&amp;AB60)+1+COUNTIF(AB$11:AB60, AB60)-1)</f>
        <v/>
      </c>
      <c r="BH60" s="90" t="str">
        <f>IF(OR(CM$8="", AC60=""), "", COUNTIF(AC$11:AC$310, "&lt;"&amp;AC60)+1+COUNTIF(AC$11:AC60, AC60)-1)</f>
        <v/>
      </c>
      <c r="BI60" s="90" t="str">
        <f>IF(OR(CN$8="", AD60=""), "", COUNTIF(AD$11:AD$310, "&lt;"&amp;AD60)+1+COUNTIF(AD$11:AD60, AD60)-1)</f>
        <v/>
      </c>
      <c r="BJ60" s="90" t="str">
        <f>IF(OR(CO$8="", AE60=""), "", COUNTIF(AE$11:AE$310, "&lt;"&amp;AE60)+1+COUNTIF(AE$11:AE60, AE60)-1)</f>
        <v/>
      </c>
      <c r="BK60" s="90" t="str">
        <f>IF(OR(CP$8="", AF60=""), "", COUNTIF(AF$11:AF$310, "&lt;"&amp;AF60)+1+COUNTIF(AF$11:AF60, AF60)-1)</f>
        <v/>
      </c>
      <c r="BL60" s="90" t="str">
        <f>IF(OR(CQ$8="", AG60=""), "", COUNTIF(AG$11:AG$310, "&lt;"&amp;AG60)+1+COUNTIF(AG$11:AG60, AG60)-1)</f>
        <v/>
      </c>
      <c r="BM60" s="90" t="str">
        <f>IF(OR(CR$8="", AH60=""), "", COUNTIF(AH$11:AH$310, "&lt;"&amp;AH60)+1+COUNTIF(AH$11:AH60, AH60)-1)</f>
        <v/>
      </c>
      <c r="BN60" s="90" t="str">
        <f>IF(OR(CS$8="", AI60=""), "", COUNTIF(AI$11:AI$310, "&lt;"&amp;AI60)+1+COUNTIF(AI$11:AI60, AI60)-1)</f>
        <v/>
      </c>
      <c r="BO60" s="90" t="str">
        <f>IF(OR(CT$8="", AJ60=""), "", COUNTIF(AJ$11:AJ$310, "&lt;"&amp;AJ60)+1+COUNTIF(AJ$11:AJ60, AJ60)-1)</f>
        <v/>
      </c>
      <c r="BP60" s="90" t="str">
        <f>IF(OR(CU$8="", AK60=""), "", COUNTIF(AK$11:AK$310, "&lt;"&amp;AK60)+1+COUNTIF(AK$11:AK60, AK60)-1)</f>
        <v/>
      </c>
      <c r="BQ60" s="90" t="str">
        <f>IF(OR(CV$8="", AL60=""), "", COUNTIF(AL$11:AL$310, "&lt;"&amp;AL60)+1+COUNTIF(AL$11:AL60, AL60)-1)</f>
        <v/>
      </c>
      <c r="BR60" s="90" t="str">
        <f>IF(OR(CW$8="", AM60=""), "", COUNTIF(AM$11:AM$310, "&lt;"&amp;AM60)+1+COUNTIF(AM$11:AM60, AM60)-1)</f>
        <v/>
      </c>
      <c r="BS60" s="90" t="str">
        <f>IF(OR(CX$8="", AN60=""), "", COUNTIF(AN$11:AN$310, "&lt;"&amp;AN60)+1+COUNTIF(AN$11:AN60, AN60)-1)</f>
        <v/>
      </c>
      <c r="BT60" s="90" t="str">
        <f>IF(OR(CY$8="", AO60=""), "", COUNTIF(AO$11:AO$310, "&lt;"&amp;AO60)+1+COUNTIF(AO$11:AO60, AO60)-1)</f>
        <v/>
      </c>
      <c r="BU60" s="90" t="str">
        <f>IF(OR(CZ$8="", AP60=""), "", COUNTIF(AP$11:AP$310, "&lt;"&amp;AP60)+1+COUNTIF(AP$11:AP60, AP60)-1)</f>
        <v/>
      </c>
      <c r="BV60" s="90" t="str">
        <f>IF(OR(DA$8="", AQ60=""), "", COUNTIF(AQ$11:AQ$310, "&lt;"&amp;AQ60)+1+COUNTIF(AQ$11:AQ60, AQ60)-1)</f>
        <v/>
      </c>
      <c r="BW60" s="90" t="str">
        <f>IF(OR(DB$8="", AR60=""), "", COUNTIF(AR$11:AR$310, "&lt;"&amp;AR60)+1+COUNTIF(AR$11:AR60, AR60)-1)</f>
        <v/>
      </c>
      <c r="BX60" s="90" t="str">
        <f>IF(OR(DC$8="", AS60=""), "", COUNTIF(AS$11:AS$310, "&lt;"&amp;AS60)+1+COUNTIF(AS$11:AS60, AS60)-1)</f>
        <v/>
      </c>
      <c r="BY60" s="90" t="str">
        <f>IF(OR(DD$8="", AT60=""), "", COUNTIF(AT$11:AT$310, "&lt;"&amp;AT60)+1+COUNTIF(AT$11:AT60, AT60)-1)</f>
        <v/>
      </c>
      <c r="BZ60" s="90" t="str">
        <f>IF(OR(DE$8="", AU60=""), "", COUNTIF(AU$11:AU$310, "&lt;"&amp;AU60)+1+COUNTIF(AU$11:AU60, AU60)-1)</f>
        <v/>
      </c>
      <c r="CA60" s="90" t="str">
        <f>IF(OR(DF$8="", AV60=""), "", COUNTIF(AV$11:AV$310, "&lt;"&amp;AV60)+1+COUNTIF(AV$11:AV60, AV60)-1)</f>
        <v/>
      </c>
      <c r="CB60" s="90" t="str">
        <f>IF(OR(DG$8="", AW60=""), "", COUNTIF(AW$11:AW$310, "&lt;"&amp;AW60)+1+COUNTIF(AW$11:AW60, AW60)-1)</f>
        <v/>
      </c>
      <c r="CC60" s="90" t="str">
        <f>IF(OR(DH$8="", AX60=""), "", COUNTIF(AX$11:AX$310, "&lt;"&amp;AX60)+1+COUNTIF(AX$11:AX60, AX60)-1)</f>
        <v/>
      </c>
      <c r="CD60" s="90" t="str">
        <f>IF(OR(DI$8="", AY60=""), "", COUNTIF(AY$11:AY$310, "&lt;"&amp;AY60)+1+COUNTIF(AY$11:AY60, AY60)-1)</f>
        <v/>
      </c>
      <c r="CE60" s="90" t="str">
        <f>IF(OR(DJ$8="", AZ60=""), "", COUNTIF(AZ$11:AZ$310, "&lt;"&amp;AZ60)+1+COUNTIF(AZ$11:AZ60, AZ60)-1)</f>
        <v/>
      </c>
      <c r="CF60" s="90" t="str">
        <f>IF(OR(DK$8="", BA60=""), "", COUNTIF(BA$11:BA$310, "&lt;"&amp;BA60)+1+COUNTIF(BA$11:BA60, BA60)-1)</f>
        <v/>
      </c>
      <c r="CG60" s="91" t="str">
        <f>IF(OR(DL$8="", BB60=""), "", COUNTIF(BB$11:BB$310, "&lt;"&amp;BB60)+1+COUNTIF(BB$11:BB60, BB60)-1)</f>
        <v/>
      </c>
      <c r="CI60" s="89" t="str" cm="1">
        <f t="array" ref="CI60">IFERROR(INDEX($BD60:$CG60, $CH60, MATCH(CI$6, $BD$8:$CG$8, 0)), "")</f>
        <v/>
      </c>
      <c r="CJ60" s="90" t="str" cm="1">
        <f t="array" ref="CJ60">IFERROR(INDEX($BD60:$CG60, $CH60, MATCH(CJ$6, $BD$8:$CG$8, 0)), "")</f>
        <v/>
      </c>
      <c r="CK60" s="90" t="str" cm="1">
        <f t="array" ref="CK60">IFERROR(INDEX($BD60:$CG60, $CH60, MATCH(CK$6, $BD$8:$CG$8, 0)), "")</f>
        <v/>
      </c>
      <c r="CL60" s="90" t="str" cm="1">
        <f t="array" ref="CL60">IFERROR(INDEX($BD60:$CG60, $CH60, MATCH(CL$6, $BD$8:$CG$8, 0)), "")</f>
        <v/>
      </c>
      <c r="CM60" s="90" t="str" cm="1">
        <f t="array" ref="CM60">IFERROR(INDEX($BD60:$CG60, $CH60, MATCH(CM$6, $BD$8:$CG$8, 0)), "")</f>
        <v/>
      </c>
      <c r="CN60" s="90" t="str" cm="1">
        <f t="array" ref="CN60">IFERROR(INDEX($BD60:$CG60, $CH60, MATCH(CN$6, $BD$8:$CG$8, 0)), "")</f>
        <v/>
      </c>
      <c r="CO60" s="90" t="str" cm="1">
        <f t="array" ref="CO60">IFERROR(INDEX($BD60:$CG60, $CH60, MATCH(CO$6, $BD$8:$CG$8, 0)), "")</f>
        <v/>
      </c>
      <c r="CP60" s="90" t="str" cm="1">
        <f t="array" ref="CP60">IFERROR(INDEX($BD60:$CG60, $CH60, MATCH(CP$6, $BD$8:$CG$8, 0)), "")</f>
        <v/>
      </c>
      <c r="CQ60" s="90" t="str" cm="1">
        <f t="array" ref="CQ60">IFERROR(INDEX($BD60:$CG60, $CH60, MATCH(CQ$6, $BD$8:$CG$8, 0)), "")</f>
        <v/>
      </c>
      <c r="CR60" s="90" t="str" cm="1">
        <f t="array" ref="CR60">IFERROR(INDEX($BD60:$CG60, $CH60, MATCH(CR$6, $BD$8:$CG$8, 0)), "")</f>
        <v/>
      </c>
      <c r="CS60" s="90" t="str" cm="1">
        <f t="array" ref="CS60">IFERROR(INDEX($BD60:$CG60, $CH60, MATCH(CS$6, $BD$8:$CG$8, 0)), "")</f>
        <v/>
      </c>
      <c r="CT60" s="90" t="str" cm="1">
        <f t="array" ref="CT60">IFERROR(INDEX($BD60:$CG60, $CH60, MATCH(CT$6, $BD$8:$CG$8, 0)), "")</f>
        <v/>
      </c>
      <c r="CU60" s="90" t="str" cm="1">
        <f t="array" ref="CU60">IFERROR(INDEX($BD60:$CG60, $CH60, MATCH(CU$6, $BD$8:$CG$8, 0)), "")</f>
        <v/>
      </c>
      <c r="CV60" s="90" t="str" cm="1">
        <f t="array" ref="CV60">IFERROR(INDEX($BD60:$CG60, $CH60, MATCH(CV$6, $BD$8:$CG$8, 0)), "")</f>
        <v/>
      </c>
      <c r="CW60" s="90" t="str" cm="1">
        <f t="array" ref="CW60">IFERROR(INDEX($BD60:$CG60, $CH60, MATCH(CW$6, $BD$8:$CG$8, 0)), "")</f>
        <v/>
      </c>
      <c r="CX60" s="90" t="str" cm="1">
        <f t="array" ref="CX60">IFERROR(INDEX($BD60:$CG60, $CH60, MATCH(CX$6, $BD$8:$CG$8, 0)), "")</f>
        <v/>
      </c>
      <c r="CY60" s="90" t="str" cm="1">
        <f t="array" ref="CY60">IFERROR(INDEX($BD60:$CG60, $CH60, MATCH(CY$6, $BD$8:$CG$8, 0)), "")</f>
        <v/>
      </c>
      <c r="CZ60" s="90" t="str" cm="1">
        <f t="array" ref="CZ60">IFERROR(INDEX($BD60:$CG60, $CH60, MATCH(CZ$6, $BD$8:$CG$8, 0)), "")</f>
        <v/>
      </c>
      <c r="DA60" s="90" t="str" cm="1">
        <f t="array" ref="DA60">IFERROR(INDEX($BD60:$CG60, $CH60, MATCH(DA$6, $BD$8:$CG$8, 0)), "")</f>
        <v/>
      </c>
      <c r="DB60" s="90" t="str" cm="1">
        <f t="array" ref="DB60">IFERROR(INDEX($BD60:$CG60, $CH60, MATCH(DB$6, $BD$8:$CG$8, 0)), "")</f>
        <v/>
      </c>
      <c r="DC60" s="90" t="str" cm="1">
        <f t="array" ref="DC60">IFERROR(INDEX($BD60:$CG60, $CH60, MATCH(DC$6, $BD$8:$CG$8, 0)), "")</f>
        <v/>
      </c>
      <c r="DD60" s="90" t="str" cm="1">
        <f t="array" ref="DD60">IFERROR(INDEX($BD60:$CG60, $CH60, MATCH(DD$6, $BD$8:$CG$8, 0)), "")</f>
        <v/>
      </c>
      <c r="DE60" s="90" t="str" cm="1">
        <f t="array" ref="DE60">IFERROR(INDEX($BD60:$CG60, $CH60, MATCH(DE$6, $BD$8:$CG$8, 0)), "")</f>
        <v/>
      </c>
      <c r="DF60" s="90" t="str" cm="1">
        <f t="array" ref="DF60">IFERROR(INDEX($BD60:$CG60, $CH60, MATCH(DF$6, $BD$8:$CG$8, 0)), "")</f>
        <v/>
      </c>
      <c r="DG60" s="90" t="str" cm="1">
        <f t="array" ref="DG60">IFERROR(INDEX($BD60:$CG60, $CH60, MATCH(DG$6, $BD$8:$CG$8, 0)), "")</f>
        <v/>
      </c>
      <c r="DH60" s="90" t="str" cm="1">
        <f t="array" ref="DH60">IFERROR(INDEX($BD60:$CG60, $CH60, MATCH(DH$6, $BD$8:$CG$8, 0)), "")</f>
        <v/>
      </c>
      <c r="DI60" s="90" t="str" cm="1">
        <f t="array" ref="DI60">IFERROR(INDEX($BD60:$CG60, $CH60, MATCH(DI$6, $BD$8:$CG$8, 0)), "")</f>
        <v/>
      </c>
      <c r="DJ60" s="90" t="str" cm="1">
        <f t="array" ref="DJ60">IFERROR(INDEX($BD60:$CG60, $CH60, MATCH(DJ$6, $BD$8:$CG$8, 0)), "")</f>
        <v/>
      </c>
      <c r="DK60" s="90" t="str" cm="1">
        <f t="array" ref="DK60">IFERROR(INDEX($BD60:$CG60, $CH60, MATCH(DK$6, $BD$8:$CG$8, 0)), "")</f>
        <v/>
      </c>
      <c r="DL60" s="91" t="str" cm="1">
        <f t="array" ref="DL60">IFERROR(INDEX($BD60:$CG60, $CH60, MATCH(DL$6, $BD$8:$CG$8, 0)), "")</f>
        <v/>
      </c>
    </row>
    <row r="61" spans="1:116" x14ac:dyDescent="0.55000000000000004">
      <c r="A61" s="16"/>
      <c r="B61" s="48"/>
      <c r="C61" s="26"/>
      <c r="D61" s="49"/>
      <c r="E61" s="50"/>
      <c r="F61" s="16"/>
      <c r="G61" s="96" t="str">
        <f t="shared" si="10"/>
        <v/>
      </c>
      <c r="H61" s="96" t="str">
        <f>IF($T61="", "", IF(COUNTIF('Income &amp; Expenses'!$AO$11:$AO$40, $T61)&gt;0, $N$3, $N$4))</f>
        <v/>
      </c>
      <c r="I61" s="16"/>
      <c r="N61" s="14" t="str">
        <f t="shared" si="3"/>
        <v/>
      </c>
      <c r="O61" s="8" t="str">
        <f t="shared" si="11"/>
        <v/>
      </c>
      <c r="P61" s="15" t="str">
        <f t="shared" si="4"/>
        <v/>
      </c>
      <c r="R61" s="68" t="str">
        <f t="shared" si="5"/>
        <v/>
      </c>
      <c r="T61" s="68" t="str">
        <f t="shared" si="6"/>
        <v/>
      </c>
      <c r="V61" s="62" t="str">
        <f>IF($B61="", "", COUNTIF($B$11:$B61, $B61))</f>
        <v/>
      </c>
      <c r="W61" s="62" t="str">
        <f t="shared" si="12"/>
        <v/>
      </c>
      <c r="Y61" s="78" t="str">
        <f t="shared" ref="Y61:AH70" si="25">IF(OR(Y$10="", $R61=""), "", IF(Y$10=$B61, $D61, ""))</f>
        <v/>
      </c>
      <c r="Z61" s="79" t="str">
        <f t="shared" si="25"/>
        <v/>
      </c>
      <c r="AA61" s="79" t="str">
        <f t="shared" si="25"/>
        <v/>
      </c>
      <c r="AB61" s="79" t="str">
        <f t="shared" si="25"/>
        <v/>
      </c>
      <c r="AC61" s="79" t="str">
        <f t="shared" si="25"/>
        <v/>
      </c>
      <c r="AD61" s="79" t="str">
        <f t="shared" si="25"/>
        <v/>
      </c>
      <c r="AE61" s="79" t="str">
        <f t="shared" si="25"/>
        <v/>
      </c>
      <c r="AF61" s="79" t="str">
        <f t="shared" si="25"/>
        <v/>
      </c>
      <c r="AG61" s="79" t="str">
        <f t="shared" si="25"/>
        <v/>
      </c>
      <c r="AH61" s="79" t="str">
        <f t="shared" si="25"/>
        <v/>
      </c>
      <c r="AI61" s="79" t="str">
        <f t="shared" ref="AI61:AR70" si="26">IF(OR(AI$10="", $R61=""), "", IF(AI$10=$B61, $D61, ""))</f>
        <v/>
      </c>
      <c r="AJ61" s="79" t="str">
        <f t="shared" si="26"/>
        <v/>
      </c>
      <c r="AK61" s="79" t="str">
        <f t="shared" si="26"/>
        <v/>
      </c>
      <c r="AL61" s="79" t="str">
        <f t="shared" si="26"/>
        <v/>
      </c>
      <c r="AM61" s="79" t="str">
        <f t="shared" si="26"/>
        <v/>
      </c>
      <c r="AN61" s="79" t="str">
        <f t="shared" si="26"/>
        <v/>
      </c>
      <c r="AO61" s="79" t="str">
        <f t="shared" si="26"/>
        <v/>
      </c>
      <c r="AP61" s="79" t="str">
        <f t="shared" si="26"/>
        <v/>
      </c>
      <c r="AQ61" s="79" t="str">
        <f t="shared" si="26"/>
        <v/>
      </c>
      <c r="AR61" s="79" t="str">
        <f t="shared" si="26"/>
        <v/>
      </c>
      <c r="AS61" s="79" t="str">
        <f t="shared" ref="AS61:BB70" si="27">IF(OR(AS$10="", $R61=""), "", IF(AS$10=$B61, $D61, ""))</f>
        <v/>
      </c>
      <c r="AT61" s="79" t="str">
        <f t="shared" si="27"/>
        <v/>
      </c>
      <c r="AU61" s="79" t="str">
        <f t="shared" si="27"/>
        <v/>
      </c>
      <c r="AV61" s="79" t="str">
        <f t="shared" si="27"/>
        <v/>
      </c>
      <c r="AW61" s="79" t="str">
        <f t="shared" si="27"/>
        <v/>
      </c>
      <c r="AX61" s="79" t="str">
        <f t="shared" si="27"/>
        <v/>
      </c>
      <c r="AY61" s="79" t="str">
        <f t="shared" si="27"/>
        <v/>
      </c>
      <c r="AZ61" s="79" t="str">
        <f t="shared" si="27"/>
        <v/>
      </c>
      <c r="BA61" s="79" t="str">
        <f t="shared" si="27"/>
        <v/>
      </c>
      <c r="BB61" s="33" t="str">
        <f t="shared" si="27"/>
        <v/>
      </c>
      <c r="BD61" s="89" t="str">
        <f>IF(OR(CI$8="", Y61=""), "", COUNTIF(Y$11:Y$310, "&lt;"&amp;Y61)+1+COUNTIF(Y$11:Y61, Y61)-1)</f>
        <v/>
      </c>
      <c r="BE61" s="90" t="str">
        <f>IF(OR(CJ$8="", Z61=""), "", COUNTIF(Z$11:Z$310, "&lt;"&amp;Z61)+1+COUNTIF(Z$11:Z61, Z61)-1)</f>
        <v/>
      </c>
      <c r="BF61" s="90" t="str">
        <f>IF(OR(CK$8="", AA61=""), "", COUNTIF(AA$11:AA$310, "&lt;"&amp;AA61)+1+COUNTIF(AA$11:AA61, AA61)-1)</f>
        <v/>
      </c>
      <c r="BG61" s="90" t="str">
        <f>IF(OR(CL$8="", AB61=""), "", COUNTIF(AB$11:AB$310, "&lt;"&amp;AB61)+1+COUNTIF(AB$11:AB61, AB61)-1)</f>
        <v/>
      </c>
      <c r="BH61" s="90" t="str">
        <f>IF(OR(CM$8="", AC61=""), "", COUNTIF(AC$11:AC$310, "&lt;"&amp;AC61)+1+COUNTIF(AC$11:AC61, AC61)-1)</f>
        <v/>
      </c>
      <c r="BI61" s="90" t="str">
        <f>IF(OR(CN$8="", AD61=""), "", COUNTIF(AD$11:AD$310, "&lt;"&amp;AD61)+1+COUNTIF(AD$11:AD61, AD61)-1)</f>
        <v/>
      </c>
      <c r="BJ61" s="90" t="str">
        <f>IF(OR(CO$8="", AE61=""), "", COUNTIF(AE$11:AE$310, "&lt;"&amp;AE61)+1+COUNTIF(AE$11:AE61, AE61)-1)</f>
        <v/>
      </c>
      <c r="BK61" s="90" t="str">
        <f>IF(OR(CP$8="", AF61=""), "", COUNTIF(AF$11:AF$310, "&lt;"&amp;AF61)+1+COUNTIF(AF$11:AF61, AF61)-1)</f>
        <v/>
      </c>
      <c r="BL61" s="90" t="str">
        <f>IF(OR(CQ$8="", AG61=""), "", COUNTIF(AG$11:AG$310, "&lt;"&amp;AG61)+1+COUNTIF(AG$11:AG61, AG61)-1)</f>
        <v/>
      </c>
      <c r="BM61" s="90" t="str">
        <f>IF(OR(CR$8="", AH61=""), "", COUNTIF(AH$11:AH$310, "&lt;"&amp;AH61)+1+COUNTIF(AH$11:AH61, AH61)-1)</f>
        <v/>
      </c>
      <c r="BN61" s="90" t="str">
        <f>IF(OR(CS$8="", AI61=""), "", COUNTIF(AI$11:AI$310, "&lt;"&amp;AI61)+1+COUNTIF(AI$11:AI61, AI61)-1)</f>
        <v/>
      </c>
      <c r="BO61" s="90" t="str">
        <f>IF(OR(CT$8="", AJ61=""), "", COUNTIF(AJ$11:AJ$310, "&lt;"&amp;AJ61)+1+COUNTIF(AJ$11:AJ61, AJ61)-1)</f>
        <v/>
      </c>
      <c r="BP61" s="90" t="str">
        <f>IF(OR(CU$8="", AK61=""), "", COUNTIF(AK$11:AK$310, "&lt;"&amp;AK61)+1+COUNTIF(AK$11:AK61, AK61)-1)</f>
        <v/>
      </c>
      <c r="BQ61" s="90" t="str">
        <f>IF(OR(CV$8="", AL61=""), "", COUNTIF(AL$11:AL$310, "&lt;"&amp;AL61)+1+COUNTIF(AL$11:AL61, AL61)-1)</f>
        <v/>
      </c>
      <c r="BR61" s="90" t="str">
        <f>IF(OR(CW$8="", AM61=""), "", COUNTIF(AM$11:AM$310, "&lt;"&amp;AM61)+1+COUNTIF(AM$11:AM61, AM61)-1)</f>
        <v/>
      </c>
      <c r="BS61" s="90" t="str">
        <f>IF(OR(CX$8="", AN61=""), "", COUNTIF(AN$11:AN$310, "&lt;"&amp;AN61)+1+COUNTIF(AN$11:AN61, AN61)-1)</f>
        <v/>
      </c>
      <c r="BT61" s="90" t="str">
        <f>IF(OR(CY$8="", AO61=""), "", COUNTIF(AO$11:AO$310, "&lt;"&amp;AO61)+1+COUNTIF(AO$11:AO61, AO61)-1)</f>
        <v/>
      </c>
      <c r="BU61" s="90" t="str">
        <f>IF(OR(CZ$8="", AP61=""), "", COUNTIF(AP$11:AP$310, "&lt;"&amp;AP61)+1+COUNTIF(AP$11:AP61, AP61)-1)</f>
        <v/>
      </c>
      <c r="BV61" s="90" t="str">
        <f>IF(OR(DA$8="", AQ61=""), "", COUNTIF(AQ$11:AQ$310, "&lt;"&amp;AQ61)+1+COUNTIF(AQ$11:AQ61, AQ61)-1)</f>
        <v/>
      </c>
      <c r="BW61" s="90" t="str">
        <f>IF(OR(DB$8="", AR61=""), "", COUNTIF(AR$11:AR$310, "&lt;"&amp;AR61)+1+COUNTIF(AR$11:AR61, AR61)-1)</f>
        <v/>
      </c>
      <c r="BX61" s="90" t="str">
        <f>IF(OR(DC$8="", AS61=""), "", COUNTIF(AS$11:AS$310, "&lt;"&amp;AS61)+1+COUNTIF(AS$11:AS61, AS61)-1)</f>
        <v/>
      </c>
      <c r="BY61" s="90" t="str">
        <f>IF(OR(DD$8="", AT61=""), "", COUNTIF(AT$11:AT$310, "&lt;"&amp;AT61)+1+COUNTIF(AT$11:AT61, AT61)-1)</f>
        <v/>
      </c>
      <c r="BZ61" s="90" t="str">
        <f>IF(OR(DE$8="", AU61=""), "", COUNTIF(AU$11:AU$310, "&lt;"&amp;AU61)+1+COUNTIF(AU$11:AU61, AU61)-1)</f>
        <v/>
      </c>
      <c r="CA61" s="90" t="str">
        <f>IF(OR(DF$8="", AV61=""), "", COUNTIF(AV$11:AV$310, "&lt;"&amp;AV61)+1+COUNTIF(AV$11:AV61, AV61)-1)</f>
        <v/>
      </c>
      <c r="CB61" s="90" t="str">
        <f>IF(OR(DG$8="", AW61=""), "", COUNTIF(AW$11:AW$310, "&lt;"&amp;AW61)+1+COUNTIF(AW$11:AW61, AW61)-1)</f>
        <v/>
      </c>
      <c r="CC61" s="90" t="str">
        <f>IF(OR(DH$8="", AX61=""), "", COUNTIF(AX$11:AX$310, "&lt;"&amp;AX61)+1+COUNTIF(AX$11:AX61, AX61)-1)</f>
        <v/>
      </c>
      <c r="CD61" s="90" t="str">
        <f>IF(OR(DI$8="", AY61=""), "", COUNTIF(AY$11:AY$310, "&lt;"&amp;AY61)+1+COUNTIF(AY$11:AY61, AY61)-1)</f>
        <v/>
      </c>
      <c r="CE61" s="90" t="str">
        <f>IF(OR(DJ$8="", AZ61=""), "", COUNTIF(AZ$11:AZ$310, "&lt;"&amp;AZ61)+1+COUNTIF(AZ$11:AZ61, AZ61)-1)</f>
        <v/>
      </c>
      <c r="CF61" s="90" t="str">
        <f>IF(OR(DK$8="", BA61=""), "", COUNTIF(BA$11:BA$310, "&lt;"&amp;BA61)+1+COUNTIF(BA$11:BA61, BA61)-1)</f>
        <v/>
      </c>
      <c r="CG61" s="91" t="str">
        <f>IF(OR(DL$8="", BB61=""), "", COUNTIF(BB$11:BB$310, "&lt;"&amp;BB61)+1+COUNTIF(BB$11:BB61, BB61)-1)</f>
        <v/>
      </c>
      <c r="CI61" s="89" t="str" cm="1">
        <f t="array" ref="CI61">IFERROR(INDEX($BD61:$CG61, $CH61, MATCH(CI$6, $BD$8:$CG$8, 0)), "")</f>
        <v/>
      </c>
      <c r="CJ61" s="90" t="str" cm="1">
        <f t="array" ref="CJ61">IFERROR(INDEX($BD61:$CG61, $CH61, MATCH(CJ$6, $BD$8:$CG$8, 0)), "")</f>
        <v/>
      </c>
      <c r="CK61" s="90" t="str" cm="1">
        <f t="array" ref="CK61">IFERROR(INDEX($BD61:$CG61, $CH61, MATCH(CK$6, $BD$8:$CG$8, 0)), "")</f>
        <v/>
      </c>
      <c r="CL61" s="90" t="str" cm="1">
        <f t="array" ref="CL61">IFERROR(INDEX($BD61:$CG61, $CH61, MATCH(CL$6, $BD$8:$CG$8, 0)), "")</f>
        <v/>
      </c>
      <c r="CM61" s="90" t="str" cm="1">
        <f t="array" ref="CM61">IFERROR(INDEX($BD61:$CG61, $CH61, MATCH(CM$6, $BD$8:$CG$8, 0)), "")</f>
        <v/>
      </c>
      <c r="CN61" s="90" t="str" cm="1">
        <f t="array" ref="CN61">IFERROR(INDEX($BD61:$CG61, $CH61, MATCH(CN$6, $BD$8:$CG$8, 0)), "")</f>
        <v/>
      </c>
      <c r="CO61" s="90" t="str" cm="1">
        <f t="array" ref="CO61">IFERROR(INDEX($BD61:$CG61, $CH61, MATCH(CO$6, $BD$8:$CG$8, 0)), "")</f>
        <v/>
      </c>
      <c r="CP61" s="90" t="str" cm="1">
        <f t="array" ref="CP61">IFERROR(INDEX($BD61:$CG61, $CH61, MATCH(CP$6, $BD$8:$CG$8, 0)), "")</f>
        <v/>
      </c>
      <c r="CQ61" s="90" t="str" cm="1">
        <f t="array" ref="CQ61">IFERROR(INDEX($BD61:$CG61, $CH61, MATCH(CQ$6, $BD$8:$CG$8, 0)), "")</f>
        <v/>
      </c>
      <c r="CR61" s="90" t="str" cm="1">
        <f t="array" ref="CR61">IFERROR(INDEX($BD61:$CG61, $CH61, MATCH(CR$6, $BD$8:$CG$8, 0)), "")</f>
        <v/>
      </c>
      <c r="CS61" s="90" t="str" cm="1">
        <f t="array" ref="CS61">IFERROR(INDEX($BD61:$CG61, $CH61, MATCH(CS$6, $BD$8:$CG$8, 0)), "")</f>
        <v/>
      </c>
      <c r="CT61" s="90" t="str" cm="1">
        <f t="array" ref="CT61">IFERROR(INDEX($BD61:$CG61, $CH61, MATCH(CT$6, $BD$8:$CG$8, 0)), "")</f>
        <v/>
      </c>
      <c r="CU61" s="90" t="str" cm="1">
        <f t="array" ref="CU61">IFERROR(INDEX($BD61:$CG61, $CH61, MATCH(CU$6, $BD$8:$CG$8, 0)), "")</f>
        <v/>
      </c>
      <c r="CV61" s="90" t="str" cm="1">
        <f t="array" ref="CV61">IFERROR(INDEX($BD61:$CG61, $CH61, MATCH(CV$6, $BD$8:$CG$8, 0)), "")</f>
        <v/>
      </c>
      <c r="CW61" s="90" t="str" cm="1">
        <f t="array" ref="CW61">IFERROR(INDEX($BD61:$CG61, $CH61, MATCH(CW$6, $BD$8:$CG$8, 0)), "")</f>
        <v/>
      </c>
      <c r="CX61" s="90" t="str" cm="1">
        <f t="array" ref="CX61">IFERROR(INDEX($BD61:$CG61, $CH61, MATCH(CX$6, $BD$8:$CG$8, 0)), "")</f>
        <v/>
      </c>
      <c r="CY61" s="90" t="str" cm="1">
        <f t="array" ref="CY61">IFERROR(INDEX($BD61:$CG61, $CH61, MATCH(CY$6, $BD$8:$CG$8, 0)), "")</f>
        <v/>
      </c>
      <c r="CZ61" s="90" t="str" cm="1">
        <f t="array" ref="CZ61">IFERROR(INDEX($BD61:$CG61, $CH61, MATCH(CZ$6, $BD$8:$CG$8, 0)), "")</f>
        <v/>
      </c>
      <c r="DA61" s="90" t="str" cm="1">
        <f t="array" ref="DA61">IFERROR(INDEX($BD61:$CG61, $CH61, MATCH(DA$6, $BD$8:$CG$8, 0)), "")</f>
        <v/>
      </c>
      <c r="DB61" s="90" t="str" cm="1">
        <f t="array" ref="DB61">IFERROR(INDEX($BD61:$CG61, $CH61, MATCH(DB$6, $BD$8:$CG$8, 0)), "")</f>
        <v/>
      </c>
      <c r="DC61" s="90" t="str" cm="1">
        <f t="array" ref="DC61">IFERROR(INDEX($BD61:$CG61, $CH61, MATCH(DC$6, $BD$8:$CG$8, 0)), "")</f>
        <v/>
      </c>
      <c r="DD61" s="90" t="str" cm="1">
        <f t="array" ref="DD61">IFERROR(INDEX($BD61:$CG61, $CH61, MATCH(DD$6, $BD$8:$CG$8, 0)), "")</f>
        <v/>
      </c>
      <c r="DE61" s="90" t="str" cm="1">
        <f t="array" ref="DE61">IFERROR(INDEX($BD61:$CG61, $CH61, MATCH(DE$6, $BD$8:$CG$8, 0)), "")</f>
        <v/>
      </c>
      <c r="DF61" s="90" t="str" cm="1">
        <f t="array" ref="DF61">IFERROR(INDEX($BD61:$CG61, $CH61, MATCH(DF$6, $BD$8:$CG$8, 0)), "")</f>
        <v/>
      </c>
      <c r="DG61" s="90" t="str" cm="1">
        <f t="array" ref="DG61">IFERROR(INDEX($BD61:$CG61, $CH61, MATCH(DG$6, $BD$8:$CG$8, 0)), "")</f>
        <v/>
      </c>
      <c r="DH61" s="90" t="str" cm="1">
        <f t="array" ref="DH61">IFERROR(INDEX($BD61:$CG61, $CH61, MATCH(DH$6, $BD$8:$CG$8, 0)), "")</f>
        <v/>
      </c>
      <c r="DI61" s="90" t="str" cm="1">
        <f t="array" ref="DI61">IFERROR(INDEX($BD61:$CG61, $CH61, MATCH(DI$6, $BD$8:$CG$8, 0)), "")</f>
        <v/>
      </c>
      <c r="DJ61" s="90" t="str" cm="1">
        <f t="array" ref="DJ61">IFERROR(INDEX($BD61:$CG61, $CH61, MATCH(DJ$6, $BD$8:$CG$8, 0)), "")</f>
        <v/>
      </c>
      <c r="DK61" s="90" t="str" cm="1">
        <f t="array" ref="DK61">IFERROR(INDEX($BD61:$CG61, $CH61, MATCH(DK$6, $BD$8:$CG$8, 0)), "")</f>
        <v/>
      </c>
      <c r="DL61" s="91" t="str" cm="1">
        <f t="array" ref="DL61">IFERROR(INDEX($BD61:$CG61, $CH61, MATCH(DL$6, $BD$8:$CG$8, 0)), "")</f>
        <v/>
      </c>
    </row>
    <row r="62" spans="1:116" x14ac:dyDescent="0.55000000000000004">
      <c r="A62" s="16"/>
      <c r="B62" s="48"/>
      <c r="C62" s="26"/>
      <c r="D62" s="49"/>
      <c r="E62" s="50"/>
      <c r="F62" s="16"/>
      <c r="G62" s="96" t="str">
        <f t="shared" si="10"/>
        <v/>
      </c>
      <c r="H62" s="96" t="str">
        <f>IF($T62="", "", IF(COUNTIF('Income &amp; Expenses'!$AO$11:$AO$40, $T62)&gt;0, $N$3, $N$4))</f>
        <v/>
      </c>
      <c r="I62" s="16"/>
      <c r="N62" s="14" t="str">
        <f t="shared" si="3"/>
        <v/>
      </c>
      <c r="O62" s="8" t="str">
        <f t="shared" si="11"/>
        <v/>
      </c>
      <c r="P62" s="15" t="str">
        <f t="shared" si="4"/>
        <v/>
      </c>
      <c r="R62" s="68" t="str">
        <f t="shared" si="5"/>
        <v/>
      </c>
      <c r="T62" s="68" t="str">
        <f t="shared" si="6"/>
        <v/>
      </c>
      <c r="V62" s="62" t="str">
        <f>IF($B62="", "", COUNTIF($B$11:$B62, $B62))</f>
        <v/>
      </c>
      <c r="W62" s="62" t="str">
        <f t="shared" si="12"/>
        <v/>
      </c>
      <c r="Y62" s="78" t="str">
        <f t="shared" si="25"/>
        <v/>
      </c>
      <c r="Z62" s="79" t="str">
        <f t="shared" si="25"/>
        <v/>
      </c>
      <c r="AA62" s="79" t="str">
        <f t="shared" si="25"/>
        <v/>
      </c>
      <c r="AB62" s="79" t="str">
        <f t="shared" si="25"/>
        <v/>
      </c>
      <c r="AC62" s="79" t="str">
        <f t="shared" si="25"/>
        <v/>
      </c>
      <c r="AD62" s="79" t="str">
        <f t="shared" si="25"/>
        <v/>
      </c>
      <c r="AE62" s="79" t="str">
        <f t="shared" si="25"/>
        <v/>
      </c>
      <c r="AF62" s="79" t="str">
        <f t="shared" si="25"/>
        <v/>
      </c>
      <c r="AG62" s="79" t="str">
        <f t="shared" si="25"/>
        <v/>
      </c>
      <c r="AH62" s="79" t="str">
        <f t="shared" si="25"/>
        <v/>
      </c>
      <c r="AI62" s="79" t="str">
        <f t="shared" si="26"/>
        <v/>
      </c>
      <c r="AJ62" s="79" t="str">
        <f t="shared" si="26"/>
        <v/>
      </c>
      <c r="AK62" s="79" t="str">
        <f t="shared" si="26"/>
        <v/>
      </c>
      <c r="AL62" s="79" t="str">
        <f t="shared" si="26"/>
        <v/>
      </c>
      <c r="AM62" s="79" t="str">
        <f t="shared" si="26"/>
        <v/>
      </c>
      <c r="AN62" s="79" t="str">
        <f t="shared" si="26"/>
        <v/>
      </c>
      <c r="AO62" s="79" t="str">
        <f t="shared" si="26"/>
        <v/>
      </c>
      <c r="AP62" s="79" t="str">
        <f t="shared" si="26"/>
        <v/>
      </c>
      <c r="AQ62" s="79" t="str">
        <f t="shared" si="26"/>
        <v/>
      </c>
      <c r="AR62" s="79" t="str">
        <f t="shared" si="26"/>
        <v/>
      </c>
      <c r="AS62" s="79" t="str">
        <f t="shared" si="27"/>
        <v/>
      </c>
      <c r="AT62" s="79" t="str">
        <f t="shared" si="27"/>
        <v/>
      </c>
      <c r="AU62" s="79" t="str">
        <f t="shared" si="27"/>
        <v/>
      </c>
      <c r="AV62" s="79" t="str">
        <f t="shared" si="27"/>
        <v/>
      </c>
      <c r="AW62" s="79" t="str">
        <f t="shared" si="27"/>
        <v/>
      </c>
      <c r="AX62" s="79" t="str">
        <f t="shared" si="27"/>
        <v/>
      </c>
      <c r="AY62" s="79" t="str">
        <f t="shared" si="27"/>
        <v/>
      </c>
      <c r="AZ62" s="79" t="str">
        <f t="shared" si="27"/>
        <v/>
      </c>
      <c r="BA62" s="79" t="str">
        <f t="shared" si="27"/>
        <v/>
      </c>
      <c r="BB62" s="33" t="str">
        <f t="shared" si="27"/>
        <v/>
      </c>
      <c r="BD62" s="89" t="str">
        <f>IF(OR(CI$8="", Y62=""), "", COUNTIF(Y$11:Y$310, "&lt;"&amp;Y62)+1+COUNTIF(Y$11:Y62, Y62)-1)</f>
        <v/>
      </c>
      <c r="BE62" s="90" t="str">
        <f>IF(OR(CJ$8="", Z62=""), "", COUNTIF(Z$11:Z$310, "&lt;"&amp;Z62)+1+COUNTIF(Z$11:Z62, Z62)-1)</f>
        <v/>
      </c>
      <c r="BF62" s="90" t="str">
        <f>IF(OR(CK$8="", AA62=""), "", COUNTIF(AA$11:AA$310, "&lt;"&amp;AA62)+1+COUNTIF(AA$11:AA62, AA62)-1)</f>
        <v/>
      </c>
      <c r="BG62" s="90" t="str">
        <f>IF(OR(CL$8="", AB62=""), "", COUNTIF(AB$11:AB$310, "&lt;"&amp;AB62)+1+COUNTIF(AB$11:AB62, AB62)-1)</f>
        <v/>
      </c>
      <c r="BH62" s="90" t="str">
        <f>IF(OR(CM$8="", AC62=""), "", COUNTIF(AC$11:AC$310, "&lt;"&amp;AC62)+1+COUNTIF(AC$11:AC62, AC62)-1)</f>
        <v/>
      </c>
      <c r="BI62" s="90" t="str">
        <f>IF(OR(CN$8="", AD62=""), "", COUNTIF(AD$11:AD$310, "&lt;"&amp;AD62)+1+COUNTIF(AD$11:AD62, AD62)-1)</f>
        <v/>
      </c>
      <c r="BJ62" s="90" t="str">
        <f>IF(OR(CO$8="", AE62=""), "", COUNTIF(AE$11:AE$310, "&lt;"&amp;AE62)+1+COUNTIF(AE$11:AE62, AE62)-1)</f>
        <v/>
      </c>
      <c r="BK62" s="90" t="str">
        <f>IF(OR(CP$8="", AF62=""), "", COUNTIF(AF$11:AF$310, "&lt;"&amp;AF62)+1+COUNTIF(AF$11:AF62, AF62)-1)</f>
        <v/>
      </c>
      <c r="BL62" s="90" t="str">
        <f>IF(OR(CQ$8="", AG62=""), "", COUNTIF(AG$11:AG$310, "&lt;"&amp;AG62)+1+COUNTIF(AG$11:AG62, AG62)-1)</f>
        <v/>
      </c>
      <c r="BM62" s="90" t="str">
        <f>IF(OR(CR$8="", AH62=""), "", COUNTIF(AH$11:AH$310, "&lt;"&amp;AH62)+1+COUNTIF(AH$11:AH62, AH62)-1)</f>
        <v/>
      </c>
      <c r="BN62" s="90" t="str">
        <f>IF(OR(CS$8="", AI62=""), "", COUNTIF(AI$11:AI$310, "&lt;"&amp;AI62)+1+COUNTIF(AI$11:AI62, AI62)-1)</f>
        <v/>
      </c>
      <c r="BO62" s="90" t="str">
        <f>IF(OR(CT$8="", AJ62=""), "", COUNTIF(AJ$11:AJ$310, "&lt;"&amp;AJ62)+1+COUNTIF(AJ$11:AJ62, AJ62)-1)</f>
        <v/>
      </c>
      <c r="BP62" s="90" t="str">
        <f>IF(OR(CU$8="", AK62=""), "", COUNTIF(AK$11:AK$310, "&lt;"&amp;AK62)+1+COUNTIF(AK$11:AK62, AK62)-1)</f>
        <v/>
      </c>
      <c r="BQ62" s="90" t="str">
        <f>IF(OR(CV$8="", AL62=""), "", COUNTIF(AL$11:AL$310, "&lt;"&amp;AL62)+1+COUNTIF(AL$11:AL62, AL62)-1)</f>
        <v/>
      </c>
      <c r="BR62" s="90" t="str">
        <f>IF(OR(CW$8="", AM62=""), "", COUNTIF(AM$11:AM$310, "&lt;"&amp;AM62)+1+COUNTIF(AM$11:AM62, AM62)-1)</f>
        <v/>
      </c>
      <c r="BS62" s="90" t="str">
        <f>IF(OR(CX$8="", AN62=""), "", COUNTIF(AN$11:AN$310, "&lt;"&amp;AN62)+1+COUNTIF(AN$11:AN62, AN62)-1)</f>
        <v/>
      </c>
      <c r="BT62" s="90" t="str">
        <f>IF(OR(CY$8="", AO62=""), "", COUNTIF(AO$11:AO$310, "&lt;"&amp;AO62)+1+COUNTIF(AO$11:AO62, AO62)-1)</f>
        <v/>
      </c>
      <c r="BU62" s="90" t="str">
        <f>IF(OR(CZ$8="", AP62=""), "", COUNTIF(AP$11:AP$310, "&lt;"&amp;AP62)+1+COUNTIF(AP$11:AP62, AP62)-1)</f>
        <v/>
      </c>
      <c r="BV62" s="90" t="str">
        <f>IF(OR(DA$8="", AQ62=""), "", COUNTIF(AQ$11:AQ$310, "&lt;"&amp;AQ62)+1+COUNTIF(AQ$11:AQ62, AQ62)-1)</f>
        <v/>
      </c>
      <c r="BW62" s="90" t="str">
        <f>IF(OR(DB$8="", AR62=""), "", COUNTIF(AR$11:AR$310, "&lt;"&amp;AR62)+1+COUNTIF(AR$11:AR62, AR62)-1)</f>
        <v/>
      </c>
      <c r="BX62" s="90" t="str">
        <f>IF(OR(DC$8="", AS62=""), "", COUNTIF(AS$11:AS$310, "&lt;"&amp;AS62)+1+COUNTIF(AS$11:AS62, AS62)-1)</f>
        <v/>
      </c>
      <c r="BY62" s="90" t="str">
        <f>IF(OR(DD$8="", AT62=""), "", COUNTIF(AT$11:AT$310, "&lt;"&amp;AT62)+1+COUNTIF(AT$11:AT62, AT62)-1)</f>
        <v/>
      </c>
      <c r="BZ62" s="90" t="str">
        <f>IF(OR(DE$8="", AU62=""), "", COUNTIF(AU$11:AU$310, "&lt;"&amp;AU62)+1+COUNTIF(AU$11:AU62, AU62)-1)</f>
        <v/>
      </c>
      <c r="CA62" s="90" t="str">
        <f>IF(OR(DF$8="", AV62=""), "", COUNTIF(AV$11:AV$310, "&lt;"&amp;AV62)+1+COUNTIF(AV$11:AV62, AV62)-1)</f>
        <v/>
      </c>
      <c r="CB62" s="90" t="str">
        <f>IF(OR(DG$8="", AW62=""), "", COUNTIF(AW$11:AW$310, "&lt;"&amp;AW62)+1+COUNTIF(AW$11:AW62, AW62)-1)</f>
        <v/>
      </c>
      <c r="CC62" s="90" t="str">
        <f>IF(OR(DH$8="", AX62=""), "", COUNTIF(AX$11:AX$310, "&lt;"&amp;AX62)+1+COUNTIF(AX$11:AX62, AX62)-1)</f>
        <v/>
      </c>
      <c r="CD62" s="90" t="str">
        <f>IF(OR(DI$8="", AY62=""), "", COUNTIF(AY$11:AY$310, "&lt;"&amp;AY62)+1+COUNTIF(AY$11:AY62, AY62)-1)</f>
        <v/>
      </c>
      <c r="CE62" s="90" t="str">
        <f>IF(OR(DJ$8="", AZ62=""), "", COUNTIF(AZ$11:AZ$310, "&lt;"&amp;AZ62)+1+COUNTIF(AZ$11:AZ62, AZ62)-1)</f>
        <v/>
      </c>
      <c r="CF62" s="90" t="str">
        <f>IF(OR(DK$8="", BA62=""), "", COUNTIF(BA$11:BA$310, "&lt;"&amp;BA62)+1+COUNTIF(BA$11:BA62, BA62)-1)</f>
        <v/>
      </c>
      <c r="CG62" s="91" t="str">
        <f>IF(OR(DL$8="", BB62=""), "", COUNTIF(BB$11:BB$310, "&lt;"&amp;BB62)+1+COUNTIF(BB$11:BB62, BB62)-1)</f>
        <v/>
      </c>
      <c r="CI62" s="89" t="str" cm="1">
        <f t="array" ref="CI62">IFERROR(INDEX($BD62:$CG62, $CH62, MATCH(CI$6, $BD$8:$CG$8, 0)), "")</f>
        <v/>
      </c>
      <c r="CJ62" s="90" t="str" cm="1">
        <f t="array" ref="CJ62">IFERROR(INDEX($BD62:$CG62, $CH62, MATCH(CJ$6, $BD$8:$CG$8, 0)), "")</f>
        <v/>
      </c>
      <c r="CK62" s="90" t="str" cm="1">
        <f t="array" ref="CK62">IFERROR(INDEX($BD62:$CG62, $CH62, MATCH(CK$6, $BD$8:$CG$8, 0)), "")</f>
        <v/>
      </c>
      <c r="CL62" s="90" t="str" cm="1">
        <f t="array" ref="CL62">IFERROR(INDEX($BD62:$CG62, $CH62, MATCH(CL$6, $BD$8:$CG$8, 0)), "")</f>
        <v/>
      </c>
      <c r="CM62" s="90" t="str" cm="1">
        <f t="array" ref="CM62">IFERROR(INDEX($BD62:$CG62, $CH62, MATCH(CM$6, $BD$8:$CG$8, 0)), "")</f>
        <v/>
      </c>
      <c r="CN62" s="90" t="str" cm="1">
        <f t="array" ref="CN62">IFERROR(INDEX($BD62:$CG62, $CH62, MATCH(CN$6, $BD$8:$CG$8, 0)), "")</f>
        <v/>
      </c>
      <c r="CO62" s="90" t="str" cm="1">
        <f t="array" ref="CO62">IFERROR(INDEX($BD62:$CG62, $CH62, MATCH(CO$6, $BD$8:$CG$8, 0)), "")</f>
        <v/>
      </c>
      <c r="CP62" s="90" t="str" cm="1">
        <f t="array" ref="CP62">IFERROR(INDEX($BD62:$CG62, $CH62, MATCH(CP$6, $BD$8:$CG$8, 0)), "")</f>
        <v/>
      </c>
      <c r="CQ62" s="90" t="str" cm="1">
        <f t="array" ref="CQ62">IFERROR(INDEX($BD62:$CG62, $CH62, MATCH(CQ$6, $BD$8:$CG$8, 0)), "")</f>
        <v/>
      </c>
      <c r="CR62" s="90" t="str" cm="1">
        <f t="array" ref="CR62">IFERROR(INDEX($BD62:$CG62, $CH62, MATCH(CR$6, $BD$8:$CG$8, 0)), "")</f>
        <v/>
      </c>
      <c r="CS62" s="90" t="str" cm="1">
        <f t="array" ref="CS62">IFERROR(INDEX($BD62:$CG62, $CH62, MATCH(CS$6, $BD$8:$CG$8, 0)), "")</f>
        <v/>
      </c>
      <c r="CT62" s="90" t="str" cm="1">
        <f t="array" ref="CT62">IFERROR(INDEX($BD62:$CG62, $CH62, MATCH(CT$6, $BD$8:$CG$8, 0)), "")</f>
        <v/>
      </c>
      <c r="CU62" s="90" t="str" cm="1">
        <f t="array" ref="CU62">IFERROR(INDEX($BD62:$CG62, $CH62, MATCH(CU$6, $BD$8:$CG$8, 0)), "")</f>
        <v/>
      </c>
      <c r="CV62" s="90" t="str" cm="1">
        <f t="array" ref="CV62">IFERROR(INDEX($BD62:$CG62, $CH62, MATCH(CV$6, $BD$8:$CG$8, 0)), "")</f>
        <v/>
      </c>
      <c r="CW62" s="90" t="str" cm="1">
        <f t="array" ref="CW62">IFERROR(INDEX($BD62:$CG62, $CH62, MATCH(CW$6, $BD$8:$CG$8, 0)), "")</f>
        <v/>
      </c>
      <c r="CX62" s="90" t="str" cm="1">
        <f t="array" ref="CX62">IFERROR(INDEX($BD62:$CG62, $CH62, MATCH(CX$6, $BD$8:$CG$8, 0)), "")</f>
        <v/>
      </c>
      <c r="CY62" s="90" t="str" cm="1">
        <f t="array" ref="CY62">IFERROR(INDEX($BD62:$CG62, $CH62, MATCH(CY$6, $BD$8:$CG$8, 0)), "")</f>
        <v/>
      </c>
      <c r="CZ62" s="90" t="str" cm="1">
        <f t="array" ref="CZ62">IFERROR(INDEX($BD62:$CG62, $CH62, MATCH(CZ$6, $BD$8:$CG$8, 0)), "")</f>
        <v/>
      </c>
      <c r="DA62" s="90" t="str" cm="1">
        <f t="array" ref="DA62">IFERROR(INDEX($BD62:$CG62, $CH62, MATCH(DA$6, $BD$8:$CG$8, 0)), "")</f>
        <v/>
      </c>
      <c r="DB62" s="90" t="str" cm="1">
        <f t="array" ref="DB62">IFERROR(INDEX($BD62:$CG62, $CH62, MATCH(DB$6, $BD$8:$CG$8, 0)), "")</f>
        <v/>
      </c>
      <c r="DC62" s="90" t="str" cm="1">
        <f t="array" ref="DC62">IFERROR(INDEX($BD62:$CG62, $CH62, MATCH(DC$6, $BD$8:$CG$8, 0)), "")</f>
        <v/>
      </c>
      <c r="DD62" s="90" t="str" cm="1">
        <f t="array" ref="DD62">IFERROR(INDEX($BD62:$CG62, $CH62, MATCH(DD$6, $BD$8:$CG$8, 0)), "")</f>
        <v/>
      </c>
      <c r="DE62" s="90" t="str" cm="1">
        <f t="array" ref="DE62">IFERROR(INDEX($BD62:$CG62, $CH62, MATCH(DE$6, $BD$8:$CG$8, 0)), "")</f>
        <v/>
      </c>
      <c r="DF62" s="90" t="str" cm="1">
        <f t="array" ref="DF62">IFERROR(INDEX($BD62:$CG62, $CH62, MATCH(DF$6, $BD$8:$CG$8, 0)), "")</f>
        <v/>
      </c>
      <c r="DG62" s="90" t="str" cm="1">
        <f t="array" ref="DG62">IFERROR(INDEX($BD62:$CG62, $CH62, MATCH(DG$6, $BD$8:$CG$8, 0)), "")</f>
        <v/>
      </c>
      <c r="DH62" s="90" t="str" cm="1">
        <f t="array" ref="DH62">IFERROR(INDEX($BD62:$CG62, $CH62, MATCH(DH$6, $BD$8:$CG$8, 0)), "")</f>
        <v/>
      </c>
      <c r="DI62" s="90" t="str" cm="1">
        <f t="array" ref="DI62">IFERROR(INDEX($BD62:$CG62, $CH62, MATCH(DI$6, $BD$8:$CG$8, 0)), "")</f>
        <v/>
      </c>
      <c r="DJ62" s="90" t="str" cm="1">
        <f t="array" ref="DJ62">IFERROR(INDEX($BD62:$CG62, $CH62, MATCH(DJ$6, $BD$8:$CG$8, 0)), "")</f>
        <v/>
      </c>
      <c r="DK62" s="90" t="str" cm="1">
        <f t="array" ref="DK62">IFERROR(INDEX($BD62:$CG62, $CH62, MATCH(DK$6, $BD$8:$CG$8, 0)), "")</f>
        <v/>
      </c>
      <c r="DL62" s="91" t="str" cm="1">
        <f t="array" ref="DL62">IFERROR(INDEX($BD62:$CG62, $CH62, MATCH(DL$6, $BD$8:$CG$8, 0)), "")</f>
        <v/>
      </c>
    </row>
    <row r="63" spans="1:116" x14ac:dyDescent="0.55000000000000004">
      <c r="A63" s="16"/>
      <c r="B63" s="48"/>
      <c r="C63" s="26"/>
      <c r="D63" s="49"/>
      <c r="E63" s="50"/>
      <c r="F63" s="16"/>
      <c r="G63" s="96" t="str">
        <f t="shared" si="10"/>
        <v/>
      </c>
      <c r="H63" s="96" t="str">
        <f>IF($T63="", "", IF(COUNTIF('Income &amp; Expenses'!$AO$11:$AO$40, $T63)&gt;0, $N$3, $N$4))</f>
        <v/>
      </c>
      <c r="I63" s="16"/>
      <c r="N63" s="14" t="str">
        <f t="shared" si="3"/>
        <v/>
      </c>
      <c r="O63" s="8" t="str">
        <f t="shared" si="11"/>
        <v/>
      </c>
      <c r="P63" s="15" t="str">
        <f t="shared" si="4"/>
        <v/>
      </c>
      <c r="R63" s="68" t="str">
        <f t="shared" si="5"/>
        <v/>
      </c>
      <c r="T63" s="68" t="str">
        <f t="shared" si="6"/>
        <v/>
      </c>
      <c r="V63" s="62" t="str">
        <f>IF($B63="", "", COUNTIF($B$11:$B63, $B63))</f>
        <v/>
      </c>
      <c r="W63" s="62" t="str">
        <f t="shared" si="12"/>
        <v/>
      </c>
      <c r="Y63" s="78" t="str">
        <f t="shared" si="25"/>
        <v/>
      </c>
      <c r="Z63" s="79" t="str">
        <f t="shared" si="25"/>
        <v/>
      </c>
      <c r="AA63" s="79" t="str">
        <f t="shared" si="25"/>
        <v/>
      </c>
      <c r="AB63" s="79" t="str">
        <f t="shared" si="25"/>
        <v/>
      </c>
      <c r="AC63" s="79" t="str">
        <f t="shared" si="25"/>
        <v/>
      </c>
      <c r="AD63" s="79" t="str">
        <f t="shared" si="25"/>
        <v/>
      </c>
      <c r="AE63" s="79" t="str">
        <f t="shared" si="25"/>
        <v/>
      </c>
      <c r="AF63" s="79" t="str">
        <f t="shared" si="25"/>
        <v/>
      </c>
      <c r="AG63" s="79" t="str">
        <f t="shared" si="25"/>
        <v/>
      </c>
      <c r="AH63" s="79" t="str">
        <f t="shared" si="25"/>
        <v/>
      </c>
      <c r="AI63" s="79" t="str">
        <f t="shared" si="26"/>
        <v/>
      </c>
      <c r="AJ63" s="79" t="str">
        <f t="shared" si="26"/>
        <v/>
      </c>
      <c r="AK63" s="79" t="str">
        <f t="shared" si="26"/>
        <v/>
      </c>
      <c r="AL63" s="79" t="str">
        <f t="shared" si="26"/>
        <v/>
      </c>
      <c r="AM63" s="79" t="str">
        <f t="shared" si="26"/>
        <v/>
      </c>
      <c r="AN63" s="79" t="str">
        <f t="shared" si="26"/>
        <v/>
      </c>
      <c r="AO63" s="79" t="str">
        <f t="shared" si="26"/>
        <v/>
      </c>
      <c r="AP63" s="79" t="str">
        <f t="shared" si="26"/>
        <v/>
      </c>
      <c r="AQ63" s="79" t="str">
        <f t="shared" si="26"/>
        <v/>
      </c>
      <c r="AR63" s="79" t="str">
        <f t="shared" si="26"/>
        <v/>
      </c>
      <c r="AS63" s="79" t="str">
        <f t="shared" si="27"/>
        <v/>
      </c>
      <c r="AT63" s="79" t="str">
        <f t="shared" si="27"/>
        <v/>
      </c>
      <c r="AU63" s="79" t="str">
        <f t="shared" si="27"/>
        <v/>
      </c>
      <c r="AV63" s="79" t="str">
        <f t="shared" si="27"/>
        <v/>
      </c>
      <c r="AW63" s="79" t="str">
        <f t="shared" si="27"/>
        <v/>
      </c>
      <c r="AX63" s="79" t="str">
        <f t="shared" si="27"/>
        <v/>
      </c>
      <c r="AY63" s="79" t="str">
        <f t="shared" si="27"/>
        <v/>
      </c>
      <c r="AZ63" s="79" t="str">
        <f t="shared" si="27"/>
        <v/>
      </c>
      <c r="BA63" s="79" t="str">
        <f t="shared" si="27"/>
        <v/>
      </c>
      <c r="BB63" s="33" t="str">
        <f t="shared" si="27"/>
        <v/>
      </c>
      <c r="BD63" s="89" t="str">
        <f>IF(OR(CI$8="", Y63=""), "", COUNTIF(Y$11:Y$310, "&lt;"&amp;Y63)+1+COUNTIF(Y$11:Y63, Y63)-1)</f>
        <v/>
      </c>
      <c r="BE63" s="90" t="str">
        <f>IF(OR(CJ$8="", Z63=""), "", COUNTIF(Z$11:Z$310, "&lt;"&amp;Z63)+1+COUNTIF(Z$11:Z63, Z63)-1)</f>
        <v/>
      </c>
      <c r="BF63" s="90" t="str">
        <f>IF(OR(CK$8="", AA63=""), "", COUNTIF(AA$11:AA$310, "&lt;"&amp;AA63)+1+COUNTIF(AA$11:AA63, AA63)-1)</f>
        <v/>
      </c>
      <c r="BG63" s="90" t="str">
        <f>IF(OR(CL$8="", AB63=""), "", COUNTIF(AB$11:AB$310, "&lt;"&amp;AB63)+1+COUNTIF(AB$11:AB63, AB63)-1)</f>
        <v/>
      </c>
      <c r="BH63" s="90" t="str">
        <f>IF(OR(CM$8="", AC63=""), "", COUNTIF(AC$11:AC$310, "&lt;"&amp;AC63)+1+COUNTIF(AC$11:AC63, AC63)-1)</f>
        <v/>
      </c>
      <c r="BI63" s="90" t="str">
        <f>IF(OR(CN$8="", AD63=""), "", COUNTIF(AD$11:AD$310, "&lt;"&amp;AD63)+1+COUNTIF(AD$11:AD63, AD63)-1)</f>
        <v/>
      </c>
      <c r="BJ63" s="90" t="str">
        <f>IF(OR(CO$8="", AE63=""), "", COUNTIF(AE$11:AE$310, "&lt;"&amp;AE63)+1+COUNTIF(AE$11:AE63, AE63)-1)</f>
        <v/>
      </c>
      <c r="BK63" s="90" t="str">
        <f>IF(OR(CP$8="", AF63=""), "", COUNTIF(AF$11:AF$310, "&lt;"&amp;AF63)+1+COUNTIF(AF$11:AF63, AF63)-1)</f>
        <v/>
      </c>
      <c r="BL63" s="90" t="str">
        <f>IF(OR(CQ$8="", AG63=""), "", COUNTIF(AG$11:AG$310, "&lt;"&amp;AG63)+1+COUNTIF(AG$11:AG63, AG63)-1)</f>
        <v/>
      </c>
      <c r="BM63" s="90" t="str">
        <f>IF(OR(CR$8="", AH63=""), "", COUNTIF(AH$11:AH$310, "&lt;"&amp;AH63)+1+COUNTIF(AH$11:AH63, AH63)-1)</f>
        <v/>
      </c>
      <c r="BN63" s="90" t="str">
        <f>IF(OR(CS$8="", AI63=""), "", COUNTIF(AI$11:AI$310, "&lt;"&amp;AI63)+1+COUNTIF(AI$11:AI63, AI63)-1)</f>
        <v/>
      </c>
      <c r="BO63" s="90" t="str">
        <f>IF(OR(CT$8="", AJ63=""), "", COUNTIF(AJ$11:AJ$310, "&lt;"&amp;AJ63)+1+COUNTIF(AJ$11:AJ63, AJ63)-1)</f>
        <v/>
      </c>
      <c r="BP63" s="90" t="str">
        <f>IF(OR(CU$8="", AK63=""), "", COUNTIF(AK$11:AK$310, "&lt;"&amp;AK63)+1+COUNTIF(AK$11:AK63, AK63)-1)</f>
        <v/>
      </c>
      <c r="BQ63" s="90" t="str">
        <f>IF(OR(CV$8="", AL63=""), "", COUNTIF(AL$11:AL$310, "&lt;"&amp;AL63)+1+COUNTIF(AL$11:AL63, AL63)-1)</f>
        <v/>
      </c>
      <c r="BR63" s="90" t="str">
        <f>IF(OR(CW$8="", AM63=""), "", COUNTIF(AM$11:AM$310, "&lt;"&amp;AM63)+1+COUNTIF(AM$11:AM63, AM63)-1)</f>
        <v/>
      </c>
      <c r="BS63" s="90" t="str">
        <f>IF(OR(CX$8="", AN63=""), "", COUNTIF(AN$11:AN$310, "&lt;"&amp;AN63)+1+COUNTIF(AN$11:AN63, AN63)-1)</f>
        <v/>
      </c>
      <c r="BT63" s="90" t="str">
        <f>IF(OR(CY$8="", AO63=""), "", COUNTIF(AO$11:AO$310, "&lt;"&amp;AO63)+1+COUNTIF(AO$11:AO63, AO63)-1)</f>
        <v/>
      </c>
      <c r="BU63" s="90" t="str">
        <f>IF(OR(CZ$8="", AP63=""), "", COUNTIF(AP$11:AP$310, "&lt;"&amp;AP63)+1+COUNTIF(AP$11:AP63, AP63)-1)</f>
        <v/>
      </c>
      <c r="BV63" s="90" t="str">
        <f>IF(OR(DA$8="", AQ63=""), "", COUNTIF(AQ$11:AQ$310, "&lt;"&amp;AQ63)+1+COUNTIF(AQ$11:AQ63, AQ63)-1)</f>
        <v/>
      </c>
      <c r="BW63" s="90" t="str">
        <f>IF(OR(DB$8="", AR63=""), "", COUNTIF(AR$11:AR$310, "&lt;"&amp;AR63)+1+COUNTIF(AR$11:AR63, AR63)-1)</f>
        <v/>
      </c>
      <c r="BX63" s="90" t="str">
        <f>IF(OR(DC$8="", AS63=""), "", COUNTIF(AS$11:AS$310, "&lt;"&amp;AS63)+1+COUNTIF(AS$11:AS63, AS63)-1)</f>
        <v/>
      </c>
      <c r="BY63" s="90" t="str">
        <f>IF(OR(DD$8="", AT63=""), "", COUNTIF(AT$11:AT$310, "&lt;"&amp;AT63)+1+COUNTIF(AT$11:AT63, AT63)-1)</f>
        <v/>
      </c>
      <c r="BZ63" s="90" t="str">
        <f>IF(OR(DE$8="", AU63=""), "", COUNTIF(AU$11:AU$310, "&lt;"&amp;AU63)+1+COUNTIF(AU$11:AU63, AU63)-1)</f>
        <v/>
      </c>
      <c r="CA63" s="90" t="str">
        <f>IF(OR(DF$8="", AV63=""), "", COUNTIF(AV$11:AV$310, "&lt;"&amp;AV63)+1+COUNTIF(AV$11:AV63, AV63)-1)</f>
        <v/>
      </c>
      <c r="CB63" s="90" t="str">
        <f>IF(OR(DG$8="", AW63=""), "", COUNTIF(AW$11:AW$310, "&lt;"&amp;AW63)+1+COUNTIF(AW$11:AW63, AW63)-1)</f>
        <v/>
      </c>
      <c r="CC63" s="90" t="str">
        <f>IF(OR(DH$8="", AX63=""), "", COUNTIF(AX$11:AX$310, "&lt;"&amp;AX63)+1+COUNTIF(AX$11:AX63, AX63)-1)</f>
        <v/>
      </c>
      <c r="CD63" s="90" t="str">
        <f>IF(OR(DI$8="", AY63=""), "", COUNTIF(AY$11:AY$310, "&lt;"&amp;AY63)+1+COUNTIF(AY$11:AY63, AY63)-1)</f>
        <v/>
      </c>
      <c r="CE63" s="90" t="str">
        <f>IF(OR(DJ$8="", AZ63=""), "", COUNTIF(AZ$11:AZ$310, "&lt;"&amp;AZ63)+1+COUNTIF(AZ$11:AZ63, AZ63)-1)</f>
        <v/>
      </c>
      <c r="CF63" s="90" t="str">
        <f>IF(OR(DK$8="", BA63=""), "", COUNTIF(BA$11:BA$310, "&lt;"&amp;BA63)+1+COUNTIF(BA$11:BA63, BA63)-1)</f>
        <v/>
      </c>
      <c r="CG63" s="91" t="str">
        <f>IF(OR(DL$8="", BB63=""), "", COUNTIF(BB$11:BB$310, "&lt;"&amp;BB63)+1+COUNTIF(BB$11:BB63, BB63)-1)</f>
        <v/>
      </c>
      <c r="CI63" s="89" t="str" cm="1">
        <f t="array" ref="CI63">IFERROR(INDEX($BD63:$CG63, $CH63, MATCH(CI$6, $BD$8:$CG$8, 0)), "")</f>
        <v/>
      </c>
      <c r="CJ63" s="90" t="str" cm="1">
        <f t="array" ref="CJ63">IFERROR(INDEX($BD63:$CG63, $CH63, MATCH(CJ$6, $BD$8:$CG$8, 0)), "")</f>
        <v/>
      </c>
      <c r="CK63" s="90" t="str" cm="1">
        <f t="array" ref="CK63">IFERROR(INDEX($BD63:$CG63, $CH63, MATCH(CK$6, $BD$8:$CG$8, 0)), "")</f>
        <v/>
      </c>
      <c r="CL63" s="90" t="str" cm="1">
        <f t="array" ref="CL63">IFERROR(INDEX($BD63:$CG63, $CH63, MATCH(CL$6, $BD$8:$CG$8, 0)), "")</f>
        <v/>
      </c>
      <c r="CM63" s="90" t="str" cm="1">
        <f t="array" ref="CM63">IFERROR(INDEX($BD63:$CG63, $CH63, MATCH(CM$6, $BD$8:$CG$8, 0)), "")</f>
        <v/>
      </c>
      <c r="CN63" s="90" t="str" cm="1">
        <f t="array" ref="CN63">IFERROR(INDEX($BD63:$CG63, $CH63, MATCH(CN$6, $BD$8:$CG$8, 0)), "")</f>
        <v/>
      </c>
      <c r="CO63" s="90" t="str" cm="1">
        <f t="array" ref="CO63">IFERROR(INDEX($BD63:$CG63, $CH63, MATCH(CO$6, $BD$8:$CG$8, 0)), "")</f>
        <v/>
      </c>
      <c r="CP63" s="90" t="str" cm="1">
        <f t="array" ref="CP63">IFERROR(INDEX($BD63:$CG63, $CH63, MATCH(CP$6, $BD$8:$CG$8, 0)), "")</f>
        <v/>
      </c>
      <c r="CQ63" s="90" t="str" cm="1">
        <f t="array" ref="CQ63">IFERROR(INDEX($BD63:$CG63, $CH63, MATCH(CQ$6, $BD$8:$CG$8, 0)), "")</f>
        <v/>
      </c>
      <c r="CR63" s="90" t="str" cm="1">
        <f t="array" ref="CR63">IFERROR(INDEX($BD63:$CG63, $CH63, MATCH(CR$6, $BD$8:$CG$8, 0)), "")</f>
        <v/>
      </c>
      <c r="CS63" s="90" t="str" cm="1">
        <f t="array" ref="CS63">IFERROR(INDEX($BD63:$CG63, $CH63, MATCH(CS$6, $BD$8:$CG$8, 0)), "")</f>
        <v/>
      </c>
      <c r="CT63" s="90" t="str" cm="1">
        <f t="array" ref="CT63">IFERROR(INDEX($BD63:$CG63, $CH63, MATCH(CT$6, $BD$8:$CG$8, 0)), "")</f>
        <v/>
      </c>
      <c r="CU63" s="90" t="str" cm="1">
        <f t="array" ref="CU63">IFERROR(INDEX($BD63:$CG63, $CH63, MATCH(CU$6, $BD$8:$CG$8, 0)), "")</f>
        <v/>
      </c>
      <c r="CV63" s="90" t="str" cm="1">
        <f t="array" ref="CV63">IFERROR(INDEX($BD63:$CG63, $CH63, MATCH(CV$6, $BD$8:$CG$8, 0)), "")</f>
        <v/>
      </c>
      <c r="CW63" s="90" t="str" cm="1">
        <f t="array" ref="CW63">IFERROR(INDEX($BD63:$CG63, $CH63, MATCH(CW$6, $BD$8:$CG$8, 0)), "")</f>
        <v/>
      </c>
      <c r="CX63" s="90" t="str" cm="1">
        <f t="array" ref="CX63">IFERROR(INDEX($BD63:$CG63, $CH63, MATCH(CX$6, $BD$8:$CG$8, 0)), "")</f>
        <v/>
      </c>
      <c r="CY63" s="90" t="str" cm="1">
        <f t="array" ref="CY63">IFERROR(INDEX($BD63:$CG63, $CH63, MATCH(CY$6, $BD$8:$CG$8, 0)), "")</f>
        <v/>
      </c>
      <c r="CZ63" s="90" t="str" cm="1">
        <f t="array" ref="CZ63">IFERROR(INDEX($BD63:$CG63, $CH63, MATCH(CZ$6, $BD$8:$CG$8, 0)), "")</f>
        <v/>
      </c>
      <c r="DA63" s="90" t="str" cm="1">
        <f t="array" ref="DA63">IFERROR(INDEX($BD63:$CG63, $CH63, MATCH(DA$6, $BD$8:$CG$8, 0)), "")</f>
        <v/>
      </c>
      <c r="DB63" s="90" t="str" cm="1">
        <f t="array" ref="DB63">IFERROR(INDEX($BD63:$CG63, $CH63, MATCH(DB$6, $BD$8:$CG$8, 0)), "")</f>
        <v/>
      </c>
      <c r="DC63" s="90" t="str" cm="1">
        <f t="array" ref="DC63">IFERROR(INDEX($BD63:$CG63, $CH63, MATCH(DC$6, $BD$8:$CG$8, 0)), "")</f>
        <v/>
      </c>
      <c r="DD63" s="90" t="str" cm="1">
        <f t="array" ref="DD63">IFERROR(INDEX($BD63:$CG63, $CH63, MATCH(DD$6, $BD$8:$CG$8, 0)), "")</f>
        <v/>
      </c>
      <c r="DE63" s="90" t="str" cm="1">
        <f t="array" ref="DE63">IFERROR(INDEX($BD63:$CG63, $CH63, MATCH(DE$6, $BD$8:$CG$8, 0)), "")</f>
        <v/>
      </c>
      <c r="DF63" s="90" t="str" cm="1">
        <f t="array" ref="DF63">IFERROR(INDEX($BD63:$CG63, $CH63, MATCH(DF$6, $BD$8:$CG$8, 0)), "")</f>
        <v/>
      </c>
      <c r="DG63" s="90" t="str" cm="1">
        <f t="array" ref="DG63">IFERROR(INDEX($BD63:$CG63, $CH63, MATCH(DG$6, $BD$8:$CG$8, 0)), "")</f>
        <v/>
      </c>
      <c r="DH63" s="90" t="str" cm="1">
        <f t="array" ref="DH63">IFERROR(INDEX($BD63:$CG63, $CH63, MATCH(DH$6, $BD$8:$CG$8, 0)), "")</f>
        <v/>
      </c>
      <c r="DI63" s="90" t="str" cm="1">
        <f t="array" ref="DI63">IFERROR(INDEX($BD63:$CG63, $CH63, MATCH(DI$6, $BD$8:$CG$8, 0)), "")</f>
        <v/>
      </c>
      <c r="DJ63" s="90" t="str" cm="1">
        <f t="array" ref="DJ63">IFERROR(INDEX($BD63:$CG63, $CH63, MATCH(DJ$6, $BD$8:$CG$8, 0)), "")</f>
        <v/>
      </c>
      <c r="DK63" s="90" t="str" cm="1">
        <f t="array" ref="DK63">IFERROR(INDEX($BD63:$CG63, $CH63, MATCH(DK$6, $BD$8:$CG$8, 0)), "")</f>
        <v/>
      </c>
      <c r="DL63" s="91" t="str" cm="1">
        <f t="array" ref="DL63">IFERROR(INDEX($BD63:$CG63, $CH63, MATCH(DL$6, $BD$8:$CG$8, 0)), "")</f>
        <v/>
      </c>
    </row>
    <row r="64" spans="1:116" x14ac:dyDescent="0.55000000000000004">
      <c r="A64" s="16"/>
      <c r="B64" s="48"/>
      <c r="C64" s="26"/>
      <c r="D64" s="49"/>
      <c r="E64" s="50"/>
      <c r="F64" s="16"/>
      <c r="G64" s="96" t="str">
        <f t="shared" si="10"/>
        <v/>
      </c>
      <c r="H64" s="96" t="str">
        <f>IF($T64="", "", IF(COUNTIF('Income &amp; Expenses'!$AO$11:$AO$40, $T64)&gt;0, $N$3, $N$4))</f>
        <v/>
      </c>
      <c r="I64" s="16"/>
      <c r="N64" s="14" t="str">
        <f t="shared" si="3"/>
        <v/>
      </c>
      <c r="O64" s="8" t="str">
        <f t="shared" si="11"/>
        <v/>
      </c>
      <c r="P64" s="15" t="str">
        <f t="shared" si="4"/>
        <v/>
      </c>
      <c r="R64" s="68" t="str">
        <f t="shared" si="5"/>
        <v/>
      </c>
      <c r="T64" s="68" t="str">
        <f t="shared" si="6"/>
        <v/>
      </c>
      <c r="V64" s="62" t="str">
        <f>IF($B64="", "", COUNTIF($B$11:$B64, $B64))</f>
        <v/>
      </c>
      <c r="W64" s="62" t="str">
        <f t="shared" si="12"/>
        <v/>
      </c>
      <c r="Y64" s="78" t="str">
        <f t="shared" si="25"/>
        <v/>
      </c>
      <c r="Z64" s="79" t="str">
        <f t="shared" si="25"/>
        <v/>
      </c>
      <c r="AA64" s="79" t="str">
        <f t="shared" si="25"/>
        <v/>
      </c>
      <c r="AB64" s="79" t="str">
        <f t="shared" si="25"/>
        <v/>
      </c>
      <c r="AC64" s="79" t="str">
        <f t="shared" si="25"/>
        <v/>
      </c>
      <c r="AD64" s="79" t="str">
        <f t="shared" si="25"/>
        <v/>
      </c>
      <c r="AE64" s="79" t="str">
        <f t="shared" si="25"/>
        <v/>
      </c>
      <c r="AF64" s="79" t="str">
        <f t="shared" si="25"/>
        <v/>
      </c>
      <c r="AG64" s="79" t="str">
        <f t="shared" si="25"/>
        <v/>
      </c>
      <c r="AH64" s="79" t="str">
        <f t="shared" si="25"/>
        <v/>
      </c>
      <c r="AI64" s="79" t="str">
        <f t="shared" si="26"/>
        <v/>
      </c>
      <c r="AJ64" s="79" t="str">
        <f t="shared" si="26"/>
        <v/>
      </c>
      <c r="AK64" s="79" t="str">
        <f t="shared" si="26"/>
        <v/>
      </c>
      <c r="AL64" s="79" t="str">
        <f t="shared" si="26"/>
        <v/>
      </c>
      <c r="AM64" s="79" t="str">
        <f t="shared" si="26"/>
        <v/>
      </c>
      <c r="AN64" s="79" t="str">
        <f t="shared" si="26"/>
        <v/>
      </c>
      <c r="AO64" s="79" t="str">
        <f t="shared" si="26"/>
        <v/>
      </c>
      <c r="AP64" s="79" t="str">
        <f t="shared" si="26"/>
        <v/>
      </c>
      <c r="AQ64" s="79" t="str">
        <f t="shared" si="26"/>
        <v/>
      </c>
      <c r="AR64" s="79" t="str">
        <f t="shared" si="26"/>
        <v/>
      </c>
      <c r="AS64" s="79" t="str">
        <f t="shared" si="27"/>
        <v/>
      </c>
      <c r="AT64" s="79" t="str">
        <f t="shared" si="27"/>
        <v/>
      </c>
      <c r="AU64" s="79" t="str">
        <f t="shared" si="27"/>
        <v/>
      </c>
      <c r="AV64" s="79" t="str">
        <f t="shared" si="27"/>
        <v/>
      </c>
      <c r="AW64" s="79" t="str">
        <f t="shared" si="27"/>
        <v/>
      </c>
      <c r="AX64" s="79" t="str">
        <f t="shared" si="27"/>
        <v/>
      </c>
      <c r="AY64" s="79" t="str">
        <f t="shared" si="27"/>
        <v/>
      </c>
      <c r="AZ64" s="79" t="str">
        <f t="shared" si="27"/>
        <v/>
      </c>
      <c r="BA64" s="79" t="str">
        <f t="shared" si="27"/>
        <v/>
      </c>
      <c r="BB64" s="33" t="str">
        <f t="shared" si="27"/>
        <v/>
      </c>
      <c r="BD64" s="89" t="str">
        <f>IF(OR(CI$8="", Y64=""), "", COUNTIF(Y$11:Y$310, "&lt;"&amp;Y64)+1+COUNTIF(Y$11:Y64, Y64)-1)</f>
        <v/>
      </c>
      <c r="BE64" s="90" t="str">
        <f>IF(OR(CJ$8="", Z64=""), "", COUNTIF(Z$11:Z$310, "&lt;"&amp;Z64)+1+COUNTIF(Z$11:Z64, Z64)-1)</f>
        <v/>
      </c>
      <c r="BF64" s="90" t="str">
        <f>IF(OR(CK$8="", AA64=""), "", COUNTIF(AA$11:AA$310, "&lt;"&amp;AA64)+1+COUNTIF(AA$11:AA64, AA64)-1)</f>
        <v/>
      </c>
      <c r="BG64" s="90" t="str">
        <f>IF(OR(CL$8="", AB64=""), "", COUNTIF(AB$11:AB$310, "&lt;"&amp;AB64)+1+COUNTIF(AB$11:AB64, AB64)-1)</f>
        <v/>
      </c>
      <c r="BH64" s="90" t="str">
        <f>IF(OR(CM$8="", AC64=""), "", COUNTIF(AC$11:AC$310, "&lt;"&amp;AC64)+1+COUNTIF(AC$11:AC64, AC64)-1)</f>
        <v/>
      </c>
      <c r="BI64" s="90" t="str">
        <f>IF(OR(CN$8="", AD64=""), "", COUNTIF(AD$11:AD$310, "&lt;"&amp;AD64)+1+COUNTIF(AD$11:AD64, AD64)-1)</f>
        <v/>
      </c>
      <c r="BJ64" s="90" t="str">
        <f>IF(OR(CO$8="", AE64=""), "", COUNTIF(AE$11:AE$310, "&lt;"&amp;AE64)+1+COUNTIF(AE$11:AE64, AE64)-1)</f>
        <v/>
      </c>
      <c r="BK64" s="90" t="str">
        <f>IF(OR(CP$8="", AF64=""), "", COUNTIF(AF$11:AF$310, "&lt;"&amp;AF64)+1+COUNTIF(AF$11:AF64, AF64)-1)</f>
        <v/>
      </c>
      <c r="BL64" s="90" t="str">
        <f>IF(OR(CQ$8="", AG64=""), "", COUNTIF(AG$11:AG$310, "&lt;"&amp;AG64)+1+COUNTIF(AG$11:AG64, AG64)-1)</f>
        <v/>
      </c>
      <c r="BM64" s="90" t="str">
        <f>IF(OR(CR$8="", AH64=""), "", COUNTIF(AH$11:AH$310, "&lt;"&amp;AH64)+1+COUNTIF(AH$11:AH64, AH64)-1)</f>
        <v/>
      </c>
      <c r="BN64" s="90" t="str">
        <f>IF(OR(CS$8="", AI64=""), "", COUNTIF(AI$11:AI$310, "&lt;"&amp;AI64)+1+COUNTIF(AI$11:AI64, AI64)-1)</f>
        <v/>
      </c>
      <c r="BO64" s="90" t="str">
        <f>IF(OR(CT$8="", AJ64=""), "", COUNTIF(AJ$11:AJ$310, "&lt;"&amp;AJ64)+1+COUNTIF(AJ$11:AJ64, AJ64)-1)</f>
        <v/>
      </c>
      <c r="BP64" s="90" t="str">
        <f>IF(OR(CU$8="", AK64=""), "", COUNTIF(AK$11:AK$310, "&lt;"&amp;AK64)+1+COUNTIF(AK$11:AK64, AK64)-1)</f>
        <v/>
      </c>
      <c r="BQ64" s="90" t="str">
        <f>IF(OR(CV$8="", AL64=""), "", COUNTIF(AL$11:AL$310, "&lt;"&amp;AL64)+1+COUNTIF(AL$11:AL64, AL64)-1)</f>
        <v/>
      </c>
      <c r="BR64" s="90" t="str">
        <f>IF(OR(CW$8="", AM64=""), "", COUNTIF(AM$11:AM$310, "&lt;"&amp;AM64)+1+COUNTIF(AM$11:AM64, AM64)-1)</f>
        <v/>
      </c>
      <c r="BS64" s="90" t="str">
        <f>IF(OR(CX$8="", AN64=""), "", COUNTIF(AN$11:AN$310, "&lt;"&amp;AN64)+1+COUNTIF(AN$11:AN64, AN64)-1)</f>
        <v/>
      </c>
      <c r="BT64" s="90" t="str">
        <f>IF(OR(CY$8="", AO64=""), "", COUNTIF(AO$11:AO$310, "&lt;"&amp;AO64)+1+COUNTIF(AO$11:AO64, AO64)-1)</f>
        <v/>
      </c>
      <c r="BU64" s="90" t="str">
        <f>IF(OR(CZ$8="", AP64=""), "", COUNTIF(AP$11:AP$310, "&lt;"&amp;AP64)+1+COUNTIF(AP$11:AP64, AP64)-1)</f>
        <v/>
      </c>
      <c r="BV64" s="90" t="str">
        <f>IF(OR(DA$8="", AQ64=""), "", COUNTIF(AQ$11:AQ$310, "&lt;"&amp;AQ64)+1+COUNTIF(AQ$11:AQ64, AQ64)-1)</f>
        <v/>
      </c>
      <c r="BW64" s="90" t="str">
        <f>IF(OR(DB$8="", AR64=""), "", COUNTIF(AR$11:AR$310, "&lt;"&amp;AR64)+1+COUNTIF(AR$11:AR64, AR64)-1)</f>
        <v/>
      </c>
      <c r="BX64" s="90" t="str">
        <f>IF(OR(DC$8="", AS64=""), "", COUNTIF(AS$11:AS$310, "&lt;"&amp;AS64)+1+COUNTIF(AS$11:AS64, AS64)-1)</f>
        <v/>
      </c>
      <c r="BY64" s="90" t="str">
        <f>IF(OR(DD$8="", AT64=""), "", COUNTIF(AT$11:AT$310, "&lt;"&amp;AT64)+1+COUNTIF(AT$11:AT64, AT64)-1)</f>
        <v/>
      </c>
      <c r="BZ64" s="90" t="str">
        <f>IF(OR(DE$8="", AU64=""), "", COUNTIF(AU$11:AU$310, "&lt;"&amp;AU64)+1+COUNTIF(AU$11:AU64, AU64)-1)</f>
        <v/>
      </c>
      <c r="CA64" s="90" t="str">
        <f>IF(OR(DF$8="", AV64=""), "", COUNTIF(AV$11:AV$310, "&lt;"&amp;AV64)+1+COUNTIF(AV$11:AV64, AV64)-1)</f>
        <v/>
      </c>
      <c r="CB64" s="90" t="str">
        <f>IF(OR(DG$8="", AW64=""), "", COUNTIF(AW$11:AW$310, "&lt;"&amp;AW64)+1+COUNTIF(AW$11:AW64, AW64)-1)</f>
        <v/>
      </c>
      <c r="CC64" s="90" t="str">
        <f>IF(OR(DH$8="", AX64=""), "", COUNTIF(AX$11:AX$310, "&lt;"&amp;AX64)+1+COUNTIF(AX$11:AX64, AX64)-1)</f>
        <v/>
      </c>
      <c r="CD64" s="90" t="str">
        <f>IF(OR(DI$8="", AY64=""), "", COUNTIF(AY$11:AY$310, "&lt;"&amp;AY64)+1+COUNTIF(AY$11:AY64, AY64)-1)</f>
        <v/>
      </c>
      <c r="CE64" s="90" t="str">
        <f>IF(OR(DJ$8="", AZ64=""), "", COUNTIF(AZ$11:AZ$310, "&lt;"&amp;AZ64)+1+COUNTIF(AZ$11:AZ64, AZ64)-1)</f>
        <v/>
      </c>
      <c r="CF64" s="90" t="str">
        <f>IF(OR(DK$8="", BA64=""), "", COUNTIF(BA$11:BA$310, "&lt;"&amp;BA64)+1+COUNTIF(BA$11:BA64, BA64)-1)</f>
        <v/>
      </c>
      <c r="CG64" s="91" t="str">
        <f>IF(OR(DL$8="", BB64=""), "", COUNTIF(BB$11:BB$310, "&lt;"&amp;BB64)+1+COUNTIF(BB$11:BB64, BB64)-1)</f>
        <v/>
      </c>
      <c r="CI64" s="89" t="str" cm="1">
        <f t="array" ref="CI64">IFERROR(INDEX($BD64:$CG64, $CH64, MATCH(CI$6, $BD$8:$CG$8, 0)), "")</f>
        <v/>
      </c>
      <c r="CJ64" s="90" t="str" cm="1">
        <f t="array" ref="CJ64">IFERROR(INDEX($BD64:$CG64, $CH64, MATCH(CJ$6, $BD$8:$CG$8, 0)), "")</f>
        <v/>
      </c>
      <c r="CK64" s="90" t="str" cm="1">
        <f t="array" ref="CK64">IFERROR(INDEX($BD64:$CG64, $CH64, MATCH(CK$6, $BD$8:$CG$8, 0)), "")</f>
        <v/>
      </c>
      <c r="CL64" s="90" t="str" cm="1">
        <f t="array" ref="CL64">IFERROR(INDEX($BD64:$CG64, $CH64, MATCH(CL$6, $BD$8:$CG$8, 0)), "")</f>
        <v/>
      </c>
      <c r="CM64" s="90" t="str" cm="1">
        <f t="array" ref="CM64">IFERROR(INDEX($BD64:$CG64, $CH64, MATCH(CM$6, $BD$8:$CG$8, 0)), "")</f>
        <v/>
      </c>
      <c r="CN64" s="90" t="str" cm="1">
        <f t="array" ref="CN64">IFERROR(INDEX($BD64:$CG64, $CH64, MATCH(CN$6, $BD$8:$CG$8, 0)), "")</f>
        <v/>
      </c>
      <c r="CO64" s="90" t="str" cm="1">
        <f t="array" ref="CO64">IFERROR(INDEX($BD64:$CG64, $CH64, MATCH(CO$6, $BD$8:$CG$8, 0)), "")</f>
        <v/>
      </c>
      <c r="CP64" s="90" t="str" cm="1">
        <f t="array" ref="CP64">IFERROR(INDEX($BD64:$CG64, $CH64, MATCH(CP$6, $BD$8:$CG$8, 0)), "")</f>
        <v/>
      </c>
      <c r="CQ64" s="90" t="str" cm="1">
        <f t="array" ref="CQ64">IFERROR(INDEX($BD64:$CG64, $CH64, MATCH(CQ$6, $BD$8:$CG$8, 0)), "")</f>
        <v/>
      </c>
      <c r="CR64" s="90" t="str" cm="1">
        <f t="array" ref="CR64">IFERROR(INDEX($BD64:$CG64, $CH64, MATCH(CR$6, $BD$8:$CG$8, 0)), "")</f>
        <v/>
      </c>
      <c r="CS64" s="90" t="str" cm="1">
        <f t="array" ref="CS64">IFERROR(INDEX($BD64:$CG64, $CH64, MATCH(CS$6, $BD$8:$CG$8, 0)), "")</f>
        <v/>
      </c>
      <c r="CT64" s="90" t="str" cm="1">
        <f t="array" ref="CT64">IFERROR(INDEX($BD64:$CG64, $CH64, MATCH(CT$6, $BD$8:$CG$8, 0)), "")</f>
        <v/>
      </c>
      <c r="CU64" s="90" t="str" cm="1">
        <f t="array" ref="CU64">IFERROR(INDEX($BD64:$CG64, $CH64, MATCH(CU$6, $BD$8:$CG$8, 0)), "")</f>
        <v/>
      </c>
      <c r="CV64" s="90" t="str" cm="1">
        <f t="array" ref="CV64">IFERROR(INDEX($BD64:$CG64, $CH64, MATCH(CV$6, $BD$8:$CG$8, 0)), "")</f>
        <v/>
      </c>
      <c r="CW64" s="90" t="str" cm="1">
        <f t="array" ref="CW64">IFERROR(INDEX($BD64:$CG64, $CH64, MATCH(CW$6, $BD$8:$CG$8, 0)), "")</f>
        <v/>
      </c>
      <c r="CX64" s="90" t="str" cm="1">
        <f t="array" ref="CX64">IFERROR(INDEX($BD64:$CG64, $CH64, MATCH(CX$6, $BD$8:$CG$8, 0)), "")</f>
        <v/>
      </c>
      <c r="CY64" s="90" t="str" cm="1">
        <f t="array" ref="CY64">IFERROR(INDEX($BD64:$CG64, $CH64, MATCH(CY$6, $BD$8:$CG$8, 0)), "")</f>
        <v/>
      </c>
      <c r="CZ64" s="90" t="str" cm="1">
        <f t="array" ref="CZ64">IFERROR(INDEX($BD64:$CG64, $CH64, MATCH(CZ$6, $BD$8:$CG$8, 0)), "")</f>
        <v/>
      </c>
      <c r="DA64" s="90" t="str" cm="1">
        <f t="array" ref="DA64">IFERROR(INDEX($BD64:$CG64, $CH64, MATCH(DA$6, $BD$8:$CG$8, 0)), "")</f>
        <v/>
      </c>
      <c r="DB64" s="90" t="str" cm="1">
        <f t="array" ref="DB64">IFERROR(INDEX($BD64:$CG64, $CH64, MATCH(DB$6, $BD$8:$CG$8, 0)), "")</f>
        <v/>
      </c>
      <c r="DC64" s="90" t="str" cm="1">
        <f t="array" ref="DC64">IFERROR(INDEX($BD64:$CG64, $CH64, MATCH(DC$6, $BD$8:$CG$8, 0)), "")</f>
        <v/>
      </c>
      <c r="DD64" s="90" t="str" cm="1">
        <f t="array" ref="DD64">IFERROR(INDEX($BD64:$CG64, $CH64, MATCH(DD$6, $BD$8:$CG$8, 0)), "")</f>
        <v/>
      </c>
      <c r="DE64" s="90" t="str" cm="1">
        <f t="array" ref="DE64">IFERROR(INDEX($BD64:$CG64, $CH64, MATCH(DE$6, $BD$8:$CG$8, 0)), "")</f>
        <v/>
      </c>
      <c r="DF64" s="90" t="str" cm="1">
        <f t="array" ref="DF64">IFERROR(INDEX($BD64:$CG64, $CH64, MATCH(DF$6, $BD$8:$CG$8, 0)), "")</f>
        <v/>
      </c>
      <c r="DG64" s="90" t="str" cm="1">
        <f t="array" ref="DG64">IFERROR(INDEX($BD64:$CG64, $CH64, MATCH(DG$6, $BD$8:$CG$8, 0)), "")</f>
        <v/>
      </c>
      <c r="DH64" s="90" t="str" cm="1">
        <f t="array" ref="DH64">IFERROR(INDEX($BD64:$CG64, $CH64, MATCH(DH$6, $BD$8:$CG$8, 0)), "")</f>
        <v/>
      </c>
      <c r="DI64" s="90" t="str" cm="1">
        <f t="array" ref="DI64">IFERROR(INDEX($BD64:$CG64, $CH64, MATCH(DI$6, $BD$8:$CG$8, 0)), "")</f>
        <v/>
      </c>
      <c r="DJ64" s="90" t="str" cm="1">
        <f t="array" ref="DJ64">IFERROR(INDEX($BD64:$CG64, $CH64, MATCH(DJ$6, $BD$8:$CG$8, 0)), "")</f>
        <v/>
      </c>
      <c r="DK64" s="90" t="str" cm="1">
        <f t="array" ref="DK64">IFERROR(INDEX($BD64:$CG64, $CH64, MATCH(DK$6, $BD$8:$CG$8, 0)), "")</f>
        <v/>
      </c>
      <c r="DL64" s="91" t="str" cm="1">
        <f t="array" ref="DL64">IFERROR(INDEX($BD64:$CG64, $CH64, MATCH(DL$6, $BD$8:$CG$8, 0)), "")</f>
        <v/>
      </c>
    </row>
    <row r="65" spans="1:116" x14ac:dyDescent="0.55000000000000004">
      <c r="A65" s="16"/>
      <c r="B65" s="48"/>
      <c r="C65" s="26"/>
      <c r="D65" s="49"/>
      <c r="E65" s="50"/>
      <c r="F65" s="16"/>
      <c r="G65" s="96" t="str">
        <f t="shared" si="10"/>
        <v/>
      </c>
      <c r="H65" s="96" t="str">
        <f>IF($T65="", "", IF(COUNTIF('Income &amp; Expenses'!$AO$11:$AO$40, $T65)&gt;0, $N$3, $N$4))</f>
        <v/>
      </c>
      <c r="I65" s="16"/>
      <c r="N65" s="14" t="str">
        <f t="shared" si="3"/>
        <v/>
      </c>
      <c r="O65" s="8" t="str">
        <f t="shared" si="11"/>
        <v/>
      </c>
      <c r="P65" s="15" t="str">
        <f t="shared" si="4"/>
        <v/>
      </c>
      <c r="R65" s="68" t="str">
        <f t="shared" si="5"/>
        <v/>
      </c>
      <c r="T65" s="68" t="str">
        <f t="shared" si="6"/>
        <v/>
      </c>
      <c r="V65" s="62" t="str">
        <f>IF($B65="", "", COUNTIF($B$11:$B65, $B65))</f>
        <v/>
      </c>
      <c r="W65" s="62" t="str">
        <f t="shared" si="12"/>
        <v/>
      </c>
      <c r="Y65" s="78" t="str">
        <f t="shared" si="25"/>
        <v/>
      </c>
      <c r="Z65" s="79" t="str">
        <f t="shared" si="25"/>
        <v/>
      </c>
      <c r="AA65" s="79" t="str">
        <f t="shared" si="25"/>
        <v/>
      </c>
      <c r="AB65" s="79" t="str">
        <f t="shared" si="25"/>
        <v/>
      </c>
      <c r="AC65" s="79" t="str">
        <f t="shared" si="25"/>
        <v/>
      </c>
      <c r="AD65" s="79" t="str">
        <f t="shared" si="25"/>
        <v/>
      </c>
      <c r="AE65" s="79" t="str">
        <f t="shared" si="25"/>
        <v/>
      </c>
      <c r="AF65" s="79" t="str">
        <f t="shared" si="25"/>
        <v/>
      </c>
      <c r="AG65" s="79" t="str">
        <f t="shared" si="25"/>
        <v/>
      </c>
      <c r="AH65" s="79" t="str">
        <f t="shared" si="25"/>
        <v/>
      </c>
      <c r="AI65" s="79" t="str">
        <f t="shared" si="26"/>
        <v/>
      </c>
      <c r="AJ65" s="79" t="str">
        <f t="shared" si="26"/>
        <v/>
      </c>
      <c r="AK65" s="79" t="str">
        <f t="shared" si="26"/>
        <v/>
      </c>
      <c r="AL65" s="79" t="str">
        <f t="shared" si="26"/>
        <v/>
      </c>
      <c r="AM65" s="79" t="str">
        <f t="shared" si="26"/>
        <v/>
      </c>
      <c r="AN65" s="79" t="str">
        <f t="shared" si="26"/>
        <v/>
      </c>
      <c r="AO65" s="79" t="str">
        <f t="shared" si="26"/>
        <v/>
      </c>
      <c r="AP65" s="79" t="str">
        <f t="shared" si="26"/>
        <v/>
      </c>
      <c r="AQ65" s="79" t="str">
        <f t="shared" si="26"/>
        <v/>
      </c>
      <c r="AR65" s="79" t="str">
        <f t="shared" si="26"/>
        <v/>
      </c>
      <c r="AS65" s="79" t="str">
        <f t="shared" si="27"/>
        <v/>
      </c>
      <c r="AT65" s="79" t="str">
        <f t="shared" si="27"/>
        <v/>
      </c>
      <c r="AU65" s="79" t="str">
        <f t="shared" si="27"/>
        <v/>
      </c>
      <c r="AV65" s="79" t="str">
        <f t="shared" si="27"/>
        <v/>
      </c>
      <c r="AW65" s="79" t="str">
        <f t="shared" si="27"/>
        <v/>
      </c>
      <c r="AX65" s="79" t="str">
        <f t="shared" si="27"/>
        <v/>
      </c>
      <c r="AY65" s="79" t="str">
        <f t="shared" si="27"/>
        <v/>
      </c>
      <c r="AZ65" s="79" t="str">
        <f t="shared" si="27"/>
        <v/>
      </c>
      <c r="BA65" s="79" t="str">
        <f t="shared" si="27"/>
        <v/>
      </c>
      <c r="BB65" s="33" t="str">
        <f t="shared" si="27"/>
        <v/>
      </c>
      <c r="BD65" s="89" t="str">
        <f>IF(OR(CI$8="", Y65=""), "", COUNTIF(Y$11:Y$310, "&lt;"&amp;Y65)+1+COUNTIF(Y$11:Y65, Y65)-1)</f>
        <v/>
      </c>
      <c r="BE65" s="90" t="str">
        <f>IF(OR(CJ$8="", Z65=""), "", COUNTIF(Z$11:Z$310, "&lt;"&amp;Z65)+1+COUNTIF(Z$11:Z65, Z65)-1)</f>
        <v/>
      </c>
      <c r="BF65" s="90" t="str">
        <f>IF(OR(CK$8="", AA65=""), "", COUNTIF(AA$11:AA$310, "&lt;"&amp;AA65)+1+COUNTIF(AA$11:AA65, AA65)-1)</f>
        <v/>
      </c>
      <c r="BG65" s="90" t="str">
        <f>IF(OR(CL$8="", AB65=""), "", COUNTIF(AB$11:AB$310, "&lt;"&amp;AB65)+1+COUNTIF(AB$11:AB65, AB65)-1)</f>
        <v/>
      </c>
      <c r="BH65" s="90" t="str">
        <f>IF(OR(CM$8="", AC65=""), "", COUNTIF(AC$11:AC$310, "&lt;"&amp;AC65)+1+COUNTIF(AC$11:AC65, AC65)-1)</f>
        <v/>
      </c>
      <c r="BI65" s="90" t="str">
        <f>IF(OR(CN$8="", AD65=""), "", COUNTIF(AD$11:AD$310, "&lt;"&amp;AD65)+1+COUNTIF(AD$11:AD65, AD65)-1)</f>
        <v/>
      </c>
      <c r="BJ65" s="90" t="str">
        <f>IF(OR(CO$8="", AE65=""), "", COUNTIF(AE$11:AE$310, "&lt;"&amp;AE65)+1+COUNTIF(AE$11:AE65, AE65)-1)</f>
        <v/>
      </c>
      <c r="BK65" s="90" t="str">
        <f>IF(OR(CP$8="", AF65=""), "", COUNTIF(AF$11:AF$310, "&lt;"&amp;AF65)+1+COUNTIF(AF$11:AF65, AF65)-1)</f>
        <v/>
      </c>
      <c r="BL65" s="90" t="str">
        <f>IF(OR(CQ$8="", AG65=""), "", COUNTIF(AG$11:AG$310, "&lt;"&amp;AG65)+1+COUNTIF(AG$11:AG65, AG65)-1)</f>
        <v/>
      </c>
      <c r="BM65" s="90" t="str">
        <f>IF(OR(CR$8="", AH65=""), "", COUNTIF(AH$11:AH$310, "&lt;"&amp;AH65)+1+COUNTIF(AH$11:AH65, AH65)-1)</f>
        <v/>
      </c>
      <c r="BN65" s="90" t="str">
        <f>IF(OR(CS$8="", AI65=""), "", COUNTIF(AI$11:AI$310, "&lt;"&amp;AI65)+1+COUNTIF(AI$11:AI65, AI65)-1)</f>
        <v/>
      </c>
      <c r="BO65" s="90" t="str">
        <f>IF(OR(CT$8="", AJ65=""), "", COUNTIF(AJ$11:AJ$310, "&lt;"&amp;AJ65)+1+COUNTIF(AJ$11:AJ65, AJ65)-1)</f>
        <v/>
      </c>
      <c r="BP65" s="90" t="str">
        <f>IF(OR(CU$8="", AK65=""), "", COUNTIF(AK$11:AK$310, "&lt;"&amp;AK65)+1+COUNTIF(AK$11:AK65, AK65)-1)</f>
        <v/>
      </c>
      <c r="BQ65" s="90" t="str">
        <f>IF(OR(CV$8="", AL65=""), "", COUNTIF(AL$11:AL$310, "&lt;"&amp;AL65)+1+COUNTIF(AL$11:AL65, AL65)-1)</f>
        <v/>
      </c>
      <c r="BR65" s="90" t="str">
        <f>IF(OR(CW$8="", AM65=""), "", COUNTIF(AM$11:AM$310, "&lt;"&amp;AM65)+1+COUNTIF(AM$11:AM65, AM65)-1)</f>
        <v/>
      </c>
      <c r="BS65" s="90" t="str">
        <f>IF(OR(CX$8="", AN65=""), "", COUNTIF(AN$11:AN$310, "&lt;"&amp;AN65)+1+COUNTIF(AN$11:AN65, AN65)-1)</f>
        <v/>
      </c>
      <c r="BT65" s="90" t="str">
        <f>IF(OR(CY$8="", AO65=""), "", COUNTIF(AO$11:AO$310, "&lt;"&amp;AO65)+1+COUNTIF(AO$11:AO65, AO65)-1)</f>
        <v/>
      </c>
      <c r="BU65" s="90" t="str">
        <f>IF(OR(CZ$8="", AP65=""), "", COUNTIF(AP$11:AP$310, "&lt;"&amp;AP65)+1+COUNTIF(AP$11:AP65, AP65)-1)</f>
        <v/>
      </c>
      <c r="BV65" s="90" t="str">
        <f>IF(OR(DA$8="", AQ65=""), "", COUNTIF(AQ$11:AQ$310, "&lt;"&amp;AQ65)+1+COUNTIF(AQ$11:AQ65, AQ65)-1)</f>
        <v/>
      </c>
      <c r="BW65" s="90" t="str">
        <f>IF(OR(DB$8="", AR65=""), "", COUNTIF(AR$11:AR$310, "&lt;"&amp;AR65)+1+COUNTIF(AR$11:AR65, AR65)-1)</f>
        <v/>
      </c>
      <c r="BX65" s="90" t="str">
        <f>IF(OR(DC$8="", AS65=""), "", COUNTIF(AS$11:AS$310, "&lt;"&amp;AS65)+1+COUNTIF(AS$11:AS65, AS65)-1)</f>
        <v/>
      </c>
      <c r="BY65" s="90" t="str">
        <f>IF(OR(DD$8="", AT65=""), "", COUNTIF(AT$11:AT$310, "&lt;"&amp;AT65)+1+COUNTIF(AT$11:AT65, AT65)-1)</f>
        <v/>
      </c>
      <c r="BZ65" s="90" t="str">
        <f>IF(OR(DE$8="", AU65=""), "", COUNTIF(AU$11:AU$310, "&lt;"&amp;AU65)+1+COUNTIF(AU$11:AU65, AU65)-1)</f>
        <v/>
      </c>
      <c r="CA65" s="90" t="str">
        <f>IF(OR(DF$8="", AV65=""), "", COUNTIF(AV$11:AV$310, "&lt;"&amp;AV65)+1+COUNTIF(AV$11:AV65, AV65)-1)</f>
        <v/>
      </c>
      <c r="CB65" s="90" t="str">
        <f>IF(OR(DG$8="", AW65=""), "", COUNTIF(AW$11:AW$310, "&lt;"&amp;AW65)+1+COUNTIF(AW$11:AW65, AW65)-1)</f>
        <v/>
      </c>
      <c r="CC65" s="90" t="str">
        <f>IF(OR(DH$8="", AX65=""), "", COUNTIF(AX$11:AX$310, "&lt;"&amp;AX65)+1+COUNTIF(AX$11:AX65, AX65)-1)</f>
        <v/>
      </c>
      <c r="CD65" s="90" t="str">
        <f>IF(OR(DI$8="", AY65=""), "", COUNTIF(AY$11:AY$310, "&lt;"&amp;AY65)+1+COUNTIF(AY$11:AY65, AY65)-1)</f>
        <v/>
      </c>
      <c r="CE65" s="90" t="str">
        <f>IF(OR(DJ$8="", AZ65=""), "", COUNTIF(AZ$11:AZ$310, "&lt;"&amp;AZ65)+1+COUNTIF(AZ$11:AZ65, AZ65)-1)</f>
        <v/>
      </c>
      <c r="CF65" s="90" t="str">
        <f>IF(OR(DK$8="", BA65=""), "", COUNTIF(BA$11:BA$310, "&lt;"&amp;BA65)+1+COUNTIF(BA$11:BA65, BA65)-1)</f>
        <v/>
      </c>
      <c r="CG65" s="91" t="str">
        <f>IF(OR(DL$8="", BB65=""), "", COUNTIF(BB$11:BB$310, "&lt;"&amp;BB65)+1+COUNTIF(BB$11:BB65, BB65)-1)</f>
        <v/>
      </c>
      <c r="CI65" s="89" t="str" cm="1">
        <f t="array" ref="CI65">IFERROR(INDEX($BD65:$CG65, $CH65, MATCH(CI$6, $BD$8:$CG$8, 0)), "")</f>
        <v/>
      </c>
      <c r="CJ65" s="90" t="str" cm="1">
        <f t="array" ref="CJ65">IFERROR(INDEX($BD65:$CG65, $CH65, MATCH(CJ$6, $BD$8:$CG$8, 0)), "")</f>
        <v/>
      </c>
      <c r="CK65" s="90" t="str" cm="1">
        <f t="array" ref="CK65">IFERROR(INDEX($BD65:$CG65, $CH65, MATCH(CK$6, $BD$8:$CG$8, 0)), "")</f>
        <v/>
      </c>
      <c r="CL65" s="90" t="str" cm="1">
        <f t="array" ref="CL65">IFERROR(INDEX($BD65:$CG65, $CH65, MATCH(CL$6, $BD$8:$CG$8, 0)), "")</f>
        <v/>
      </c>
      <c r="CM65" s="90" t="str" cm="1">
        <f t="array" ref="CM65">IFERROR(INDEX($BD65:$CG65, $CH65, MATCH(CM$6, $BD$8:$CG$8, 0)), "")</f>
        <v/>
      </c>
      <c r="CN65" s="90" t="str" cm="1">
        <f t="array" ref="CN65">IFERROR(INDEX($BD65:$CG65, $CH65, MATCH(CN$6, $BD$8:$CG$8, 0)), "")</f>
        <v/>
      </c>
      <c r="CO65" s="90" t="str" cm="1">
        <f t="array" ref="CO65">IFERROR(INDEX($BD65:$CG65, $CH65, MATCH(CO$6, $BD$8:$CG$8, 0)), "")</f>
        <v/>
      </c>
      <c r="CP65" s="90" t="str" cm="1">
        <f t="array" ref="CP65">IFERROR(INDEX($BD65:$CG65, $CH65, MATCH(CP$6, $BD$8:$CG$8, 0)), "")</f>
        <v/>
      </c>
      <c r="CQ65" s="90" t="str" cm="1">
        <f t="array" ref="CQ65">IFERROR(INDEX($BD65:$CG65, $CH65, MATCH(CQ$6, $BD$8:$CG$8, 0)), "")</f>
        <v/>
      </c>
      <c r="CR65" s="90" t="str" cm="1">
        <f t="array" ref="CR65">IFERROR(INDEX($BD65:$CG65, $CH65, MATCH(CR$6, $BD$8:$CG$8, 0)), "")</f>
        <v/>
      </c>
      <c r="CS65" s="90" t="str" cm="1">
        <f t="array" ref="CS65">IFERROR(INDEX($BD65:$CG65, $CH65, MATCH(CS$6, $BD$8:$CG$8, 0)), "")</f>
        <v/>
      </c>
      <c r="CT65" s="90" t="str" cm="1">
        <f t="array" ref="CT65">IFERROR(INDEX($BD65:$CG65, $CH65, MATCH(CT$6, $BD$8:$CG$8, 0)), "")</f>
        <v/>
      </c>
      <c r="CU65" s="90" t="str" cm="1">
        <f t="array" ref="CU65">IFERROR(INDEX($BD65:$CG65, $CH65, MATCH(CU$6, $BD$8:$CG$8, 0)), "")</f>
        <v/>
      </c>
      <c r="CV65" s="90" t="str" cm="1">
        <f t="array" ref="CV65">IFERROR(INDEX($BD65:$CG65, $CH65, MATCH(CV$6, $BD$8:$CG$8, 0)), "")</f>
        <v/>
      </c>
      <c r="CW65" s="90" t="str" cm="1">
        <f t="array" ref="CW65">IFERROR(INDEX($BD65:$CG65, $CH65, MATCH(CW$6, $BD$8:$CG$8, 0)), "")</f>
        <v/>
      </c>
      <c r="CX65" s="90" t="str" cm="1">
        <f t="array" ref="CX65">IFERROR(INDEX($BD65:$CG65, $CH65, MATCH(CX$6, $BD$8:$CG$8, 0)), "")</f>
        <v/>
      </c>
      <c r="CY65" s="90" t="str" cm="1">
        <f t="array" ref="CY65">IFERROR(INDEX($BD65:$CG65, $CH65, MATCH(CY$6, $BD$8:$CG$8, 0)), "")</f>
        <v/>
      </c>
      <c r="CZ65" s="90" t="str" cm="1">
        <f t="array" ref="CZ65">IFERROR(INDEX($BD65:$CG65, $CH65, MATCH(CZ$6, $BD$8:$CG$8, 0)), "")</f>
        <v/>
      </c>
      <c r="DA65" s="90" t="str" cm="1">
        <f t="array" ref="DA65">IFERROR(INDEX($BD65:$CG65, $CH65, MATCH(DA$6, $BD$8:$CG$8, 0)), "")</f>
        <v/>
      </c>
      <c r="DB65" s="90" t="str" cm="1">
        <f t="array" ref="DB65">IFERROR(INDEX($BD65:$CG65, $CH65, MATCH(DB$6, $BD$8:$CG$8, 0)), "")</f>
        <v/>
      </c>
      <c r="DC65" s="90" t="str" cm="1">
        <f t="array" ref="DC65">IFERROR(INDEX($BD65:$CG65, $CH65, MATCH(DC$6, $BD$8:$CG$8, 0)), "")</f>
        <v/>
      </c>
      <c r="DD65" s="90" t="str" cm="1">
        <f t="array" ref="DD65">IFERROR(INDEX($BD65:$CG65, $CH65, MATCH(DD$6, $BD$8:$CG$8, 0)), "")</f>
        <v/>
      </c>
      <c r="DE65" s="90" t="str" cm="1">
        <f t="array" ref="DE65">IFERROR(INDEX($BD65:$CG65, $CH65, MATCH(DE$6, $BD$8:$CG$8, 0)), "")</f>
        <v/>
      </c>
      <c r="DF65" s="90" t="str" cm="1">
        <f t="array" ref="DF65">IFERROR(INDEX($BD65:$CG65, $CH65, MATCH(DF$6, $BD$8:$CG$8, 0)), "")</f>
        <v/>
      </c>
      <c r="DG65" s="90" t="str" cm="1">
        <f t="array" ref="DG65">IFERROR(INDEX($BD65:$CG65, $CH65, MATCH(DG$6, $BD$8:$CG$8, 0)), "")</f>
        <v/>
      </c>
      <c r="DH65" s="90" t="str" cm="1">
        <f t="array" ref="DH65">IFERROR(INDEX($BD65:$CG65, $CH65, MATCH(DH$6, $BD$8:$CG$8, 0)), "")</f>
        <v/>
      </c>
      <c r="DI65" s="90" t="str" cm="1">
        <f t="array" ref="DI65">IFERROR(INDEX($BD65:$CG65, $CH65, MATCH(DI$6, $BD$8:$CG$8, 0)), "")</f>
        <v/>
      </c>
      <c r="DJ65" s="90" t="str" cm="1">
        <f t="array" ref="DJ65">IFERROR(INDEX($BD65:$CG65, $CH65, MATCH(DJ$6, $BD$8:$CG$8, 0)), "")</f>
        <v/>
      </c>
      <c r="DK65" s="90" t="str" cm="1">
        <f t="array" ref="DK65">IFERROR(INDEX($BD65:$CG65, $CH65, MATCH(DK$6, $BD$8:$CG$8, 0)), "")</f>
        <v/>
      </c>
      <c r="DL65" s="91" t="str" cm="1">
        <f t="array" ref="DL65">IFERROR(INDEX($BD65:$CG65, $CH65, MATCH(DL$6, $BD$8:$CG$8, 0)), "")</f>
        <v/>
      </c>
    </row>
    <row r="66" spans="1:116" x14ac:dyDescent="0.55000000000000004">
      <c r="A66" s="16"/>
      <c r="B66" s="48"/>
      <c r="C66" s="26"/>
      <c r="D66" s="49"/>
      <c r="E66" s="50"/>
      <c r="F66" s="16"/>
      <c r="G66" s="96" t="str">
        <f t="shared" si="10"/>
        <v/>
      </c>
      <c r="H66" s="96" t="str">
        <f>IF($T66="", "", IF(COUNTIF('Income &amp; Expenses'!$AO$11:$AO$40, $T66)&gt;0, $N$3, $N$4))</f>
        <v/>
      </c>
      <c r="I66" s="16"/>
      <c r="N66" s="14" t="str">
        <f t="shared" si="3"/>
        <v/>
      </c>
      <c r="O66" s="8" t="str">
        <f t="shared" si="11"/>
        <v/>
      </c>
      <c r="P66" s="15" t="str">
        <f t="shared" si="4"/>
        <v/>
      </c>
      <c r="R66" s="68" t="str">
        <f t="shared" si="5"/>
        <v/>
      </c>
      <c r="T66" s="68" t="str">
        <f t="shared" si="6"/>
        <v/>
      </c>
      <c r="V66" s="62" t="str">
        <f>IF($B66="", "", COUNTIF($B$11:$B66, $B66))</f>
        <v/>
      </c>
      <c r="W66" s="62" t="str">
        <f t="shared" si="12"/>
        <v/>
      </c>
      <c r="Y66" s="78" t="str">
        <f t="shared" si="25"/>
        <v/>
      </c>
      <c r="Z66" s="79" t="str">
        <f t="shared" si="25"/>
        <v/>
      </c>
      <c r="AA66" s="79" t="str">
        <f t="shared" si="25"/>
        <v/>
      </c>
      <c r="AB66" s="79" t="str">
        <f t="shared" si="25"/>
        <v/>
      </c>
      <c r="AC66" s="79" t="str">
        <f t="shared" si="25"/>
        <v/>
      </c>
      <c r="AD66" s="79" t="str">
        <f t="shared" si="25"/>
        <v/>
      </c>
      <c r="AE66" s="79" t="str">
        <f t="shared" si="25"/>
        <v/>
      </c>
      <c r="AF66" s="79" t="str">
        <f t="shared" si="25"/>
        <v/>
      </c>
      <c r="AG66" s="79" t="str">
        <f t="shared" si="25"/>
        <v/>
      </c>
      <c r="AH66" s="79" t="str">
        <f t="shared" si="25"/>
        <v/>
      </c>
      <c r="AI66" s="79" t="str">
        <f t="shared" si="26"/>
        <v/>
      </c>
      <c r="AJ66" s="79" t="str">
        <f t="shared" si="26"/>
        <v/>
      </c>
      <c r="AK66" s="79" t="str">
        <f t="shared" si="26"/>
        <v/>
      </c>
      <c r="AL66" s="79" t="str">
        <f t="shared" si="26"/>
        <v/>
      </c>
      <c r="AM66" s="79" t="str">
        <f t="shared" si="26"/>
        <v/>
      </c>
      <c r="AN66" s="79" t="str">
        <f t="shared" si="26"/>
        <v/>
      </c>
      <c r="AO66" s="79" t="str">
        <f t="shared" si="26"/>
        <v/>
      </c>
      <c r="AP66" s="79" t="str">
        <f t="shared" si="26"/>
        <v/>
      </c>
      <c r="AQ66" s="79" t="str">
        <f t="shared" si="26"/>
        <v/>
      </c>
      <c r="AR66" s="79" t="str">
        <f t="shared" si="26"/>
        <v/>
      </c>
      <c r="AS66" s="79" t="str">
        <f t="shared" si="27"/>
        <v/>
      </c>
      <c r="AT66" s="79" t="str">
        <f t="shared" si="27"/>
        <v/>
      </c>
      <c r="AU66" s="79" t="str">
        <f t="shared" si="27"/>
        <v/>
      </c>
      <c r="AV66" s="79" t="str">
        <f t="shared" si="27"/>
        <v/>
      </c>
      <c r="AW66" s="79" t="str">
        <f t="shared" si="27"/>
        <v/>
      </c>
      <c r="AX66" s="79" t="str">
        <f t="shared" si="27"/>
        <v/>
      </c>
      <c r="AY66" s="79" t="str">
        <f t="shared" si="27"/>
        <v/>
      </c>
      <c r="AZ66" s="79" t="str">
        <f t="shared" si="27"/>
        <v/>
      </c>
      <c r="BA66" s="79" t="str">
        <f t="shared" si="27"/>
        <v/>
      </c>
      <c r="BB66" s="33" t="str">
        <f t="shared" si="27"/>
        <v/>
      </c>
      <c r="BD66" s="89" t="str">
        <f>IF(OR(CI$8="", Y66=""), "", COUNTIF(Y$11:Y$310, "&lt;"&amp;Y66)+1+COUNTIF(Y$11:Y66, Y66)-1)</f>
        <v/>
      </c>
      <c r="BE66" s="90" t="str">
        <f>IF(OR(CJ$8="", Z66=""), "", COUNTIF(Z$11:Z$310, "&lt;"&amp;Z66)+1+COUNTIF(Z$11:Z66, Z66)-1)</f>
        <v/>
      </c>
      <c r="BF66" s="90" t="str">
        <f>IF(OR(CK$8="", AA66=""), "", COUNTIF(AA$11:AA$310, "&lt;"&amp;AA66)+1+COUNTIF(AA$11:AA66, AA66)-1)</f>
        <v/>
      </c>
      <c r="BG66" s="90" t="str">
        <f>IF(OR(CL$8="", AB66=""), "", COUNTIF(AB$11:AB$310, "&lt;"&amp;AB66)+1+COUNTIF(AB$11:AB66, AB66)-1)</f>
        <v/>
      </c>
      <c r="BH66" s="90" t="str">
        <f>IF(OR(CM$8="", AC66=""), "", COUNTIF(AC$11:AC$310, "&lt;"&amp;AC66)+1+COUNTIF(AC$11:AC66, AC66)-1)</f>
        <v/>
      </c>
      <c r="BI66" s="90" t="str">
        <f>IF(OR(CN$8="", AD66=""), "", COUNTIF(AD$11:AD$310, "&lt;"&amp;AD66)+1+COUNTIF(AD$11:AD66, AD66)-1)</f>
        <v/>
      </c>
      <c r="BJ66" s="90" t="str">
        <f>IF(OR(CO$8="", AE66=""), "", COUNTIF(AE$11:AE$310, "&lt;"&amp;AE66)+1+COUNTIF(AE$11:AE66, AE66)-1)</f>
        <v/>
      </c>
      <c r="BK66" s="90" t="str">
        <f>IF(OR(CP$8="", AF66=""), "", COUNTIF(AF$11:AF$310, "&lt;"&amp;AF66)+1+COUNTIF(AF$11:AF66, AF66)-1)</f>
        <v/>
      </c>
      <c r="BL66" s="90" t="str">
        <f>IF(OR(CQ$8="", AG66=""), "", COUNTIF(AG$11:AG$310, "&lt;"&amp;AG66)+1+COUNTIF(AG$11:AG66, AG66)-1)</f>
        <v/>
      </c>
      <c r="BM66" s="90" t="str">
        <f>IF(OR(CR$8="", AH66=""), "", COUNTIF(AH$11:AH$310, "&lt;"&amp;AH66)+1+COUNTIF(AH$11:AH66, AH66)-1)</f>
        <v/>
      </c>
      <c r="BN66" s="90" t="str">
        <f>IF(OR(CS$8="", AI66=""), "", COUNTIF(AI$11:AI$310, "&lt;"&amp;AI66)+1+COUNTIF(AI$11:AI66, AI66)-1)</f>
        <v/>
      </c>
      <c r="BO66" s="90" t="str">
        <f>IF(OR(CT$8="", AJ66=""), "", COUNTIF(AJ$11:AJ$310, "&lt;"&amp;AJ66)+1+COUNTIF(AJ$11:AJ66, AJ66)-1)</f>
        <v/>
      </c>
      <c r="BP66" s="90" t="str">
        <f>IF(OR(CU$8="", AK66=""), "", COUNTIF(AK$11:AK$310, "&lt;"&amp;AK66)+1+COUNTIF(AK$11:AK66, AK66)-1)</f>
        <v/>
      </c>
      <c r="BQ66" s="90" t="str">
        <f>IF(OR(CV$8="", AL66=""), "", COUNTIF(AL$11:AL$310, "&lt;"&amp;AL66)+1+COUNTIF(AL$11:AL66, AL66)-1)</f>
        <v/>
      </c>
      <c r="BR66" s="90" t="str">
        <f>IF(OR(CW$8="", AM66=""), "", COUNTIF(AM$11:AM$310, "&lt;"&amp;AM66)+1+COUNTIF(AM$11:AM66, AM66)-1)</f>
        <v/>
      </c>
      <c r="BS66" s="90" t="str">
        <f>IF(OR(CX$8="", AN66=""), "", COUNTIF(AN$11:AN$310, "&lt;"&amp;AN66)+1+COUNTIF(AN$11:AN66, AN66)-1)</f>
        <v/>
      </c>
      <c r="BT66" s="90" t="str">
        <f>IF(OR(CY$8="", AO66=""), "", COUNTIF(AO$11:AO$310, "&lt;"&amp;AO66)+1+COUNTIF(AO$11:AO66, AO66)-1)</f>
        <v/>
      </c>
      <c r="BU66" s="90" t="str">
        <f>IF(OR(CZ$8="", AP66=""), "", COUNTIF(AP$11:AP$310, "&lt;"&amp;AP66)+1+COUNTIF(AP$11:AP66, AP66)-1)</f>
        <v/>
      </c>
      <c r="BV66" s="90" t="str">
        <f>IF(OR(DA$8="", AQ66=""), "", COUNTIF(AQ$11:AQ$310, "&lt;"&amp;AQ66)+1+COUNTIF(AQ$11:AQ66, AQ66)-1)</f>
        <v/>
      </c>
      <c r="BW66" s="90" t="str">
        <f>IF(OR(DB$8="", AR66=""), "", COUNTIF(AR$11:AR$310, "&lt;"&amp;AR66)+1+COUNTIF(AR$11:AR66, AR66)-1)</f>
        <v/>
      </c>
      <c r="BX66" s="90" t="str">
        <f>IF(OR(DC$8="", AS66=""), "", COUNTIF(AS$11:AS$310, "&lt;"&amp;AS66)+1+COUNTIF(AS$11:AS66, AS66)-1)</f>
        <v/>
      </c>
      <c r="BY66" s="90" t="str">
        <f>IF(OR(DD$8="", AT66=""), "", COUNTIF(AT$11:AT$310, "&lt;"&amp;AT66)+1+COUNTIF(AT$11:AT66, AT66)-1)</f>
        <v/>
      </c>
      <c r="BZ66" s="90" t="str">
        <f>IF(OR(DE$8="", AU66=""), "", COUNTIF(AU$11:AU$310, "&lt;"&amp;AU66)+1+COUNTIF(AU$11:AU66, AU66)-1)</f>
        <v/>
      </c>
      <c r="CA66" s="90" t="str">
        <f>IF(OR(DF$8="", AV66=""), "", COUNTIF(AV$11:AV$310, "&lt;"&amp;AV66)+1+COUNTIF(AV$11:AV66, AV66)-1)</f>
        <v/>
      </c>
      <c r="CB66" s="90" t="str">
        <f>IF(OR(DG$8="", AW66=""), "", COUNTIF(AW$11:AW$310, "&lt;"&amp;AW66)+1+COUNTIF(AW$11:AW66, AW66)-1)</f>
        <v/>
      </c>
      <c r="CC66" s="90" t="str">
        <f>IF(OR(DH$8="", AX66=""), "", COUNTIF(AX$11:AX$310, "&lt;"&amp;AX66)+1+COUNTIF(AX$11:AX66, AX66)-1)</f>
        <v/>
      </c>
      <c r="CD66" s="90" t="str">
        <f>IF(OR(DI$8="", AY66=""), "", COUNTIF(AY$11:AY$310, "&lt;"&amp;AY66)+1+COUNTIF(AY$11:AY66, AY66)-1)</f>
        <v/>
      </c>
      <c r="CE66" s="90" t="str">
        <f>IF(OR(DJ$8="", AZ66=""), "", COUNTIF(AZ$11:AZ$310, "&lt;"&amp;AZ66)+1+COUNTIF(AZ$11:AZ66, AZ66)-1)</f>
        <v/>
      </c>
      <c r="CF66" s="90" t="str">
        <f>IF(OR(DK$8="", BA66=""), "", COUNTIF(BA$11:BA$310, "&lt;"&amp;BA66)+1+COUNTIF(BA$11:BA66, BA66)-1)</f>
        <v/>
      </c>
      <c r="CG66" s="91" t="str">
        <f>IF(OR(DL$8="", BB66=""), "", COUNTIF(BB$11:BB$310, "&lt;"&amp;BB66)+1+COUNTIF(BB$11:BB66, BB66)-1)</f>
        <v/>
      </c>
      <c r="CI66" s="89" t="str" cm="1">
        <f t="array" ref="CI66">IFERROR(INDEX($BD66:$CG66, $CH66, MATCH(CI$6, $BD$8:$CG$8, 0)), "")</f>
        <v/>
      </c>
      <c r="CJ66" s="90" t="str" cm="1">
        <f t="array" ref="CJ66">IFERROR(INDEX($BD66:$CG66, $CH66, MATCH(CJ$6, $BD$8:$CG$8, 0)), "")</f>
        <v/>
      </c>
      <c r="CK66" s="90" t="str" cm="1">
        <f t="array" ref="CK66">IFERROR(INDEX($BD66:$CG66, $CH66, MATCH(CK$6, $BD$8:$CG$8, 0)), "")</f>
        <v/>
      </c>
      <c r="CL66" s="90" t="str" cm="1">
        <f t="array" ref="CL66">IFERROR(INDEX($BD66:$CG66, $CH66, MATCH(CL$6, $BD$8:$CG$8, 0)), "")</f>
        <v/>
      </c>
      <c r="CM66" s="90" t="str" cm="1">
        <f t="array" ref="CM66">IFERROR(INDEX($BD66:$CG66, $CH66, MATCH(CM$6, $BD$8:$CG$8, 0)), "")</f>
        <v/>
      </c>
      <c r="CN66" s="90" t="str" cm="1">
        <f t="array" ref="CN66">IFERROR(INDEX($BD66:$CG66, $CH66, MATCH(CN$6, $BD$8:$CG$8, 0)), "")</f>
        <v/>
      </c>
      <c r="CO66" s="90" t="str" cm="1">
        <f t="array" ref="CO66">IFERROR(INDEX($BD66:$CG66, $CH66, MATCH(CO$6, $BD$8:$CG$8, 0)), "")</f>
        <v/>
      </c>
      <c r="CP66" s="90" t="str" cm="1">
        <f t="array" ref="CP66">IFERROR(INDEX($BD66:$CG66, $CH66, MATCH(CP$6, $BD$8:$CG$8, 0)), "")</f>
        <v/>
      </c>
      <c r="CQ66" s="90" t="str" cm="1">
        <f t="array" ref="CQ66">IFERROR(INDEX($BD66:$CG66, $CH66, MATCH(CQ$6, $BD$8:$CG$8, 0)), "")</f>
        <v/>
      </c>
      <c r="CR66" s="90" t="str" cm="1">
        <f t="array" ref="CR66">IFERROR(INDEX($BD66:$CG66, $CH66, MATCH(CR$6, $BD$8:$CG$8, 0)), "")</f>
        <v/>
      </c>
      <c r="CS66" s="90" t="str" cm="1">
        <f t="array" ref="CS66">IFERROR(INDEX($BD66:$CG66, $CH66, MATCH(CS$6, $BD$8:$CG$8, 0)), "")</f>
        <v/>
      </c>
      <c r="CT66" s="90" t="str" cm="1">
        <f t="array" ref="CT66">IFERROR(INDEX($BD66:$CG66, $CH66, MATCH(CT$6, $BD$8:$CG$8, 0)), "")</f>
        <v/>
      </c>
      <c r="CU66" s="90" t="str" cm="1">
        <f t="array" ref="CU66">IFERROR(INDEX($BD66:$CG66, $CH66, MATCH(CU$6, $BD$8:$CG$8, 0)), "")</f>
        <v/>
      </c>
      <c r="CV66" s="90" t="str" cm="1">
        <f t="array" ref="CV66">IFERROR(INDEX($BD66:$CG66, $CH66, MATCH(CV$6, $BD$8:$CG$8, 0)), "")</f>
        <v/>
      </c>
      <c r="CW66" s="90" t="str" cm="1">
        <f t="array" ref="CW66">IFERROR(INDEX($BD66:$CG66, $CH66, MATCH(CW$6, $BD$8:$CG$8, 0)), "")</f>
        <v/>
      </c>
      <c r="CX66" s="90" t="str" cm="1">
        <f t="array" ref="CX66">IFERROR(INDEX($BD66:$CG66, $CH66, MATCH(CX$6, $BD$8:$CG$8, 0)), "")</f>
        <v/>
      </c>
      <c r="CY66" s="90" t="str" cm="1">
        <f t="array" ref="CY66">IFERROR(INDEX($BD66:$CG66, $CH66, MATCH(CY$6, $BD$8:$CG$8, 0)), "")</f>
        <v/>
      </c>
      <c r="CZ66" s="90" t="str" cm="1">
        <f t="array" ref="CZ66">IFERROR(INDEX($BD66:$CG66, $CH66, MATCH(CZ$6, $BD$8:$CG$8, 0)), "")</f>
        <v/>
      </c>
      <c r="DA66" s="90" t="str" cm="1">
        <f t="array" ref="DA66">IFERROR(INDEX($BD66:$CG66, $CH66, MATCH(DA$6, $BD$8:$CG$8, 0)), "")</f>
        <v/>
      </c>
      <c r="DB66" s="90" t="str" cm="1">
        <f t="array" ref="DB66">IFERROR(INDEX($BD66:$CG66, $CH66, MATCH(DB$6, $BD$8:$CG$8, 0)), "")</f>
        <v/>
      </c>
      <c r="DC66" s="90" t="str" cm="1">
        <f t="array" ref="DC66">IFERROR(INDEX($BD66:$CG66, $CH66, MATCH(DC$6, $BD$8:$CG$8, 0)), "")</f>
        <v/>
      </c>
      <c r="DD66" s="90" t="str" cm="1">
        <f t="array" ref="DD66">IFERROR(INDEX($BD66:$CG66, $CH66, MATCH(DD$6, $BD$8:$CG$8, 0)), "")</f>
        <v/>
      </c>
      <c r="DE66" s="90" t="str" cm="1">
        <f t="array" ref="DE66">IFERROR(INDEX($BD66:$CG66, $CH66, MATCH(DE$6, $BD$8:$CG$8, 0)), "")</f>
        <v/>
      </c>
      <c r="DF66" s="90" t="str" cm="1">
        <f t="array" ref="DF66">IFERROR(INDEX($BD66:$CG66, $CH66, MATCH(DF$6, $BD$8:$CG$8, 0)), "")</f>
        <v/>
      </c>
      <c r="DG66" s="90" t="str" cm="1">
        <f t="array" ref="DG66">IFERROR(INDEX($BD66:$CG66, $CH66, MATCH(DG$6, $BD$8:$CG$8, 0)), "")</f>
        <v/>
      </c>
      <c r="DH66" s="90" t="str" cm="1">
        <f t="array" ref="DH66">IFERROR(INDEX($BD66:$CG66, $CH66, MATCH(DH$6, $BD$8:$CG$8, 0)), "")</f>
        <v/>
      </c>
      <c r="DI66" s="90" t="str" cm="1">
        <f t="array" ref="DI66">IFERROR(INDEX($BD66:$CG66, $CH66, MATCH(DI$6, $BD$8:$CG$8, 0)), "")</f>
        <v/>
      </c>
      <c r="DJ66" s="90" t="str" cm="1">
        <f t="array" ref="DJ66">IFERROR(INDEX($BD66:$CG66, $CH66, MATCH(DJ$6, $BD$8:$CG$8, 0)), "")</f>
        <v/>
      </c>
      <c r="DK66" s="90" t="str" cm="1">
        <f t="array" ref="DK66">IFERROR(INDEX($BD66:$CG66, $CH66, MATCH(DK$6, $BD$8:$CG$8, 0)), "")</f>
        <v/>
      </c>
      <c r="DL66" s="91" t="str" cm="1">
        <f t="array" ref="DL66">IFERROR(INDEX($BD66:$CG66, $CH66, MATCH(DL$6, $BD$8:$CG$8, 0)), "")</f>
        <v/>
      </c>
    </row>
    <row r="67" spans="1:116" x14ac:dyDescent="0.55000000000000004">
      <c r="A67" s="16"/>
      <c r="B67" s="48"/>
      <c r="C67" s="26"/>
      <c r="D67" s="49"/>
      <c r="E67" s="50"/>
      <c r="F67" s="16"/>
      <c r="G67" s="96" t="str">
        <f t="shared" si="10"/>
        <v/>
      </c>
      <c r="H67" s="96" t="str">
        <f>IF($T67="", "", IF(COUNTIF('Income &amp; Expenses'!$AO$11:$AO$40, $T67)&gt;0, $N$3, $N$4))</f>
        <v/>
      </c>
      <c r="I67" s="16"/>
      <c r="N67" s="14" t="str">
        <f t="shared" si="3"/>
        <v/>
      </c>
      <c r="O67" s="8" t="str">
        <f t="shared" si="11"/>
        <v/>
      </c>
      <c r="P67" s="15" t="str">
        <f t="shared" si="4"/>
        <v/>
      </c>
      <c r="R67" s="68" t="str">
        <f t="shared" si="5"/>
        <v/>
      </c>
      <c r="T67" s="68" t="str">
        <f t="shared" si="6"/>
        <v/>
      </c>
      <c r="V67" s="62" t="str">
        <f>IF($B67="", "", COUNTIF($B$11:$B67, $B67))</f>
        <v/>
      </c>
      <c r="W67" s="62" t="str">
        <f t="shared" si="12"/>
        <v/>
      </c>
      <c r="Y67" s="78" t="str">
        <f t="shared" si="25"/>
        <v/>
      </c>
      <c r="Z67" s="79" t="str">
        <f t="shared" si="25"/>
        <v/>
      </c>
      <c r="AA67" s="79" t="str">
        <f t="shared" si="25"/>
        <v/>
      </c>
      <c r="AB67" s="79" t="str">
        <f t="shared" si="25"/>
        <v/>
      </c>
      <c r="AC67" s="79" t="str">
        <f t="shared" si="25"/>
        <v/>
      </c>
      <c r="AD67" s="79" t="str">
        <f t="shared" si="25"/>
        <v/>
      </c>
      <c r="AE67" s="79" t="str">
        <f t="shared" si="25"/>
        <v/>
      </c>
      <c r="AF67" s="79" t="str">
        <f t="shared" si="25"/>
        <v/>
      </c>
      <c r="AG67" s="79" t="str">
        <f t="shared" si="25"/>
        <v/>
      </c>
      <c r="AH67" s="79" t="str">
        <f t="shared" si="25"/>
        <v/>
      </c>
      <c r="AI67" s="79" t="str">
        <f t="shared" si="26"/>
        <v/>
      </c>
      <c r="AJ67" s="79" t="str">
        <f t="shared" si="26"/>
        <v/>
      </c>
      <c r="AK67" s="79" t="str">
        <f t="shared" si="26"/>
        <v/>
      </c>
      <c r="AL67" s="79" t="str">
        <f t="shared" si="26"/>
        <v/>
      </c>
      <c r="AM67" s="79" t="str">
        <f t="shared" si="26"/>
        <v/>
      </c>
      <c r="AN67" s="79" t="str">
        <f t="shared" si="26"/>
        <v/>
      </c>
      <c r="AO67" s="79" t="str">
        <f t="shared" si="26"/>
        <v/>
      </c>
      <c r="AP67" s="79" t="str">
        <f t="shared" si="26"/>
        <v/>
      </c>
      <c r="AQ67" s="79" t="str">
        <f t="shared" si="26"/>
        <v/>
      </c>
      <c r="AR67" s="79" t="str">
        <f t="shared" si="26"/>
        <v/>
      </c>
      <c r="AS67" s="79" t="str">
        <f t="shared" si="27"/>
        <v/>
      </c>
      <c r="AT67" s="79" t="str">
        <f t="shared" si="27"/>
        <v/>
      </c>
      <c r="AU67" s="79" t="str">
        <f t="shared" si="27"/>
        <v/>
      </c>
      <c r="AV67" s="79" t="str">
        <f t="shared" si="27"/>
        <v/>
      </c>
      <c r="AW67" s="79" t="str">
        <f t="shared" si="27"/>
        <v/>
      </c>
      <c r="AX67" s="79" t="str">
        <f t="shared" si="27"/>
        <v/>
      </c>
      <c r="AY67" s="79" t="str">
        <f t="shared" si="27"/>
        <v/>
      </c>
      <c r="AZ67" s="79" t="str">
        <f t="shared" si="27"/>
        <v/>
      </c>
      <c r="BA67" s="79" t="str">
        <f t="shared" si="27"/>
        <v/>
      </c>
      <c r="BB67" s="33" t="str">
        <f t="shared" si="27"/>
        <v/>
      </c>
      <c r="BD67" s="89" t="str">
        <f>IF(OR(CI$8="", Y67=""), "", COUNTIF(Y$11:Y$310, "&lt;"&amp;Y67)+1+COUNTIF(Y$11:Y67, Y67)-1)</f>
        <v/>
      </c>
      <c r="BE67" s="90" t="str">
        <f>IF(OR(CJ$8="", Z67=""), "", COUNTIF(Z$11:Z$310, "&lt;"&amp;Z67)+1+COUNTIF(Z$11:Z67, Z67)-1)</f>
        <v/>
      </c>
      <c r="BF67" s="90" t="str">
        <f>IF(OR(CK$8="", AA67=""), "", COUNTIF(AA$11:AA$310, "&lt;"&amp;AA67)+1+COUNTIF(AA$11:AA67, AA67)-1)</f>
        <v/>
      </c>
      <c r="BG67" s="90" t="str">
        <f>IF(OR(CL$8="", AB67=""), "", COUNTIF(AB$11:AB$310, "&lt;"&amp;AB67)+1+COUNTIF(AB$11:AB67, AB67)-1)</f>
        <v/>
      </c>
      <c r="BH67" s="90" t="str">
        <f>IF(OR(CM$8="", AC67=""), "", COUNTIF(AC$11:AC$310, "&lt;"&amp;AC67)+1+COUNTIF(AC$11:AC67, AC67)-1)</f>
        <v/>
      </c>
      <c r="BI67" s="90" t="str">
        <f>IF(OR(CN$8="", AD67=""), "", COUNTIF(AD$11:AD$310, "&lt;"&amp;AD67)+1+COUNTIF(AD$11:AD67, AD67)-1)</f>
        <v/>
      </c>
      <c r="BJ67" s="90" t="str">
        <f>IF(OR(CO$8="", AE67=""), "", COUNTIF(AE$11:AE$310, "&lt;"&amp;AE67)+1+COUNTIF(AE$11:AE67, AE67)-1)</f>
        <v/>
      </c>
      <c r="BK67" s="90" t="str">
        <f>IF(OR(CP$8="", AF67=""), "", COUNTIF(AF$11:AF$310, "&lt;"&amp;AF67)+1+COUNTIF(AF$11:AF67, AF67)-1)</f>
        <v/>
      </c>
      <c r="BL67" s="90" t="str">
        <f>IF(OR(CQ$8="", AG67=""), "", COUNTIF(AG$11:AG$310, "&lt;"&amp;AG67)+1+COUNTIF(AG$11:AG67, AG67)-1)</f>
        <v/>
      </c>
      <c r="BM67" s="90" t="str">
        <f>IF(OR(CR$8="", AH67=""), "", COUNTIF(AH$11:AH$310, "&lt;"&amp;AH67)+1+COUNTIF(AH$11:AH67, AH67)-1)</f>
        <v/>
      </c>
      <c r="BN67" s="90" t="str">
        <f>IF(OR(CS$8="", AI67=""), "", COUNTIF(AI$11:AI$310, "&lt;"&amp;AI67)+1+COUNTIF(AI$11:AI67, AI67)-1)</f>
        <v/>
      </c>
      <c r="BO67" s="90" t="str">
        <f>IF(OR(CT$8="", AJ67=""), "", COUNTIF(AJ$11:AJ$310, "&lt;"&amp;AJ67)+1+COUNTIF(AJ$11:AJ67, AJ67)-1)</f>
        <v/>
      </c>
      <c r="BP67" s="90" t="str">
        <f>IF(OR(CU$8="", AK67=""), "", COUNTIF(AK$11:AK$310, "&lt;"&amp;AK67)+1+COUNTIF(AK$11:AK67, AK67)-1)</f>
        <v/>
      </c>
      <c r="BQ67" s="90" t="str">
        <f>IF(OR(CV$8="", AL67=""), "", COUNTIF(AL$11:AL$310, "&lt;"&amp;AL67)+1+COUNTIF(AL$11:AL67, AL67)-1)</f>
        <v/>
      </c>
      <c r="BR67" s="90" t="str">
        <f>IF(OR(CW$8="", AM67=""), "", COUNTIF(AM$11:AM$310, "&lt;"&amp;AM67)+1+COUNTIF(AM$11:AM67, AM67)-1)</f>
        <v/>
      </c>
      <c r="BS67" s="90" t="str">
        <f>IF(OR(CX$8="", AN67=""), "", COUNTIF(AN$11:AN$310, "&lt;"&amp;AN67)+1+COUNTIF(AN$11:AN67, AN67)-1)</f>
        <v/>
      </c>
      <c r="BT67" s="90" t="str">
        <f>IF(OR(CY$8="", AO67=""), "", COUNTIF(AO$11:AO$310, "&lt;"&amp;AO67)+1+COUNTIF(AO$11:AO67, AO67)-1)</f>
        <v/>
      </c>
      <c r="BU67" s="90" t="str">
        <f>IF(OR(CZ$8="", AP67=""), "", COUNTIF(AP$11:AP$310, "&lt;"&amp;AP67)+1+COUNTIF(AP$11:AP67, AP67)-1)</f>
        <v/>
      </c>
      <c r="BV67" s="90" t="str">
        <f>IF(OR(DA$8="", AQ67=""), "", COUNTIF(AQ$11:AQ$310, "&lt;"&amp;AQ67)+1+COUNTIF(AQ$11:AQ67, AQ67)-1)</f>
        <v/>
      </c>
      <c r="BW67" s="90" t="str">
        <f>IF(OR(DB$8="", AR67=""), "", COUNTIF(AR$11:AR$310, "&lt;"&amp;AR67)+1+COUNTIF(AR$11:AR67, AR67)-1)</f>
        <v/>
      </c>
      <c r="BX67" s="90" t="str">
        <f>IF(OR(DC$8="", AS67=""), "", COUNTIF(AS$11:AS$310, "&lt;"&amp;AS67)+1+COUNTIF(AS$11:AS67, AS67)-1)</f>
        <v/>
      </c>
      <c r="BY67" s="90" t="str">
        <f>IF(OR(DD$8="", AT67=""), "", COUNTIF(AT$11:AT$310, "&lt;"&amp;AT67)+1+COUNTIF(AT$11:AT67, AT67)-1)</f>
        <v/>
      </c>
      <c r="BZ67" s="90" t="str">
        <f>IF(OR(DE$8="", AU67=""), "", COUNTIF(AU$11:AU$310, "&lt;"&amp;AU67)+1+COUNTIF(AU$11:AU67, AU67)-1)</f>
        <v/>
      </c>
      <c r="CA67" s="90" t="str">
        <f>IF(OR(DF$8="", AV67=""), "", COUNTIF(AV$11:AV$310, "&lt;"&amp;AV67)+1+COUNTIF(AV$11:AV67, AV67)-1)</f>
        <v/>
      </c>
      <c r="CB67" s="90" t="str">
        <f>IF(OR(DG$8="", AW67=""), "", COUNTIF(AW$11:AW$310, "&lt;"&amp;AW67)+1+COUNTIF(AW$11:AW67, AW67)-1)</f>
        <v/>
      </c>
      <c r="CC67" s="90" t="str">
        <f>IF(OR(DH$8="", AX67=""), "", COUNTIF(AX$11:AX$310, "&lt;"&amp;AX67)+1+COUNTIF(AX$11:AX67, AX67)-1)</f>
        <v/>
      </c>
      <c r="CD67" s="90" t="str">
        <f>IF(OR(DI$8="", AY67=""), "", COUNTIF(AY$11:AY$310, "&lt;"&amp;AY67)+1+COUNTIF(AY$11:AY67, AY67)-1)</f>
        <v/>
      </c>
      <c r="CE67" s="90" t="str">
        <f>IF(OR(DJ$8="", AZ67=""), "", COUNTIF(AZ$11:AZ$310, "&lt;"&amp;AZ67)+1+COUNTIF(AZ$11:AZ67, AZ67)-1)</f>
        <v/>
      </c>
      <c r="CF67" s="90" t="str">
        <f>IF(OR(DK$8="", BA67=""), "", COUNTIF(BA$11:BA$310, "&lt;"&amp;BA67)+1+COUNTIF(BA$11:BA67, BA67)-1)</f>
        <v/>
      </c>
      <c r="CG67" s="91" t="str">
        <f>IF(OR(DL$8="", BB67=""), "", COUNTIF(BB$11:BB$310, "&lt;"&amp;BB67)+1+COUNTIF(BB$11:BB67, BB67)-1)</f>
        <v/>
      </c>
      <c r="CI67" s="89" t="str" cm="1">
        <f t="array" ref="CI67">IFERROR(INDEX($BD67:$CG67, $CH67, MATCH(CI$6, $BD$8:$CG$8, 0)), "")</f>
        <v/>
      </c>
      <c r="CJ67" s="90" t="str" cm="1">
        <f t="array" ref="CJ67">IFERROR(INDEX($BD67:$CG67, $CH67, MATCH(CJ$6, $BD$8:$CG$8, 0)), "")</f>
        <v/>
      </c>
      <c r="CK67" s="90" t="str" cm="1">
        <f t="array" ref="CK67">IFERROR(INDEX($BD67:$CG67, $CH67, MATCH(CK$6, $BD$8:$CG$8, 0)), "")</f>
        <v/>
      </c>
      <c r="CL67" s="90" t="str" cm="1">
        <f t="array" ref="CL67">IFERROR(INDEX($BD67:$CG67, $CH67, MATCH(CL$6, $BD$8:$CG$8, 0)), "")</f>
        <v/>
      </c>
      <c r="CM67" s="90" t="str" cm="1">
        <f t="array" ref="CM67">IFERROR(INDEX($BD67:$CG67, $CH67, MATCH(CM$6, $BD$8:$CG$8, 0)), "")</f>
        <v/>
      </c>
      <c r="CN67" s="90" t="str" cm="1">
        <f t="array" ref="CN67">IFERROR(INDEX($BD67:$CG67, $CH67, MATCH(CN$6, $BD$8:$CG$8, 0)), "")</f>
        <v/>
      </c>
      <c r="CO67" s="90" t="str" cm="1">
        <f t="array" ref="CO67">IFERROR(INDEX($BD67:$CG67, $CH67, MATCH(CO$6, $BD$8:$CG$8, 0)), "")</f>
        <v/>
      </c>
      <c r="CP67" s="90" t="str" cm="1">
        <f t="array" ref="CP67">IFERROR(INDEX($BD67:$CG67, $CH67, MATCH(CP$6, $BD$8:$CG$8, 0)), "")</f>
        <v/>
      </c>
      <c r="CQ67" s="90" t="str" cm="1">
        <f t="array" ref="CQ67">IFERROR(INDEX($BD67:$CG67, $CH67, MATCH(CQ$6, $BD$8:$CG$8, 0)), "")</f>
        <v/>
      </c>
      <c r="CR67" s="90" t="str" cm="1">
        <f t="array" ref="CR67">IFERROR(INDEX($BD67:$CG67, $CH67, MATCH(CR$6, $BD$8:$CG$8, 0)), "")</f>
        <v/>
      </c>
      <c r="CS67" s="90" t="str" cm="1">
        <f t="array" ref="CS67">IFERROR(INDEX($BD67:$CG67, $CH67, MATCH(CS$6, $BD$8:$CG$8, 0)), "")</f>
        <v/>
      </c>
      <c r="CT67" s="90" t="str" cm="1">
        <f t="array" ref="CT67">IFERROR(INDEX($BD67:$CG67, $CH67, MATCH(CT$6, $BD$8:$CG$8, 0)), "")</f>
        <v/>
      </c>
      <c r="CU67" s="90" t="str" cm="1">
        <f t="array" ref="CU67">IFERROR(INDEX($BD67:$CG67, $CH67, MATCH(CU$6, $BD$8:$CG$8, 0)), "")</f>
        <v/>
      </c>
      <c r="CV67" s="90" t="str" cm="1">
        <f t="array" ref="CV67">IFERROR(INDEX($BD67:$CG67, $CH67, MATCH(CV$6, $BD$8:$CG$8, 0)), "")</f>
        <v/>
      </c>
      <c r="CW67" s="90" t="str" cm="1">
        <f t="array" ref="CW67">IFERROR(INDEX($BD67:$CG67, $CH67, MATCH(CW$6, $BD$8:$CG$8, 0)), "")</f>
        <v/>
      </c>
      <c r="CX67" s="90" t="str" cm="1">
        <f t="array" ref="CX67">IFERROR(INDEX($BD67:$CG67, $CH67, MATCH(CX$6, $BD$8:$CG$8, 0)), "")</f>
        <v/>
      </c>
      <c r="CY67" s="90" t="str" cm="1">
        <f t="array" ref="CY67">IFERROR(INDEX($BD67:$CG67, $CH67, MATCH(CY$6, $BD$8:$CG$8, 0)), "")</f>
        <v/>
      </c>
      <c r="CZ67" s="90" t="str" cm="1">
        <f t="array" ref="CZ67">IFERROR(INDEX($BD67:$CG67, $CH67, MATCH(CZ$6, $BD$8:$CG$8, 0)), "")</f>
        <v/>
      </c>
      <c r="DA67" s="90" t="str" cm="1">
        <f t="array" ref="DA67">IFERROR(INDEX($BD67:$CG67, $CH67, MATCH(DA$6, $BD$8:$CG$8, 0)), "")</f>
        <v/>
      </c>
      <c r="DB67" s="90" t="str" cm="1">
        <f t="array" ref="DB67">IFERROR(INDEX($BD67:$CG67, $CH67, MATCH(DB$6, $BD$8:$CG$8, 0)), "")</f>
        <v/>
      </c>
      <c r="DC67" s="90" t="str" cm="1">
        <f t="array" ref="DC67">IFERROR(INDEX($BD67:$CG67, $CH67, MATCH(DC$6, $BD$8:$CG$8, 0)), "")</f>
        <v/>
      </c>
      <c r="DD67" s="90" t="str" cm="1">
        <f t="array" ref="DD67">IFERROR(INDEX($BD67:$CG67, $CH67, MATCH(DD$6, $BD$8:$CG$8, 0)), "")</f>
        <v/>
      </c>
      <c r="DE67" s="90" t="str" cm="1">
        <f t="array" ref="DE67">IFERROR(INDEX($BD67:$CG67, $CH67, MATCH(DE$6, $BD$8:$CG$8, 0)), "")</f>
        <v/>
      </c>
      <c r="DF67" s="90" t="str" cm="1">
        <f t="array" ref="DF67">IFERROR(INDEX($BD67:$CG67, $CH67, MATCH(DF$6, $BD$8:$CG$8, 0)), "")</f>
        <v/>
      </c>
      <c r="DG67" s="90" t="str" cm="1">
        <f t="array" ref="DG67">IFERROR(INDEX($BD67:$CG67, $CH67, MATCH(DG$6, $BD$8:$CG$8, 0)), "")</f>
        <v/>
      </c>
      <c r="DH67" s="90" t="str" cm="1">
        <f t="array" ref="DH67">IFERROR(INDEX($BD67:$CG67, $CH67, MATCH(DH$6, $BD$8:$CG$8, 0)), "")</f>
        <v/>
      </c>
      <c r="DI67" s="90" t="str" cm="1">
        <f t="array" ref="DI67">IFERROR(INDEX($BD67:$CG67, $CH67, MATCH(DI$6, $BD$8:$CG$8, 0)), "")</f>
        <v/>
      </c>
      <c r="DJ67" s="90" t="str" cm="1">
        <f t="array" ref="DJ67">IFERROR(INDEX($BD67:$CG67, $CH67, MATCH(DJ$6, $BD$8:$CG$8, 0)), "")</f>
        <v/>
      </c>
      <c r="DK67" s="90" t="str" cm="1">
        <f t="array" ref="DK67">IFERROR(INDEX($BD67:$CG67, $CH67, MATCH(DK$6, $BD$8:$CG$8, 0)), "")</f>
        <v/>
      </c>
      <c r="DL67" s="91" t="str" cm="1">
        <f t="array" ref="DL67">IFERROR(INDEX($BD67:$CG67, $CH67, MATCH(DL$6, $BD$8:$CG$8, 0)), "")</f>
        <v/>
      </c>
    </row>
    <row r="68" spans="1:116" x14ac:dyDescent="0.55000000000000004">
      <c r="A68" s="16"/>
      <c r="B68" s="48"/>
      <c r="C68" s="26"/>
      <c r="D68" s="49"/>
      <c r="E68" s="50"/>
      <c r="F68" s="16"/>
      <c r="G68" s="96" t="str">
        <f t="shared" si="10"/>
        <v/>
      </c>
      <c r="H68" s="96" t="str">
        <f>IF($T68="", "", IF(COUNTIF('Income &amp; Expenses'!$AO$11:$AO$40, $T68)&gt;0, $N$3, $N$4))</f>
        <v/>
      </c>
      <c r="I68" s="16"/>
      <c r="N68" s="14" t="str">
        <f t="shared" si="3"/>
        <v/>
      </c>
      <c r="O68" s="8" t="str">
        <f t="shared" si="11"/>
        <v/>
      </c>
      <c r="P68" s="15" t="str">
        <f t="shared" si="4"/>
        <v/>
      </c>
      <c r="R68" s="68" t="str">
        <f t="shared" si="5"/>
        <v/>
      </c>
      <c r="T68" s="68" t="str">
        <f t="shared" si="6"/>
        <v/>
      </c>
      <c r="V68" s="62" t="str">
        <f>IF($B68="", "", COUNTIF($B$11:$B68, $B68))</f>
        <v/>
      </c>
      <c r="W68" s="62" t="str">
        <f t="shared" si="12"/>
        <v/>
      </c>
      <c r="Y68" s="78" t="str">
        <f t="shared" si="25"/>
        <v/>
      </c>
      <c r="Z68" s="79" t="str">
        <f t="shared" si="25"/>
        <v/>
      </c>
      <c r="AA68" s="79" t="str">
        <f t="shared" si="25"/>
        <v/>
      </c>
      <c r="AB68" s="79" t="str">
        <f t="shared" si="25"/>
        <v/>
      </c>
      <c r="AC68" s="79" t="str">
        <f t="shared" si="25"/>
        <v/>
      </c>
      <c r="AD68" s="79" t="str">
        <f t="shared" si="25"/>
        <v/>
      </c>
      <c r="AE68" s="79" t="str">
        <f t="shared" si="25"/>
        <v/>
      </c>
      <c r="AF68" s="79" t="str">
        <f t="shared" si="25"/>
        <v/>
      </c>
      <c r="AG68" s="79" t="str">
        <f t="shared" si="25"/>
        <v/>
      </c>
      <c r="AH68" s="79" t="str">
        <f t="shared" si="25"/>
        <v/>
      </c>
      <c r="AI68" s="79" t="str">
        <f t="shared" si="26"/>
        <v/>
      </c>
      <c r="AJ68" s="79" t="str">
        <f t="shared" si="26"/>
        <v/>
      </c>
      <c r="AK68" s="79" t="str">
        <f t="shared" si="26"/>
        <v/>
      </c>
      <c r="AL68" s="79" t="str">
        <f t="shared" si="26"/>
        <v/>
      </c>
      <c r="AM68" s="79" t="str">
        <f t="shared" si="26"/>
        <v/>
      </c>
      <c r="AN68" s="79" t="str">
        <f t="shared" si="26"/>
        <v/>
      </c>
      <c r="AO68" s="79" t="str">
        <f t="shared" si="26"/>
        <v/>
      </c>
      <c r="AP68" s="79" t="str">
        <f t="shared" si="26"/>
        <v/>
      </c>
      <c r="AQ68" s="79" t="str">
        <f t="shared" si="26"/>
        <v/>
      </c>
      <c r="AR68" s="79" t="str">
        <f t="shared" si="26"/>
        <v/>
      </c>
      <c r="AS68" s="79" t="str">
        <f t="shared" si="27"/>
        <v/>
      </c>
      <c r="AT68" s="79" t="str">
        <f t="shared" si="27"/>
        <v/>
      </c>
      <c r="AU68" s="79" t="str">
        <f t="shared" si="27"/>
        <v/>
      </c>
      <c r="AV68" s="79" t="str">
        <f t="shared" si="27"/>
        <v/>
      </c>
      <c r="AW68" s="79" t="str">
        <f t="shared" si="27"/>
        <v/>
      </c>
      <c r="AX68" s="79" t="str">
        <f t="shared" si="27"/>
        <v/>
      </c>
      <c r="AY68" s="79" t="str">
        <f t="shared" si="27"/>
        <v/>
      </c>
      <c r="AZ68" s="79" t="str">
        <f t="shared" si="27"/>
        <v/>
      </c>
      <c r="BA68" s="79" t="str">
        <f t="shared" si="27"/>
        <v/>
      </c>
      <c r="BB68" s="33" t="str">
        <f t="shared" si="27"/>
        <v/>
      </c>
      <c r="BD68" s="89" t="str">
        <f>IF(OR(CI$8="", Y68=""), "", COUNTIF(Y$11:Y$310, "&lt;"&amp;Y68)+1+COUNTIF(Y$11:Y68, Y68)-1)</f>
        <v/>
      </c>
      <c r="BE68" s="90" t="str">
        <f>IF(OR(CJ$8="", Z68=""), "", COUNTIF(Z$11:Z$310, "&lt;"&amp;Z68)+1+COUNTIF(Z$11:Z68, Z68)-1)</f>
        <v/>
      </c>
      <c r="BF68" s="90" t="str">
        <f>IF(OR(CK$8="", AA68=""), "", COUNTIF(AA$11:AA$310, "&lt;"&amp;AA68)+1+COUNTIF(AA$11:AA68, AA68)-1)</f>
        <v/>
      </c>
      <c r="BG68" s="90" t="str">
        <f>IF(OR(CL$8="", AB68=""), "", COUNTIF(AB$11:AB$310, "&lt;"&amp;AB68)+1+COUNTIF(AB$11:AB68, AB68)-1)</f>
        <v/>
      </c>
      <c r="BH68" s="90" t="str">
        <f>IF(OR(CM$8="", AC68=""), "", COUNTIF(AC$11:AC$310, "&lt;"&amp;AC68)+1+COUNTIF(AC$11:AC68, AC68)-1)</f>
        <v/>
      </c>
      <c r="BI68" s="90" t="str">
        <f>IF(OR(CN$8="", AD68=""), "", COUNTIF(AD$11:AD$310, "&lt;"&amp;AD68)+1+COUNTIF(AD$11:AD68, AD68)-1)</f>
        <v/>
      </c>
      <c r="BJ68" s="90" t="str">
        <f>IF(OR(CO$8="", AE68=""), "", COUNTIF(AE$11:AE$310, "&lt;"&amp;AE68)+1+COUNTIF(AE$11:AE68, AE68)-1)</f>
        <v/>
      </c>
      <c r="BK68" s="90" t="str">
        <f>IF(OR(CP$8="", AF68=""), "", COUNTIF(AF$11:AF$310, "&lt;"&amp;AF68)+1+COUNTIF(AF$11:AF68, AF68)-1)</f>
        <v/>
      </c>
      <c r="BL68" s="90" t="str">
        <f>IF(OR(CQ$8="", AG68=""), "", COUNTIF(AG$11:AG$310, "&lt;"&amp;AG68)+1+COUNTIF(AG$11:AG68, AG68)-1)</f>
        <v/>
      </c>
      <c r="BM68" s="90" t="str">
        <f>IF(OR(CR$8="", AH68=""), "", COUNTIF(AH$11:AH$310, "&lt;"&amp;AH68)+1+COUNTIF(AH$11:AH68, AH68)-1)</f>
        <v/>
      </c>
      <c r="BN68" s="90" t="str">
        <f>IF(OR(CS$8="", AI68=""), "", COUNTIF(AI$11:AI$310, "&lt;"&amp;AI68)+1+COUNTIF(AI$11:AI68, AI68)-1)</f>
        <v/>
      </c>
      <c r="BO68" s="90" t="str">
        <f>IF(OR(CT$8="", AJ68=""), "", COUNTIF(AJ$11:AJ$310, "&lt;"&amp;AJ68)+1+COUNTIF(AJ$11:AJ68, AJ68)-1)</f>
        <v/>
      </c>
      <c r="BP68" s="90" t="str">
        <f>IF(OR(CU$8="", AK68=""), "", COUNTIF(AK$11:AK$310, "&lt;"&amp;AK68)+1+COUNTIF(AK$11:AK68, AK68)-1)</f>
        <v/>
      </c>
      <c r="BQ68" s="90" t="str">
        <f>IF(OR(CV$8="", AL68=""), "", COUNTIF(AL$11:AL$310, "&lt;"&amp;AL68)+1+COUNTIF(AL$11:AL68, AL68)-1)</f>
        <v/>
      </c>
      <c r="BR68" s="90" t="str">
        <f>IF(OR(CW$8="", AM68=""), "", COUNTIF(AM$11:AM$310, "&lt;"&amp;AM68)+1+COUNTIF(AM$11:AM68, AM68)-1)</f>
        <v/>
      </c>
      <c r="BS68" s="90" t="str">
        <f>IF(OR(CX$8="", AN68=""), "", COUNTIF(AN$11:AN$310, "&lt;"&amp;AN68)+1+COUNTIF(AN$11:AN68, AN68)-1)</f>
        <v/>
      </c>
      <c r="BT68" s="90" t="str">
        <f>IF(OR(CY$8="", AO68=""), "", COUNTIF(AO$11:AO$310, "&lt;"&amp;AO68)+1+COUNTIF(AO$11:AO68, AO68)-1)</f>
        <v/>
      </c>
      <c r="BU68" s="90" t="str">
        <f>IF(OR(CZ$8="", AP68=""), "", COUNTIF(AP$11:AP$310, "&lt;"&amp;AP68)+1+COUNTIF(AP$11:AP68, AP68)-1)</f>
        <v/>
      </c>
      <c r="BV68" s="90" t="str">
        <f>IF(OR(DA$8="", AQ68=""), "", COUNTIF(AQ$11:AQ$310, "&lt;"&amp;AQ68)+1+COUNTIF(AQ$11:AQ68, AQ68)-1)</f>
        <v/>
      </c>
      <c r="BW68" s="90" t="str">
        <f>IF(OR(DB$8="", AR68=""), "", COUNTIF(AR$11:AR$310, "&lt;"&amp;AR68)+1+COUNTIF(AR$11:AR68, AR68)-1)</f>
        <v/>
      </c>
      <c r="BX68" s="90" t="str">
        <f>IF(OR(DC$8="", AS68=""), "", COUNTIF(AS$11:AS$310, "&lt;"&amp;AS68)+1+COUNTIF(AS$11:AS68, AS68)-1)</f>
        <v/>
      </c>
      <c r="BY68" s="90" t="str">
        <f>IF(OR(DD$8="", AT68=""), "", COUNTIF(AT$11:AT$310, "&lt;"&amp;AT68)+1+COUNTIF(AT$11:AT68, AT68)-1)</f>
        <v/>
      </c>
      <c r="BZ68" s="90" t="str">
        <f>IF(OR(DE$8="", AU68=""), "", COUNTIF(AU$11:AU$310, "&lt;"&amp;AU68)+1+COUNTIF(AU$11:AU68, AU68)-1)</f>
        <v/>
      </c>
      <c r="CA68" s="90" t="str">
        <f>IF(OR(DF$8="", AV68=""), "", COUNTIF(AV$11:AV$310, "&lt;"&amp;AV68)+1+COUNTIF(AV$11:AV68, AV68)-1)</f>
        <v/>
      </c>
      <c r="CB68" s="90" t="str">
        <f>IF(OR(DG$8="", AW68=""), "", COUNTIF(AW$11:AW$310, "&lt;"&amp;AW68)+1+COUNTIF(AW$11:AW68, AW68)-1)</f>
        <v/>
      </c>
      <c r="CC68" s="90" t="str">
        <f>IF(OR(DH$8="", AX68=""), "", COUNTIF(AX$11:AX$310, "&lt;"&amp;AX68)+1+COUNTIF(AX$11:AX68, AX68)-1)</f>
        <v/>
      </c>
      <c r="CD68" s="90" t="str">
        <f>IF(OR(DI$8="", AY68=""), "", COUNTIF(AY$11:AY$310, "&lt;"&amp;AY68)+1+COUNTIF(AY$11:AY68, AY68)-1)</f>
        <v/>
      </c>
      <c r="CE68" s="90" t="str">
        <f>IF(OR(DJ$8="", AZ68=""), "", COUNTIF(AZ$11:AZ$310, "&lt;"&amp;AZ68)+1+COUNTIF(AZ$11:AZ68, AZ68)-1)</f>
        <v/>
      </c>
      <c r="CF68" s="90" t="str">
        <f>IF(OR(DK$8="", BA68=""), "", COUNTIF(BA$11:BA$310, "&lt;"&amp;BA68)+1+COUNTIF(BA$11:BA68, BA68)-1)</f>
        <v/>
      </c>
      <c r="CG68" s="91" t="str">
        <f>IF(OR(DL$8="", BB68=""), "", COUNTIF(BB$11:BB$310, "&lt;"&amp;BB68)+1+COUNTIF(BB$11:BB68, BB68)-1)</f>
        <v/>
      </c>
      <c r="CI68" s="89" t="str" cm="1">
        <f t="array" ref="CI68">IFERROR(INDEX($BD68:$CG68, $CH68, MATCH(CI$6, $BD$8:$CG$8, 0)), "")</f>
        <v/>
      </c>
      <c r="CJ68" s="90" t="str" cm="1">
        <f t="array" ref="CJ68">IFERROR(INDEX($BD68:$CG68, $CH68, MATCH(CJ$6, $BD$8:$CG$8, 0)), "")</f>
        <v/>
      </c>
      <c r="CK68" s="90" t="str" cm="1">
        <f t="array" ref="CK68">IFERROR(INDEX($BD68:$CG68, $CH68, MATCH(CK$6, $BD$8:$CG$8, 0)), "")</f>
        <v/>
      </c>
      <c r="CL68" s="90" t="str" cm="1">
        <f t="array" ref="CL68">IFERROR(INDEX($BD68:$CG68, $CH68, MATCH(CL$6, $BD$8:$CG$8, 0)), "")</f>
        <v/>
      </c>
      <c r="CM68" s="90" t="str" cm="1">
        <f t="array" ref="CM68">IFERROR(INDEX($BD68:$CG68, $CH68, MATCH(CM$6, $BD$8:$CG$8, 0)), "")</f>
        <v/>
      </c>
      <c r="CN68" s="90" t="str" cm="1">
        <f t="array" ref="CN68">IFERROR(INDEX($BD68:$CG68, $CH68, MATCH(CN$6, $BD$8:$CG$8, 0)), "")</f>
        <v/>
      </c>
      <c r="CO68" s="90" t="str" cm="1">
        <f t="array" ref="CO68">IFERROR(INDEX($BD68:$CG68, $CH68, MATCH(CO$6, $BD$8:$CG$8, 0)), "")</f>
        <v/>
      </c>
      <c r="CP68" s="90" t="str" cm="1">
        <f t="array" ref="CP68">IFERROR(INDEX($BD68:$CG68, $CH68, MATCH(CP$6, $BD$8:$CG$8, 0)), "")</f>
        <v/>
      </c>
      <c r="CQ68" s="90" t="str" cm="1">
        <f t="array" ref="CQ68">IFERROR(INDEX($BD68:$CG68, $CH68, MATCH(CQ$6, $BD$8:$CG$8, 0)), "")</f>
        <v/>
      </c>
      <c r="CR68" s="90" t="str" cm="1">
        <f t="array" ref="CR68">IFERROR(INDEX($BD68:$CG68, $CH68, MATCH(CR$6, $BD$8:$CG$8, 0)), "")</f>
        <v/>
      </c>
      <c r="CS68" s="90" t="str" cm="1">
        <f t="array" ref="CS68">IFERROR(INDEX($BD68:$CG68, $CH68, MATCH(CS$6, $BD$8:$CG$8, 0)), "")</f>
        <v/>
      </c>
      <c r="CT68" s="90" t="str" cm="1">
        <f t="array" ref="CT68">IFERROR(INDEX($BD68:$CG68, $CH68, MATCH(CT$6, $BD$8:$CG$8, 0)), "")</f>
        <v/>
      </c>
      <c r="CU68" s="90" t="str" cm="1">
        <f t="array" ref="CU68">IFERROR(INDEX($BD68:$CG68, $CH68, MATCH(CU$6, $BD$8:$CG$8, 0)), "")</f>
        <v/>
      </c>
      <c r="CV68" s="90" t="str" cm="1">
        <f t="array" ref="CV68">IFERROR(INDEX($BD68:$CG68, $CH68, MATCH(CV$6, $BD$8:$CG$8, 0)), "")</f>
        <v/>
      </c>
      <c r="CW68" s="90" t="str" cm="1">
        <f t="array" ref="CW68">IFERROR(INDEX($BD68:$CG68, $CH68, MATCH(CW$6, $BD$8:$CG$8, 0)), "")</f>
        <v/>
      </c>
      <c r="CX68" s="90" t="str" cm="1">
        <f t="array" ref="CX68">IFERROR(INDEX($BD68:$CG68, $CH68, MATCH(CX$6, $BD$8:$CG$8, 0)), "")</f>
        <v/>
      </c>
      <c r="CY68" s="90" t="str" cm="1">
        <f t="array" ref="CY68">IFERROR(INDEX($BD68:$CG68, $CH68, MATCH(CY$6, $BD$8:$CG$8, 0)), "")</f>
        <v/>
      </c>
      <c r="CZ68" s="90" t="str" cm="1">
        <f t="array" ref="CZ68">IFERROR(INDEX($BD68:$CG68, $CH68, MATCH(CZ$6, $BD$8:$CG$8, 0)), "")</f>
        <v/>
      </c>
      <c r="DA68" s="90" t="str" cm="1">
        <f t="array" ref="DA68">IFERROR(INDEX($BD68:$CG68, $CH68, MATCH(DA$6, $BD$8:$CG$8, 0)), "")</f>
        <v/>
      </c>
      <c r="DB68" s="90" t="str" cm="1">
        <f t="array" ref="DB68">IFERROR(INDEX($BD68:$CG68, $CH68, MATCH(DB$6, $BD$8:$CG$8, 0)), "")</f>
        <v/>
      </c>
      <c r="DC68" s="90" t="str" cm="1">
        <f t="array" ref="DC68">IFERROR(INDEX($BD68:$CG68, $CH68, MATCH(DC$6, $BD$8:$CG$8, 0)), "")</f>
        <v/>
      </c>
      <c r="DD68" s="90" t="str" cm="1">
        <f t="array" ref="DD68">IFERROR(INDEX($BD68:$CG68, $CH68, MATCH(DD$6, $BD$8:$CG$8, 0)), "")</f>
        <v/>
      </c>
      <c r="DE68" s="90" t="str" cm="1">
        <f t="array" ref="DE68">IFERROR(INDEX($BD68:$CG68, $CH68, MATCH(DE$6, $BD$8:$CG$8, 0)), "")</f>
        <v/>
      </c>
      <c r="DF68" s="90" t="str" cm="1">
        <f t="array" ref="DF68">IFERROR(INDEX($BD68:$CG68, $CH68, MATCH(DF$6, $BD$8:$CG$8, 0)), "")</f>
        <v/>
      </c>
      <c r="DG68" s="90" t="str" cm="1">
        <f t="array" ref="DG68">IFERROR(INDEX($BD68:$CG68, $CH68, MATCH(DG$6, $BD$8:$CG$8, 0)), "")</f>
        <v/>
      </c>
      <c r="DH68" s="90" t="str" cm="1">
        <f t="array" ref="DH68">IFERROR(INDEX($BD68:$CG68, $CH68, MATCH(DH$6, $BD$8:$CG$8, 0)), "")</f>
        <v/>
      </c>
      <c r="DI68" s="90" t="str" cm="1">
        <f t="array" ref="DI68">IFERROR(INDEX($BD68:$CG68, $CH68, MATCH(DI$6, $BD$8:$CG$8, 0)), "")</f>
        <v/>
      </c>
      <c r="DJ68" s="90" t="str" cm="1">
        <f t="array" ref="DJ68">IFERROR(INDEX($BD68:$CG68, $CH68, MATCH(DJ$6, $BD$8:$CG$8, 0)), "")</f>
        <v/>
      </c>
      <c r="DK68" s="90" t="str" cm="1">
        <f t="array" ref="DK68">IFERROR(INDEX($BD68:$CG68, $CH68, MATCH(DK$6, $BD$8:$CG$8, 0)), "")</f>
        <v/>
      </c>
      <c r="DL68" s="91" t="str" cm="1">
        <f t="array" ref="DL68">IFERROR(INDEX($BD68:$CG68, $CH68, MATCH(DL$6, $BD$8:$CG$8, 0)), "")</f>
        <v/>
      </c>
    </row>
    <row r="69" spans="1:116" x14ac:dyDescent="0.55000000000000004">
      <c r="A69" s="16"/>
      <c r="B69" s="48"/>
      <c r="C69" s="26"/>
      <c r="D69" s="49"/>
      <c r="E69" s="50"/>
      <c r="F69" s="16"/>
      <c r="G69" s="96" t="str">
        <f t="shared" si="10"/>
        <v/>
      </c>
      <c r="H69" s="96" t="str">
        <f>IF($T69="", "", IF(COUNTIF('Income &amp; Expenses'!$AO$11:$AO$40, $T69)&gt;0, $N$3, $N$4))</f>
        <v/>
      </c>
      <c r="I69" s="16"/>
      <c r="N69" s="14" t="str">
        <f t="shared" si="3"/>
        <v/>
      </c>
      <c r="O69" s="8" t="str">
        <f t="shared" si="11"/>
        <v/>
      </c>
      <c r="P69" s="15" t="str">
        <f t="shared" si="4"/>
        <v/>
      </c>
      <c r="R69" s="68" t="str">
        <f t="shared" si="5"/>
        <v/>
      </c>
      <c r="T69" s="68" t="str">
        <f t="shared" si="6"/>
        <v/>
      </c>
      <c r="V69" s="62" t="str">
        <f>IF($B69="", "", COUNTIF($B$11:$B69, $B69))</f>
        <v/>
      </c>
      <c r="W69" s="62" t="str">
        <f t="shared" si="12"/>
        <v/>
      </c>
      <c r="Y69" s="78" t="str">
        <f t="shared" si="25"/>
        <v/>
      </c>
      <c r="Z69" s="79" t="str">
        <f t="shared" si="25"/>
        <v/>
      </c>
      <c r="AA69" s="79" t="str">
        <f t="shared" si="25"/>
        <v/>
      </c>
      <c r="AB69" s="79" t="str">
        <f t="shared" si="25"/>
        <v/>
      </c>
      <c r="AC69" s="79" t="str">
        <f t="shared" si="25"/>
        <v/>
      </c>
      <c r="AD69" s="79" t="str">
        <f t="shared" si="25"/>
        <v/>
      </c>
      <c r="AE69" s="79" t="str">
        <f t="shared" si="25"/>
        <v/>
      </c>
      <c r="AF69" s="79" t="str">
        <f t="shared" si="25"/>
        <v/>
      </c>
      <c r="AG69" s="79" t="str">
        <f t="shared" si="25"/>
        <v/>
      </c>
      <c r="AH69" s="79" t="str">
        <f t="shared" si="25"/>
        <v/>
      </c>
      <c r="AI69" s="79" t="str">
        <f t="shared" si="26"/>
        <v/>
      </c>
      <c r="AJ69" s="79" t="str">
        <f t="shared" si="26"/>
        <v/>
      </c>
      <c r="AK69" s="79" t="str">
        <f t="shared" si="26"/>
        <v/>
      </c>
      <c r="AL69" s="79" t="str">
        <f t="shared" si="26"/>
        <v/>
      </c>
      <c r="AM69" s="79" t="str">
        <f t="shared" si="26"/>
        <v/>
      </c>
      <c r="AN69" s="79" t="str">
        <f t="shared" si="26"/>
        <v/>
      </c>
      <c r="AO69" s="79" t="str">
        <f t="shared" si="26"/>
        <v/>
      </c>
      <c r="AP69" s="79" t="str">
        <f t="shared" si="26"/>
        <v/>
      </c>
      <c r="AQ69" s="79" t="str">
        <f t="shared" si="26"/>
        <v/>
      </c>
      <c r="AR69" s="79" t="str">
        <f t="shared" si="26"/>
        <v/>
      </c>
      <c r="AS69" s="79" t="str">
        <f t="shared" si="27"/>
        <v/>
      </c>
      <c r="AT69" s="79" t="str">
        <f t="shared" si="27"/>
        <v/>
      </c>
      <c r="AU69" s="79" t="str">
        <f t="shared" si="27"/>
        <v/>
      </c>
      <c r="AV69" s="79" t="str">
        <f t="shared" si="27"/>
        <v/>
      </c>
      <c r="AW69" s="79" t="str">
        <f t="shared" si="27"/>
        <v/>
      </c>
      <c r="AX69" s="79" t="str">
        <f t="shared" si="27"/>
        <v/>
      </c>
      <c r="AY69" s="79" t="str">
        <f t="shared" si="27"/>
        <v/>
      </c>
      <c r="AZ69" s="79" t="str">
        <f t="shared" si="27"/>
        <v/>
      </c>
      <c r="BA69" s="79" t="str">
        <f t="shared" si="27"/>
        <v/>
      </c>
      <c r="BB69" s="33" t="str">
        <f t="shared" si="27"/>
        <v/>
      </c>
      <c r="BD69" s="89" t="str">
        <f>IF(OR(CI$8="", Y69=""), "", COUNTIF(Y$11:Y$310, "&lt;"&amp;Y69)+1+COUNTIF(Y$11:Y69, Y69)-1)</f>
        <v/>
      </c>
      <c r="BE69" s="90" t="str">
        <f>IF(OR(CJ$8="", Z69=""), "", COUNTIF(Z$11:Z$310, "&lt;"&amp;Z69)+1+COUNTIF(Z$11:Z69, Z69)-1)</f>
        <v/>
      </c>
      <c r="BF69" s="90" t="str">
        <f>IF(OR(CK$8="", AA69=""), "", COUNTIF(AA$11:AA$310, "&lt;"&amp;AA69)+1+COUNTIF(AA$11:AA69, AA69)-1)</f>
        <v/>
      </c>
      <c r="BG69" s="90" t="str">
        <f>IF(OR(CL$8="", AB69=""), "", COUNTIF(AB$11:AB$310, "&lt;"&amp;AB69)+1+COUNTIF(AB$11:AB69, AB69)-1)</f>
        <v/>
      </c>
      <c r="BH69" s="90" t="str">
        <f>IF(OR(CM$8="", AC69=""), "", COUNTIF(AC$11:AC$310, "&lt;"&amp;AC69)+1+COUNTIF(AC$11:AC69, AC69)-1)</f>
        <v/>
      </c>
      <c r="BI69" s="90" t="str">
        <f>IF(OR(CN$8="", AD69=""), "", COUNTIF(AD$11:AD$310, "&lt;"&amp;AD69)+1+COUNTIF(AD$11:AD69, AD69)-1)</f>
        <v/>
      </c>
      <c r="BJ69" s="90" t="str">
        <f>IF(OR(CO$8="", AE69=""), "", COUNTIF(AE$11:AE$310, "&lt;"&amp;AE69)+1+COUNTIF(AE$11:AE69, AE69)-1)</f>
        <v/>
      </c>
      <c r="BK69" s="90" t="str">
        <f>IF(OR(CP$8="", AF69=""), "", COUNTIF(AF$11:AF$310, "&lt;"&amp;AF69)+1+COUNTIF(AF$11:AF69, AF69)-1)</f>
        <v/>
      </c>
      <c r="BL69" s="90" t="str">
        <f>IF(OR(CQ$8="", AG69=""), "", COUNTIF(AG$11:AG$310, "&lt;"&amp;AG69)+1+COUNTIF(AG$11:AG69, AG69)-1)</f>
        <v/>
      </c>
      <c r="BM69" s="90" t="str">
        <f>IF(OR(CR$8="", AH69=""), "", COUNTIF(AH$11:AH$310, "&lt;"&amp;AH69)+1+COUNTIF(AH$11:AH69, AH69)-1)</f>
        <v/>
      </c>
      <c r="BN69" s="90" t="str">
        <f>IF(OR(CS$8="", AI69=""), "", COUNTIF(AI$11:AI$310, "&lt;"&amp;AI69)+1+COUNTIF(AI$11:AI69, AI69)-1)</f>
        <v/>
      </c>
      <c r="BO69" s="90" t="str">
        <f>IF(OR(CT$8="", AJ69=""), "", COUNTIF(AJ$11:AJ$310, "&lt;"&amp;AJ69)+1+COUNTIF(AJ$11:AJ69, AJ69)-1)</f>
        <v/>
      </c>
      <c r="BP69" s="90" t="str">
        <f>IF(OR(CU$8="", AK69=""), "", COUNTIF(AK$11:AK$310, "&lt;"&amp;AK69)+1+COUNTIF(AK$11:AK69, AK69)-1)</f>
        <v/>
      </c>
      <c r="BQ69" s="90" t="str">
        <f>IF(OR(CV$8="", AL69=""), "", COUNTIF(AL$11:AL$310, "&lt;"&amp;AL69)+1+COUNTIF(AL$11:AL69, AL69)-1)</f>
        <v/>
      </c>
      <c r="BR69" s="90" t="str">
        <f>IF(OR(CW$8="", AM69=""), "", COUNTIF(AM$11:AM$310, "&lt;"&amp;AM69)+1+COUNTIF(AM$11:AM69, AM69)-1)</f>
        <v/>
      </c>
      <c r="BS69" s="90" t="str">
        <f>IF(OR(CX$8="", AN69=""), "", COUNTIF(AN$11:AN$310, "&lt;"&amp;AN69)+1+COUNTIF(AN$11:AN69, AN69)-1)</f>
        <v/>
      </c>
      <c r="BT69" s="90" t="str">
        <f>IF(OR(CY$8="", AO69=""), "", COUNTIF(AO$11:AO$310, "&lt;"&amp;AO69)+1+COUNTIF(AO$11:AO69, AO69)-1)</f>
        <v/>
      </c>
      <c r="BU69" s="90" t="str">
        <f>IF(OR(CZ$8="", AP69=""), "", COUNTIF(AP$11:AP$310, "&lt;"&amp;AP69)+1+COUNTIF(AP$11:AP69, AP69)-1)</f>
        <v/>
      </c>
      <c r="BV69" s="90" t="str">
        <f>IF(OR(DA$8="", AQ69=""), "", COUNTIF(AQ$11:AQ$310, "&lt;"&amp;AQ69)+1+COUNTIF(AQ$11:AQ69, AQ69)-1)</f>
        <v/>
      </c>
      <c r="BW69" s="90" t="str">
        <f>IF(OR(DB$8="", AR69=""), "", COUNTIF(AR$11:AR$310, "&lt;"&amp;AR69)+1+COUNTIF(AR$11:AR69, AR69)-1)</f>
        <v/>
      </c>
      <c r="BX69" s="90" t="str">
        <f>IF(OR(DC$8="", AS69=""), "", COUNTIF(AS$11:AS$310, "&lt;"&amp;AS69)+1+COUNTIF(AS$11:AS69, AS69)-1)</f>
        <v/>
      </c>
      <c r="BY69" s="90" t="str">
        <f>IF(OR(DD$8="", AT69=""), "", COUNTIF(AT$11:AT$310, "&lt;"&amp;AT69)+1+COUNTIF(AT$11:AT69, AT69)-1)</f>
        <v/>
      </c>
      <c r="BZ69" s="90" t="str">
        <f>IF(OR(DE$8="", AU69=""), "", COUNTIF(AU$11:AU$310, "&lt;"&amp;AU69)+1+COUNTIF(AU$11:AU69, AU69)-1)</f>
        <v/>
      </c>
      <c r="CA69" s="90" t="str">
        <f>IF(OR(DF$8="", AV69=""), "", COUNTIF(AV$11:AV$310, "&lt;"&amp;AV69)+1+COUNTIF(AV$11:AV69, AV69)-1)</f>
        <v/>
      </c>
      <c r="CB69" s="90" t="str">
        <f>IF(OR(DG$8="", AW69=""), "", COUNTIF(AW$11:AW$310, "&lt;"&amp;AW69)+1+COUNTIF(AW$11:AW69, AW69)-1)</f>
        <v/>
      </c>
      <c r="CC69" s="90" t="str">
        <f>IF(OR(DH$8="", AX69=""), "", COUNTIF(AX$11:AX$310, "&lt;"&amp;AX69)+1+COUNTIF(AX$11:AX69, AX69)-1)</f>
        <v/>
      </c>
      <c r="CD69" s="90" t="str">
        <f>IF(OR(DI$8="", AY69=""), "", COUNTIF(AY$11:AY$310, "&lt;"&amp;AY69)+1+COUNTIF(AY$11:AY69, AY69)-1)</f>
        <v/>
      </c>
      <c r="CE69" s="90" t="str">
        <f>IF(OR(DJ$8="", AZ69=""), "", COUNTIF(AZ$11:AZ$310, "&lt;"&amp;AZ69)+1+COUNTIF(AZ$11:AZ69, AZ69)-1)</f>
        <v/>
      </c>
      <c r="CF69" s="90" t="str">
        <f>IF(OR(DK$8="", BA69=""), "", COUNTIF(BA$11:BA$310, "&lt;"&amp;BA69)+1+COUNTIF(BA$11:BA69, BA69)-1)</f>
        <v/>
      </c>
      <c r="CG69" s="91" t="str">
        <f>IF(OR(DL$8="", BB69=""), "", COUNTIF(BB$11:BB$310, "&lt;"&amp;BB69)+1+COUNTIF(BB$11:BB69, BB69)-1)</f>
        <v/>
      </c>
      <c r="CI69" s="89" t="str" cm="1">
        <f t="array" ref="CI69">IFERROR(INDEX($BD69:$CG69, $CH69, MATCH(CI$6, $BD$8:$CG$8, 0)), "")</f>
        <v/>
      </c>
      <c r="CJ69" s="90" t="str" cm="1">
        <f t="array" ref="CJ69">IFERROR(INDEX($BD69:$CG69, $CH69, MATCH(CJ$6, $BD$8:$CG$8, 0)), "")</f>
        <v/>
      </c>
      <c r="CK69" s="90" t="str" cm="1">
        <f t="array" ref="CK69">IFERROR(INDEX($BD69:$CG69, $CH69, MATCH(CK$6, $BD$8:$CG$8, 0)), "")</f>
        <v/>
      </c>
      <c r="CL69" s="90" t="str" cm="1">
        <f t="array" ref="CL69">IFERROR(INDEX($BD69:$CG69, $CH69, MATCH(CL$6, $BD$8:$CG$8, 0)), "")</f>
        <v/>
      </c>
      <c r="CM69" s="90" t="str" cm="1">
        <f t="array" ref="CM69">IFERROR(INDEX($BD69:$CG69, $CH69, MATCH(CM$6, $BD$8:$CG$8, 0)), "")</f>
        <v/>
      </c>
      <c r="CN69" s="90" t="str" cm="1">
        <f t="array" ref="CN69">IFERROR(INDEX($BD69:$CG69, $CH69, MATCH(CN$6, $BD$8:$CG$8, 0)), "")</f>
        <v/>
      </c>
      <c r="CO69" s="90" t="str" cm="1">
        <f t="array" ref="CO69">IFERROR(INDEX($BD69:$CG69, $CH69, MATCH(CO$6, $BD$8:$CG$8, 0)), "")</f>
        <v/>
      </c>
      <c r="CP69" s="90" t="str" cm="1">
        <f t="array" ref="CP69">IFERROR(INDEX($BD69:$CG69, $CH69, MATCH(CP$6, $BD$8:$CG$8, 0)), "")</f>
        <v/>
      </c>
      <c r="CQ69" s="90" t="str" cm="1">
        <f t="array" ref="CQ69">IFERROR(INDEX($BD69:$CG69, $CH69, MATCH(CQ$6, $BD$8:$CG$8, 0)), "")</f>
        <v/>
      </c>
      <c r="CR69" s="90" t="str" cm="1">
        <f t="array" ref="CR69">IFERROR(INDEX($BD69:$CG69, $CH69, MATCH(CR$6, $BD$8:$CG$8, 0)), "")</f>
        <v/>
      </c>
      <c r="CS69" s="90" t="str" cm="1">
        <f t="array" ref="CS69">IFERROR(INDEX($BD69:$CG69, $CH69, MATCH(CS$6, $BD$8:$CG$8, 0)), "")</f>
        <v/>
      </c>
      <c r="CT69" s="90" t="str" cm="1">
        <f t="array" ref="CT69">IFERROR(INDEX($BD69:$CG69, $CH69, MATCH(CT$6, $BD$8:$CG$8, 0)), "")</f>
        <v/>
      </c>
      <c r="CU69" s="90" t="str" cm="1">
        <f t="array" ref="CU69">IFERROR(INDEX($BD69:$CG69, $CH69, MATCH(CU$6, $BD$8:$CG$8, 0)), "")</f>
        <v/>
      </c>
      <c r="CV69" s="90" t="str" cm="1">
        <f t="array" ref="CV69">IFERROR(INDEX($BD69:$CG69, $CH69, MATCH(CV$6, $BD$8:$CG$8, 0)), "")</f>
        <v/>
      </c>
      <c r="CW69" s="90" t="str" cm="1">
        <f t="array" ref="CW69">IFERROR(INDEX($BD69:$CG69, $CH69, MATCH(CW$6, $BD$8:$CG$8, 0)), "")</f>
        <v/>
      </c>
      <c r="CX69" s="90" t="str" cm="1">
        <f t="array" ref="CX69">IFERROR(INDEX($BD69:$CG69, $CH69, MATCH(CX$6, $BD$8:$CG$8, 0)), "")</f>
        <v/>
      </c>
      <c r="CY69" s="90" t="str" cm="1">
        <f t="array" ref="CY69">IFERROR(INDEX($BD69:$CG69, $CH69, MATCH(CY$6, $BD$8:$CG$8, 0)), "")</f>
        <v/>
      </c>
      <c r="CZ69" s="90" t="str" cm="1">
        <f t="array" ref="CZ69">IFERROR(INDEX($BD69:$CG69, $CH69, MATCH(CZ$6, $BD$8:$CG$8, 0)), "")</f>
        <v/>
      </c>
      <c r="DA69" s="90" t="str" cm="1">
        <f t="array" ref="DA69">IFERROR(INDEX($BD69:$CG69, $CH69, MATCH(DA$6, $BD$8:$CG$8, 0)), "")</f>
        <v/>
      </c>
      <c r="DB69" s="90" t="str" cm="1">
        <f t="array" ref="DB69">IFERROR(INDEX($BD69:$CG69, $CH69, MATCH(DB$6, $BD$8:$CG$8, 0)), "")</f>
        <v/>
      </c>
      <c r="DC69" s="90" t="str" cm="1">
        <f t="array" ref="DC69">IFERROR(INDEX($BD69:$CG69, $CH69, MATCH(DC$6, $BD$8:$CG$8, 0)), "")</f>
        <v/>
      </c>
      <c r="DD69" s="90" t="str" cm="1">
        <f t="array" ref="DD69">IFERROR(INDEX($BD69:$CG69, $CH69, MATCH(DD$6, $BD$8:$CG$8, 0)), "")</f>
        <v/>
      </c>
      <c r="DE69" s="90" t="str" cm="1">
        <f t="array" ref="DE69">IFERROR(INDEX($BD69:$CG69, $CH69, MATCH(DE$6, $BD$8:$CG$8, 0)), "")</f>
        <v/>
      </c>
      <c r="DF69" s="90" t="str" cm="1">
        <f t="array" ref="DF69">IFERROR(INDEX($BD69:$CG69, $CH69, MATCH(DF$6, $BD$8:$CG$8, 0)), "")</f>
        <v/>
      </c>
      <c r="DG69" s="90" t="str" cm="1">
        <f t="array" ref="DG69">IFERROR(INDEX($BD69:$CG69, $CH69, MATCH(DG$6, $BD$8:$CG$8, 0)), "")</f>
        <v/>
      </c>
      <c r="DH69" s="90" t="str" cm="1">
        <f t="array" ref="DH69">IFERROR(INDEX($BD69:$CG69, $CH69, MATCH(DH$6, $BD$8:$CG$8, 0)), "")</f>
        <v/>
      </c>
      <c r="DI69" s="90" t="str" cm="1">
        <f t="array" ref="DI69">IFERROR(INDEX($BD69:$CG69, $CH69, MATCH(DI$6, $BD$8:$CG$8, 0)), "")</f>
        <v/>
      </c>
      <c r="DJ69" s="90" t="str" cm="1">
        <f t="array" ref="DJ69">IFERROR(INDEX($BD69:$CG69, $CH69, MATCH(DJ$6, $BD$8:$CG$8, 0)), "")</f>
        <v/>
      </c>
      <c r="DK69" s="90" t="str" cm="1">
        <f t="array" ref="DK69">IFERROR(INDEX($BD69:$CG69, $CH69, MATCH(DK$6, $BD$8:$CG$8, 0)), "")</f>
        <v/>
      </c>
      <c r="DL69" s="91" t="str" cm="1">
        <f t="array" ref="DL69">IFERROR(INDEX($BD69:$CG69, $CH69, MATCH(DL$6, $BD$8:$CG$8, 0)), "")</f>
        <v/>
      </c>
    </row>
    <row r="70" spans="1:116" x14ac:dyDescent="0.55000000000000004">
      <c r="A70" s="16"/>
      <c r="B70" s="48"/>
      <c r="C70" s="26"/>
      <c r="D70" s="49"/>
      <c r="E70" s="50"/>
      <c r="F70" s="16"/>
      <c r="G70" s="96" t="str">
        <f t="shared" si="10"/>
        <v/>
      </c>
      <c r="H70" s="96" t="str">
        <f>IF($T70="", "", IF(COUNTIF('Income &amp; Expenses'!$AO$11:$AO$40, $T70)&gt;0, $N$3, $N$4))</f>
        <v/>
      </c>
      <c r="I70" s="16"/>
      <c r="N70" s="14" t="str">
        <f t="shared" si="3"/>
        <v/>
      </c>
      <c r="O70" s="8" t="str">
        <f t="shared" si="11"/>
        <v/>
      </c>
      <c r="P70" s="15" t="str">
        <f t="shared" si="4"/>
        <v/>
      </c>
      <c r="R70" s="68" t="str">
        <f t="shared" si="5"/>
        <v/>
      </c>
      <c r="T70" s="68" t="str">
        <f t="shared" si="6"/>
        <v/>
      </c>
      <c r="V70" s="62" t="str">
        <f>IF($B70="", "", COUNTIF($B$11:$B70, $B70))</f>
        <v/>
      </c>
      <c r="W70" s="62" t="str">
        <f t="shared" si="12"/>
        <v/>
      </c>
      <c r="Y70" s="78" t="str">
        <f t="shared" si="25"/>
        <v/>
      </c>
      <c r="Z70" s="79" t="str">
        <f t="shared" si="25"/>
        <v/>
      </c>
      <c r="AA70" s="79" t="str">
        <f t="shared" si="25"/>
        <v/>
      </c>
      <c r="AB70" s="79" t="str">
        <f t="shared" si="25"/>
        <v/>
      </c>
      <c r="AC70" s="79" t="str">
        <f t="shared" si="25"/>
        <v/>
      </c>
      <c r="AD70" s="79" t="str">
        <f t="shared" si="25"/>
        <v/>
      </c>
      <c r="AE70" s="79" t="str">
        <f t="shared" si="25"/>
        <v/>
      </c>
      <c r="AF70" s="79" t="str">
        <f t="shared" si="25"/>
        <v/>
      </c>
      <c r="AG70" s="79" t="str">
        <f t="shared" si="25"/>
        <v/>
      </c>
      <c r="AH70" s="79" t="str">
        <f t="shared" si="25"/>
        <v/>
      </c>
      <c r="AI70" s="79" t="str">
        <f t="shared" si="26"/>
        <v/>
      </c>
      <c r="AJ70" s="79" t="str">
        <f t="shared" si="26"/>
        <v/>
      </c>
      <c r="AK70" s="79" t="str">
        <f t="shared" si="26"/>
        <v/>
      </c>
      <c r="AL70" s="79" t="str">
        <f t="shared" si="26"/>
        <v/>
      </c>
      <c r="AM70" s="79" t="str">
        <f t="shared" si="26"/>
        <v/>
      </c>
      <c r="AN70" s="79" t="str">
        <f t="shared" si="26"/>
        <v/>
      </c>
      <c r="AO70" s="79" t="str">
        <f t="shared" si="26"/>
        <v/>
      </c>
      <c r="AP70" s="79" t="str">
        <f t="shared" si="26"/>
        <v/>
      </c>
      <c r="AQ70" s="79" t="str">
        <f t="shared" si="26"/>
        <v/>
      </c>
      <c r="AR70" s="79" t="str">
        <f t="shared" si="26"/>
        <v/>
      </c>
      <c r="AS70" s="79" t="str">
        <f t="shared" si="27"/>
        <v/>
      </c>
      <c r="AT70" s="79" t="str">
        <f t="shared" si="27"/>
        <v/>
      </c>
      <c r="AU70" s="79" t="str">
        <f t="shared" si="27"/>
        <v/>
      </c>
      <c r="AV70" s="79" t="str">
        <f t="shared" si="27"/>
        <v/>
      </c>
      <c r="AW70" s="79" t="str">
        <f t="shared" si="27"/>
        <v/>
      </c>
      <c r="AX70" s="79" t="str">
        <f t="shared" si="27"/>
        <v/>
      </c>
      <c r="AY70" s="79" t="str">
        <f t="shared" si="27"/>
        <v/>
      </c>
      <c r="AZ70" s="79" t="str">
        <f t="shared" si="27"/>
        <v/>
      </c>
      <c r="BA70" s="79" t="str">
        <f t="shared" si="27"/>
        <v/>
      </c>
      <c r="BB70" s="33" t="str">
        <f t="shared" si="27"/>
        <v/>
      </c>
      <c r="BD70" s="89" t="str">
        <f>IF(OR(CI$8="", Y70=""), "", COUNTIF(Y$11:Y$310, "&lt;"&amp;Y70)+1+COUNTIF(Y$11:Y70, Y70)-1)</f>
        <v/>
      </c>
      <c r="BE70" s="90" t="str">
        <f>IF(OR(CJ$8="", Z70=""), "", COUNTIF(Z$11:Z$310, "&lt;"&amp;Z70)+1+COUNTIF(Z$11:Z70, Z70)-1)</f>
        <v/>
      </c>
      <c r="BF70" s="90" t="str">
        <f>IF(OR(CK$8="", AA70=""), "", COUNTIF(AA$11:AA$310, "&lt;"&amp;AA70)+1+COUNTIF(AA$11:AA70, AA70)-1)</f>
        <v/>
      </c>
      <c r="BG70" s="90" t="str">
        <f>IF(OR(CL$8="", AB70=""), "", COUNTIF(AB$11:AB$310, "&lt;"&amp;AB70)+1+COUNTIF(AB$11:AB70, AB70)-1)</f>
        <v/>
      </c>
      <c r="BH70" s="90" t="str">
        <f>IF(OR(CM$8="", AC70=""), "", COUNTIF(AC$11:AC$310, "&lt;"&amp;AC70)+1+COUNTIF(AC$11:AC70, AC70)-1)</f>
        <v/>
      </c>
      <c r="BI70" s="90" t="str">
        <f>IF(OR(CN$8="", AD70=""), "", COUNTIF(AD$11:AD$310, "&lt;"&amp;AD70)+1+COUNTIF(AD$11:AD70, AD70)-1)</f>
        <v/>
      </c>
      <c r="BJ70" s="90" t="str">
        <f>IF(OR(CO$8="", AE70=""), "", COUNTIF(AE$11:AE$310, "&lt;"&amp;AE70)+1+COUNTIF(AE$11:AE70, AE70)-1)</f>
        <v/>
      </c>
      <c r="BK70" s="90" t="str">
        <f>IF(OR(CP$8="", AF70=""), "", COUNTIF(AF$11:AF$310, "&lt;"&amp;AF70)+1+COUNTIF(AF$11:AF70, AF70)-1)</f>
        <v/>
      </c>
      <c r="BL70" s="90" t="str">
        <f>IF(OR(CQ$8="", AG70=""), "", COUNTIF(AG$11:AG$310, "&lt;"&amp;AG70)+1+COUNTIF(AG$11:AG70, AG70)-1)</f>
        <v/>
      </c>
      <c r="BM70" s="90" t="str">
        <f>IF(OR(CR$8="", AH70=""), "", COUNTIF(AH$11:AH$310, "&lt;"&amp;AH70)+1+COUNTIF(AH$11:AH70, AH70)-1)</f>
        <v/>
      </c>
      <c r="BN70" s="90" t="str">
        <f>IF(OR(CS$8="", AI70=""), "", COUNTIF(AI$11:AI$310, "&lt;"&amp;AI70)+1+COUNTIF(AI$11:AI70, AI70)-1)</f>
        <v/>
      </c>
      <c r="BO70" s="90" t="str">
        <f>IF(OR(CT$8="", AJ70=""), "", COUNTIF(AJ$11:AJ$310, "&lt;"&amp;AJ70)+1+COUNTIF(AJ$11:AJ70, AJ70)-1)</f>
        <v/>
      </c>
      <c r="BP70" s="90" t="str">
        <f>IF(OR(CU$8="", AK70=""), "", COUNTIF(AK$11:AK$310, "&lt;"&amp;AK70)+1+COUNTIF(AK$11:AK70, AK70)-1)</f>
        <v/>
      </c>
      <c r="BQ70" s="90" t="str">
        <f>IF(OR(CV$8="", AL70=""), "", COUNTIF(AL$11:AL$310, "&lt;"&amp;AL70)+1+COUNTIF(AL$11:AL70, AL70)-1)</f>
        <v/>
      </c>
      <c r="BR70" s="90" t="str">
        <f>IF(OR(CW$8="", AM70=""), "", COUNTIF(AM$11:AM$310, "&lt;"&amp;AM70)+1+COUNTIF(AM$11:AM70, AM70)-1)</f>
        <v/>
      </c>
      <c r="BS70" s="90" t="str">
        <f>IF(OR(CX$8="", AN70=""), "", COUNTIF(AN$11:AN$310, "&lt;"&amp;AN70)+1+COUNTIF(AN$11:AN70, AN70)-1)</f>
        <v/>
      </c>
      <c r="BT70" s="90" t="str">
        <f>IF(OR(CY$8="", AO70=""), "", COUNTIF(AO$11:AO$310, "&lt;"&amp;AO70)+1+COUNTIF(AO$11:AO70, AO70)-1)</f>
        <v/>
      </c>
      <c r="BU70" s="90" t="str">
        <f>IF(OR(CZ$8="", AP70=""), "", COUNTIF(AP$11:AP$310, "&lt;"&amp;AP70)+1+COUNTIF(AP$11:AP70, AP70)-1)</f>
        <v/>
      </c>
      <c r="BV70" s="90" t="str">
        <f>IF(OR(DA$8="", AQ70=""), "", COUNTIF(AQ$11:AQ$310, "&lt;"&amp;AQ70)+1+COUNTIF(AQ$11:AQ70, AQ70)-1)</f>
        <v/>
      </c>
      <c r="BW70" s="90" t="str">
        <f>IF(OR(DB$8="", AR70=""), "", COUNTIF(AR$11:AR$310, "&lt;"&amp;AR70)+1+COUNTIF(AR$11:AR70, AR70)-1)</f>
        <v/>
      </c>
      <c r="BX70" s="90" t="str">
        <f>IF(OR(DC$8="", AS70=""), "", COUNTIF(AS$11:AS$310, "&lt;"&amp;AS70)+1+COUNTIF(AS$11:AS70, AS70)-1)</f>
        <v/>
      </c>
      <c r="BY70" s="90" t="str">
        <f>IF(OR(DD$8="", AT70=""), "", COUNTIF(AT$11:AT$310, "&lt;"&amp;AT70)+1+COUNTIF(AT$11:AT70, AT70)-1)</f>
        <v/>
      </c>
      <c r="BZ70" s="90" t="str">
        <f>IF(OR(DE$8="", AU70=""), "", COUNTIF(AU$11:AU$310, "&lt;"&amp;AU70)+1+COUNTIF(AU$11:AU70, AU70)-1)</f>
        <v/>
      </c>
      <c r="CA70" s="90" t="str">
        <f>IF(OR(DF$8="", AV70=""), "", COUNTIF(AV$11:AV$310, "&lt;"&amp;AV70)+1+COUNTIF(AV$11:AV70, AV70)-1)</f>
        <v/>
      </c>
      <c r="CB70" s="90" t="str">
        <f>IF(OR(DG$8="", AW70=""), "", COUNTIF(AW$11:AW$310, "&lt;"&amp;AW70)+1+COUNTIF(AW$11:AW70, AW70)-1)</f>
        <v/>
      </c>
      <c r="CC70" s="90" t="str">
        <f>IF(OR(DH$8="", AX70=""), "", COUNTIF(AX$11:AX$310, "&lt;"&amp;AX70)+1+COUNTIF(AX$11:AX70, AX70)-1)</f>
        <v/>
      </c>
      <c r="CD70" s="90" t="str">
        <f>IF(OR(DI$8="", AY70=""), "", COUNTIF(AY$11:AY$310, "&lt;"&amp;AY70)+1+COUNTIF(AY$11:AY70, AY70)-1)</f>
        <v/>
      </c>
      <c r="CE70" s="90" t="str">
        <f>IF(OR(DJ$8="", AZ70=""), "", COUNTIF(AZ$11:AZ$310, "&lt;"&amp;AZ70)+1+COUNTIF(AZ$11:AZ70, AZ70)-1)</f>
        <v/>
      </c>
      <c r="CF70" s="90" t="str">
        <f>IF(OR(DK$8="", BA70=""), "", COUNTIF(BA$11:BA$310, "&lt;"&amp;BA70)+1+COUNTIF(BA$11:BA70, BA70)-1)</f>
        <v/>
      </c>
      <c r="CG70" s="91" t="str">
        <f>IF(OR(DL$8="", BB70=""), "", COUNTIF(BB$11:BB$310, "&lt;"&amp;BB70)+1+COUNTIF(BB$11:BB70, BB70)-1)</f>
        <v/>
      </c>
      <c r="CI70" s="89" t="str" cm="1">
        <f t="array" ref="CI70">IFERROR(INDEX($BD70:$CG70, $CH70, MATCH(CI$6, $BD$8:$CG$8, 0)), "")</f>
        <v/>
      </c>
      <c r="CJ70" s="90" t="str" cm="1">
        <f t="array" ref="CJ70">IFERROR(INDEX($BD70:$CG70, $CH70, MATCH(CJ$6, $BD$8:$CG$8, 0)), "")</f>
        <v/>
      </c>
      <c r="CK70" s="90" t="str" cm="1">
        <f t="array" ref="CK70">IFERROR(INDEX($BD70:$CG70, $CH70, MATCH(CK$6, $BD$8:$CG$8, 0)), "")</f>
        <v/>
      </c>
      <c r="CL70" s="90" t="str" cm="1">
        <f t="array" ref="CL70">IFERROR(INDEX($BD70:$CG70, $CH70, MATCH(CL$6, $BD$8:$CG$8, 0)), "")</f>
        <v/>
      </c>
      <c r="CM70" s="90" t="str" cm="1">
        <f t="array" ref="CM70">IFERROR(INDEX($BD70:$CG70, $CH70, MATCH(CM$6, $BD$8:$CG$8, 0)), "")</f>
        <v/>
      </c>
      <c r="CN70" s="90" t="str" cm="1">
        <f t="array" ref="CN70">IFERROR(INDEX($BD70:$CG70, $CH70, MATCH(CN$6, $BD$8:$CG$8, 0)), "")</f>
        <v/>
      </c>
      <c r="CO70" s="90" t="str" cm="1">
        <f t="array" ref="CO70">IFERROR(INDEX($BD70:$CG70, $CH70, MATCH(CO$6, $BD$8:$CG$8, 0)), "")</f>
        <v/>
      </c>
      <c r="CP70" s="90" t="str" cm="1">
        <f t="array" ref="CP70">IFERROR(INDEX($BD70:$CG70, $CH70, MATCH(CP$6, $BD$8:$CG$8, 0)), "")</f>
        <v/>
      </c>
      <c r="CQ70" s="90" t="str" cm="1">
        <f t="array" ref="CQ70">IFERROR(INDEX($BD70:$CG70, $CH70, MATCH(CQ$6, $BD$8:$CG$8, 0)), "")</f>
        <v/>
      </c>
      <c r="CR70" s="90" t="str" cm="1">
        <f t="array" ref="CR70">IFERROR(INDEX($BD70:$CG70, $CH70, MATCH(CR$6, $BD$8:$CG$8, 0)), "")</f>
        <v/>
      </c>
      <c r="CS70" s="90" t="str" cm="1">
        <f t="array" ref="CS70">IFERROR(INDEX($BD70:$CG70, $CH70, MATCH(CS$6, $BD$8:$CG$8, 0)), "")</f>
        <v/>
      </c>
      <c r="CT70" s="90" t="str" cm="1">
        <f t="array" ref="CT70">IFERROR(INDEX($BD70:$CG70, $CH70, MATCH(CT$6, $BD$8:$CG$8, 0)), "")</f>
        <v/>
      </c>
      <c r="CU70" s="90" t="str" cm="1">
        <f t="array" ref="CU70">IFERROR(INDEX($BD70:$CG70, $CH70, MATCH(CU$6, $BD$8:$CG$8, 0)), "")</f>
        <v/>
      </c>
      <c r="CV70" s="90" t="str" cm="1">
        <f t="array" ref="CV70">IFERROR(INDEX($BD70:$CG70, $CH70, MATCH(CV$6, $BD$8:$CG$8, 0)), "")</f>
        <v/>
      </c>
      <c r="CW70" s="90" t="str" cm="1">
        <f t="array" ref="CW70">IFERROR(INDEX($BD70:$CG70, $CH70, MATCH(CW$6, $BD$8:$CG$8, 0)), "")</f>
        <v/>
      </c>
      <c r="CX70" s="90" t="str" cm="1">
        <f t="array" ref="CX70">IFERROR(INDEX($BD70:$CG70, $CH70, MATCH(CX$6, $BD$8:$CG$8, 0)), "")</f>
        <v/>
      </c>
      <c r="CY70" s="90" t="str" cm="1">
        <f t="array" ref="CY70">IFERROR(INDEX($BD70:$CG70, $CH70, MATCH(CY$6, $BD$8:$CG$8, 0)), "")</f>
        <v/>
      </c>
      <c r="CZ70" s="90" t="str" cm="1">
        <f t="array" ref="CZ70">IFERROR(INDEX($BD70:$CG70, $CH70, MATCH(CZ$6, $BD$8:$CG$8, 0)), "")</f>
        <v/>
      </c>
      <c r="DA70" s="90" t="str" cm="1">
        <f t="array" ref="DA70">IFERROR(INDEX($BD70:$CG70, $CH70, MATCH(DA$6, $BD$8:$CG$8, 0)), "")</f>
        <v/>
      </c>
      <c r="DB70" s="90" t="str" cm="1">
        <f t="array" ref="DB70">IFERROR(INDEX($BD70:$CG70, $CH70, MATCH(DB$6, $BD$8:$CG$8, 0)), "")</f>
        <v/>
      </c>
      <c r="DC70" s="90" t="str" cm="1">
        <f t="array" ref="DC70">IFERROR(INDEX($BD70:$CG70, $CH70, MATCH(DC$6, $BD$8:$CG$8, 0)), "")</f>
        <v/>
      </c>
      <c r="DD70" s="90" t="str" cm="1">
        <f t="array" ref="DD70">IFERROR(INDEX($BD70:$CG70, $CH70, MATCH(DD$6, $BD$8:$CG$8, 0)), "")</f>
        <v/>
      </c>
      <c r="DE70" s="90" t="str" cm="1">
        <f t="array" ref="DE70">IFERROR(INDEX($BD70:$CG70, $CH70, MATCH(DE$6, $BD$8:$CG$8, 0)), "")</f>
        <v/>
      </c>
      <c r="DF70" s="90" t="str" cm="1">
        <f t="array" ref="DF70">IFERROR(INDEX($BD70:$CG70, $CH70, MATCH(DF$6, $BD$8:$CG$8, 0)), "")</f>
        <v/>
      </c>
      <c r="DG70" s="90" t="str" cm="1">
        <f t="array" ref="DG70">IFERROR(INDEX($BD70:$CG70, $CH70, MATCH(DG$6, $BD$8:$CG$8, 0)), "")</f>
        <v/>
      </c>
      <c r="DH70" s="90" t="str" cm="1">
        <f t="array" ref="DH70">IFERROR(INDEX($BD70:$CG70, $CH70, MATCH(DH$6, $BD$8:$CG$8, 0)), "")</f>
        <v/>
      </c>
      <c r="DI70" s="90" t="str" cm="1">
        <f t="array" ref="DI70">IFERROR(INDEX($BD70:$CG70, $CH70, MATCH(DI$6, $BD$8:$CG$8, 0)), "")</f>
        <v/>
      </c>
      <c r="DJ70" s="90" t="str" cm="1">
        <f t="array" ref="DJ70">IFERROR(INDEX($BD70:$CG70, $CH70, MATCH(DJ$6, $BD$8:$CG$8, 0)), "")</f>
        <v/>
      </c>
      <c r="DK70" s="90" t="str" cm="1">
        <f t="array" ref="DK70">IFERROR(INDEX($BD70:$CG70, $CH70, MATCH(DK$6, $BD$8:$CG$8, 0)), "")</f>
        <v/>
      </c>
      <c r="DL70" s="91" t="str" cm="1">
        <f t="array" ref="DL70">IFERROR(INDEX($BD70:$CG70, $CH70, MATCH(DL$6, $BD$8:$CG$8, 0)), "")</f>
        <v/>
      </c>
    </row>
    <row r="71" spans="1:116" x14ac:dyDescent="0.55000000000000004">
      <c r="A71" s="16"/>
      <c r="B71" s="48"/>
      <c r="C71" s="26"/>
      <c r="D71" s="49"/>
      <c r="E71" s="50"/>
      <c r="F71" s="16"/>
      <c r="G71" s="96" t="str">
        <f t="shared" si="10"/>
        <v/>
      </c>
      <c r="H71" s="96" t="str">
        <f>IF($T71="", "", IF(COUNTIF('Income &amp; Expenses'!$AO$11:$AO$40, $T71)&gt;0, $N$3, $N$4))</f>
        <v/>
      </c>
      <c r="I71" s="16"/>
      <c r="N71" s="14" t="str">
        <f t="shared" si="3"/>
        <v/>
      </c>
      <c r="O71" s="8" t="str">
        <f t="shared" si="11"/>
        <v/>
      </c>
      <c r="P71" s="15" t="str">
        <f t="shared" si="4"/>
        <v/>
      </c>
      <c r="R71" s="68" t="str">
        <f t="shared" si="5"/>
        <v/>
      </c>
      <c r="T71" s="68" t="str">
        <f t="shared" si="6"/>
        <v/>
      </c>
      <c r="V71" s="62" t="str">
        <f>IF($B71="", "", COUNTIF($B$11:$B71, $B71))</f>
        <v/>
      </c>
      <c r="W71" s="62" t="str">
        <f t="shared" si="12"/>
        <v/>
      </c>
      <c r="Y71" s="78" t="str">
        <f t="shared" ref="Y71:AH80" si="28">IF(OR(Y$10="", $R71=""), "", IF(Y$10=$B71, $D71, ""))</f>
        <v/>
      </c>
      <c r="Z71" s="79" t="str">
        <f t="shared" si="28"/>
        <v/>
      </c>
      <c r="AA71" s="79" t="str">
        <f t="shared" si="28"/>
        <v/>
      </c>
      <c r="AB71" s="79" t="str">
        <f t="shared" si="28"/>
        <v/>
      </c>
      <c r="AC71" s="79" t="str">
        <f t="shared" si="28"/>
        <v/>
      </c>
      <c r="AD71" s="79" t="str">
        <f t="shared" si="28"/>
        <v/>
      </c>
      <c r="AE71" s="79" t="str">
        <f t="shared" si="28"/>
        <v/>
      </c>
      <c r="AF71" s="79" t="str">
        <f t="shared" si="28"/>
        <v/>
      </c>
      <c r="AG71" s="79" t="str">
        <f t="shared" si="28"/>
        <v/>
      </c>
      <c r="AH71" s="79" t="str">
        <f t="shared" si="28"/>
        <v/>
      </c>
      <c r="AI71" s="79" t="str">
        <f t="shared" ref="AI71:AR80" si="29">IF(OR(AI$10="", $R71=""), "", IF(AI$10=$B71, $D71, ""))</f>
        <v/>
      </c>
      <c r="AJ71" s="79" t="str">
        <f t="shared" si="29"/>
        <v/>
      </c>
      <c r="AK71" s="79" t="str">
        <f t="shared" si="29"/>
        <v/>
      </c>
      <c r="AL71" s="79" t="str">
        <f t="shared" si="29"/>
        <v/>
      </c>
      <c r="AM71" s="79" t="str">
        <f t="shared" si="29"/>
        <v/>
      </c>
      <c r="AN71" s="79" t="str">
        <f t="shared" si="29"/>
        <v/>
      </c>
      <c r="AO71" s="79" t="str">
        <f t="shared" si="29"/>
        <v/>
      </c>
      <c r="AP71" s="79" t="str">
        <f t="shared" si="29"/>
        <v/>
      </c>
      <c r="AQ71" s="79" t="str">
        <f t="shared" si="29"/>
        <v/>
      </c>
      <c r="AR71" s="79" t="str">
        <f t="shared" si="29"/>
        <v/>
      </c>
      <c r="AS71" s="79" t="str">
        <f t="shared" ref="AS71:BB80" si="30">IF(OR(AS$10="", $R71=""), "", IF(AS$10=$B71, $D71, ""))</f>
        <v/>
      </c>
      <c r="AT71" s="79" t="str">
        <f t="shared" si="30"/>
        <v/>
      </c>
      <c r="AU71" s="79" t="str">
        <f t="shared" si="30"/>
        <v/>
      </c>
      <c r="AV71" s="79" t="str">
        <f t="shared" si="30"/>
        <v/>
      </c>
      <c r="AW71" s="79" t="str">
        <f t="shared" si="30"/>
        <v/>
      </c>
      <c r="AX71" s="79" t="str">
        <f t="shared" si="30"/>
        <v/>
      </c>
      <c r="AY71" s="79" t="str">
        <f t="shared" si="30"/>
        <v/>
      </c>
      <c r="AZ71" s="79" t="str">
        <f t="shared" si="30"/>
        <v/>
      </c>
      <c r="BA71" s="79" t="str">
        <f t="shared" si="30"/>
        <v/>
      </c>
      <c r="BB71" s="33" t="str">
        <f t="shared" si="30"/>
        <v/>
      </c>
      <c r="BD71" s="89" t="str">
        <f>IF(OR(CI$8="", Y71=""), "", COUNTIF(Y$11:Y$310, "&lt;"&amp;Y71)+1+COUNTIF(Y$11:Y71, Y71)-1)</f>
        <v/>
      </c>
      <c r="BE71" s="90" t="str">
        <f>IF(OR(CJ$8="", Z71=""), "", COUNTIF(Z$11:Z$310, "&lt;"&amp;Z71)+1+COUNTIF(Z$11:Z71, Z71)-1)</f>
        <v/>
      </c>
      <c r="BF71" s="90" t="str">
        <f>IF(OR(CK$8="", AA71=""), "", COUNTIF(AA$11:AA$310, "&lt;"&amp;AA71)+1+COUNTIF(AA$11:AA71, AA71)-1)</f>
        <v/>
      </c>
      <c r="BG71" s="90" t="str">
        <f>IF(OR(CL$8="", AB71=""), "", COUNTIF(AB$11:AB$310, "&lt;"&amp;AB71)+1+COUNTIF(AB$11:AB71, AB71)-1)</f>
        <v/>
      </c>
      <c r="BH71" s="90" t="str">
        <f>IF(OR(CM$8="", AC71=""), "", COUNTIF(AC$11:AC$310, "&lt;"&amp;AC71)+1+COUNTIF(AC$11:AC71, AC71)-1)</f>
        <v/>
      </c>
      <c r="BI71" s="90" t="str">
        <f>IF(OR(CN$8="", AD71=""), "", COUNTIF(AD$11:AD$310, "&lt;"&amp;AD71)+1+COUNTIF(AD$11:AD71, AD71)-1)</f>
        <v/>
      </c>
      <c r="BJ71" s="90" t="str">
        <f>IF(OR(CO$8="", AE71=""), "", COUNTIF(AE$11:AE$310, "&lt;"&amp;AE71)+1+COUNTIF(AE$11:AE71, AE71)-1)</f>
        <v/>
      </c>
      <c r="BK71" s="90" t="str">
        <f>IF(OR(CP$8="", AF71=""), "", COUNTIF(AF$11:AF$310, "&lt;"&amp;AF71)+1+COUNTIF(AF$11:AF71, AF71)-1)</f>
        <v/>
      </c>
      <c r="BL71" s="90" t="str">
        <f>IF(OR(CQ$8="", AG71=""), "", COUNTIF(AG$11:AG$310, "&lt;"&amp;AG71)+1+COUNTIF(AG$11:AG71, AG71)-1)</f>
        <v/>
      </c>
      <c r="BM71" s="90" t="str">
        <f>IF(OR(CR$8="", AH71=""), "", COUNTIF(AH$11:AH$310, "&lt;"&amp;AH71)+1+COUNTIF(AH$11:AH71, AH71)-1)</f>
        <v/>
      </c>
      <c r="BN71" s="90" t="str">
        <f>IF(OR(CS$8="", AI71=""), "", COUNTIF(AI$11:AI$310, "&lt;"&amp;AI71)+1+COUNTIF(AI$11:AI71, AI71)-1)</f>
        <v/>
      </c>
      <c r="BO71" s="90" t="str">
        <f>IF(OR(CT$8="", AJ71=""), "", COUNTIF(AJ$11:AJ$310, "&lt;"&amp;AJ71)+1+COUNTIF(AJ$11:AJ71, AJ71)-1)</f>
        <v/>
      </c>
      <c r="BP71" s="90" t="str">
        <f>IF(OR(CU$8="", AK71=""), "", COUNTIF(AK$11:AK$310, "&lt;"&amp;AK71)+1+COUNTIF(AK$11:AK71, AK71)-1)</f>
        <v/>
      </c>
      <c r="BQ71" s="90" t="str">
        <f>IF(OR(CV$8="", AL71=""), "", COUNTIF(AL$11:AL$310, "&lt;"&amp;AL71)+1+COUNTIF(AL$11:AL71, AL71)-1)</f>
        <v/>
      </c>
      <c r="BR71" s="90" t="str">
        <f>IF(OR(CW$8="", AM71=""), "", COUNTIF(AM$11:AM$310, "&lt;"&amp;AM71)+1+COUNTIF(AM$11:AM71, AM71)-1)</f>
        <v/>
      </c>
      <c r="BS71" s="90" t="str">
        <f>IF(OR(CX$8="", AN71=""), "", COUNTIF(AN$11:AN$310, "&lt;"&amp;AN71)+1+COUNTIF(AN$11:AN71, AN71)-1)</f>
        <v/>
      </c>
      <c r="BT71" s="90" t="str">
        <f>IF(OR(CY$8="", AO71=""), "", COUNTIF(AO$11:AO$310, "&lt;"&amp;AO71)+1+COUNTIF(AO$11:AO71, AO71)-1)</f>
        <v/>
      </c>
      <c r="BU71" s="90" t="str">
        <f>IF(OR(CZ$8="", AP71=""), "", COUNTIF(AP$11:AP$310, "&lt;"&amp;AP71)+1+COUNTIF(AP$11:AP71, AP71)-1)</f>
        <v/>
      </c>
      <c r="BV71" s="90" t="str">
        <f>IF(OR(DA$8="", AQ71=""), "", COUNTIF(AQ$11:AQ$310, "&lt;"&amp;AQ71)+1+COUNTIF(AQ$11:AQ71, AQ71)-1)</f>
        <v/>
      </c>
      <c r="BW71" s="90" t="str">
        <f>IF(OR(DB$8="", AR71=""), "", COUNTIF(AR$11:AR$310, "&lt;"&amp;AR71)+1+COUNTIF(AR$11:AR71, AR71)-1)</f>
        <v/>
      </c>
      <c r="BX71" s="90" t="str">
        <f>IF(OR(DC$8="", AS71=""), "", COUNTIF(AS$11:AS$310, "&lt;"&amp;AS71)+1+COUNTIF(AS$11:AS71, AS71)-1)</f>
        <v/>
      </c>
      <c r="BY71" s="90" t="str">
        <f>IF(OR(DD$8="", AT71=""), "", COUNTIF(AT$11:AT$310, "&lt;"&amp;AT71)+1+COUNTIF(AT$11:AT71, AT71)-1)</f>
        <v/>
      </c>
      <c r="BZ71" s="90" t="str">
        <f>IF(OR(DE$8="", AU71=""), "", COUNTIF(AU$11:AU$310, "&lt;"&amp;AU71)+1+COUNTIF(AU$11:AU71, AU71)-1)</f>
        <v/>
      </c>
      <c r="CA71" s="90" t="str">
        <f>IF(OR(DF$8="", AV71=""), "", COUNTIF(AV$11:AV$310, "&lt;"&amp;AV71)+1+COUNTIF(AV$11:AV71, AV71)-1)</f>
        <v/>
      </c>
      <c r="CB71" s="90" t="str">
        <f>IF(OR(DG$8="", AW71=""), "", COUNTIF(AW$11:AW$310, "&lt;"&amp;AW71)+1+COUNTIF(AW$11:AW71, AW71)-1)</f>
        <v/>
      </c>
      <c r="CC71" s="90" t="str">
        <f>IF(OR(DH$8="", AX71=""), "", COUNTIF(AX$11:AX$310, "&lt;"&amp;AX71)+1+COUNTIF(AX$11:AX71, AX71)-1)</f>
        <v/>
      </c>
      <c r="CD71" s="90" t="str">
        <f>IF(OR(DI$8="", AY71=""), "", COUNTIF(AY$11:AY$310, "&lt;"&amp;AY71)+1+COUNTIF(AY$11:AY71, AY71)-1)</f>
        <v/>
      </c>
      <c r="CE71" s="90" t="str">
        <f>IF(OR(DJ$8="", AZ71=""), "", COUNTIF(AZ$11:AZ$310, "&lt;"&amp;AZ71)+1+COUNTIF(AZ$11:AZ71, AZ71)-1)</f>
        <v/>
      </c>
      <c r="CF71" s="90" t="str">
        <f>IF(OR(DK$8="", BA71=""), "", COUNTIF(BA$11:BA$310, "&lt;"&amp;BA71)+1+COUNTIF(BA$11:BA71, BA71)-1)</f>
        <v/>
      </c>
      <c r="CG71" s="91" t="str">
        <f>IF(OR(DL$8="", BB71=""), "", COUNTIF(BB$11:BB$310, "&lt;"&amp;BB71)+1+COUNTIF(BB$11:BB71, BB71)-1)</f>
        <v/>
      </c>
      <c r="CI71" s="89" t="str" cm="1">
        <f t="array" ref="CI71">IFERROR(INDEX($BD71:$CG71, $CH71, MATCH(CI$6, $BD$8:$CG$8, 0)), "")</f>
        <v/>
      </c>
      <c r="CJ71" s="90" t="str" cm="1">
        <f t="array" ref="CJ71">IFERROR(INDEX($BD71:$CG71, $CH71, MATCH(CJ$6, $BD$8:$CG$8, 0)), "")</f>
        <v/>
      </c>
      <c r="CK71" s="90" t="str" cm="1">
        <f t="array" ref="CK71">IFERROR(INDEX($BD71:$CG71, $CH71, MATCH(CK$6, $BD$8:$CG$8, 0)), "")</f>
        <v/>
      </c>
      <c r="CL71" s="90" t="str" cm="1">
        <f t="array" ref="CL71">IFERROR(INDEX($BD71:$CG71, $CH71, MATCH(CL$6, $BD$8:$CG$8, 0)), "")</f>
        <v/>
      </c>
      <c r="CM71" s="90" t="str" cm="1">
        <f t="array" ref="CM71">IFERROR(INDEX($BD71:$CG71, $CH71, MATCH(CM$6, $BD$8:$CG$8, 0)), "")</f>
        <v/>
      </c>
      <c r="CN71" s="90" t="str" cm="1">
        <f t="array" ref="CN71">IFERROR(INDEX($BD71:$CG71, $CH71, MATCH(CN$6, $BD$8:$CG$8, 0)), "")</f>
        <v/>
      </c>
      <c r="CO71" s="90" t="str" cm="1">
        <f t="array" ref="CO71">IFERROR(INDEX($BD71:$CG71, $CH71, MATCH(CO$6, $BD$8:$CG$8, 0)), "")</f>
        <v/>
      </c>
      <c r="CP71" s="90" t="str" cm="1">
        <f t="array" ref="CP71">IFERROR(INDEX($BD71:$CG71, $CH71, MATCH(CP$6, $BD$8:$CG$8, 0)), "")</f>
        <v/>
      </c>
      <c r="CQ71" s="90" t="str" cm="1">
        <f t="array" ref="CQ71">IFERROR(INDEX($BD71:$CG71, $CH71, MATCH(CQ$6, $BD$8:$CG$8, 0)), "")</f>
        <v/>
      </c>
      <c r="CR71" s="90" t="str" cm="1">
        <f t="array" ref="CR71">IFERROR(INDEX($BD71:$CG71, $CH71, MATCH(CR$6, $BD$8:$CG$8, 0)), "")</f>
        <v/>
      </c>
      <c r="CS71" s="90" t="str" cm="1">
        <f t="array" ref="CS71">IFERROR(INDEX($BD71:$CG71, $CH71, MATCH(CS$6, $BD$8:$CG$8, 0)), "")</f>
        <v/>
      </c>
      <c r="CT71" s="90" t="str" cm="1">
        <f t="array" ref="CT71">IFERROR(INDEX($BD71:$CG71, $CH71, MATCH(CT$6, $BD$8:$CG$8, 0)), "")</f>
        <v/>
      </c>
      <c r="CU71" s="90" t="str" cm="1">
        <f t="array" ref="CU71">IFERROR(INDEX($BD71:$CG71, $CH71, MATCH(CU$6, $BD$8:$CG$8, 0)), "")</f>
        <v/>
      </c>
      <c r="CV71" s="90" t="str" cm="1">
        <f t="array" ref="CV71">IFERROR(INDEX($BD71:$CG71, $CH71, MATCH(CV$6, $BD$8:$CG$8, 0)), "")</f>
        <v/>
      </c>
      <c r="CW71" s="90" t="str" cm="1">
        <f t="array" ref="CW71">IFERROR(INDEX($BD71:$CG71, $CH71, MATCH(CW$6, $BD$8:$CG$8, 0)), "")</f>
        <v/>
      </c>
      <c r="CX71" s="90" t="str" cm="1">
        <f t="array" ref="CX71">IFERROR(INDEX($BD71:$CG71, $CH71, MATCH(CX$6, $BD$8:$CG$8, 0)), "")</f>
        <v/>
      </c>
      <c r="CY71" s="90" t="str" cm="1">
        <f t="array" ref="CY71">IFERROR(INDEX($BD71:$CG71, $CH71, MATCH(CY$6, $BD$8:$CG$8, 0)), "")</f>
        <v/>
      </c>
      <c r="CZ71" s="90" t="str" cm="1">
        <f t="array" ref="CZ71">IFERROR(INDEX($BD71:$CG71, $CH71, MATCH(CZ$6, $BD$8:$CG$8, 0)), "")</f>
        <v/>
      </c>
      <c r="DA71" s="90" t="str" cm="1">
        <f t="array" ref="DA71">IFERROR(INDEX($BD71:$CG71, $CH71, MATCH(DA$6, $BD$8:$CG$8, 0)), "")</f>
        <v/>
      </c>
      <c r="DB71" s="90" t="str" cm="1">
        <f t="array" ref="DB71">IFERROR(INDEX($BD71:$CG71, $CH71, MATCH(DB$6, $BD$8:$CG$8, 0)), "")</f>
        <v/>
      </c>
      <c r="DC71" s="90" t="str" cm="1">
        <f t="array" ref="DC71">IFERROR(INDEX($BD71:$CG71, $CH71, MATCH(DC$6, $BD$8:$CG$8, 0)), "")</f>
        <v/>
      </c>
      <c r="DD71" s="90" t="str" cm="1">
        <f t="array" ref="DD71">IFERROR(INDEX($BD71:$CG71, $CH71, MATCH(DD$6, $BD$8:$CG$8, 0)), "")</f>
        <v/>
      </c>
      <c r="DE71" s="90" t="str" cm="1">
        <f t="array" ref="DE71">IFERROR(INDEX($BD71:$CG71, $CH71, MATCH(DE$6, $BD$8:$CG$8, 0)), "")</f>
        <v/>
      </c>
      <c r="DF71" s="90" t="str" cm="1">
        <f t="array" ref="DF71">IFERROR(INDEX($BD71:$CG71, $CH71, MATCH(DF$6, $BD$8:$CG$8, 0)), "")</f>
        <v/>
      </c>
      <c r="DG71" s="90" t="str" cm="1">
        <f t="array" ref="DG71">IFERROR(INDEX($BD71:$CG71, $CH71, MATCH(DG$6, $BD$8:$CG$8, 0)), "")</f>
        <v/>
      </c>
      <c r="DH71" s="90" t="str" cm="1">
        <f t="array" ref="DH71">IFERROR(INDEX($BD71:$CG71, $CH71, MATCH(DH$6, $BD$8:$CG$8, 0)), "")</f>
        <v/>
      </c>
      <c r="DI71" s="90" t="str" cm="1">
        <f t="array" ref="DI71">IFERROR(INDEX($BD71:$CG71, $CH71, MATCH(DI$6, $BD$8:$CG$8, 0)), "")</f>
        <v/>
      </c>
      <c r="DJ71" s="90" t="str" cm="1">
        <f t="array" ref="DJ71">IFERROR(INDEX($BD71:$CG71, $CH71, MATCH(DJ$6, $BD$8:$CG$8, 0)), "")</f>
        <v/>
      </c>
      <c r="DK71" s="90" t="str" cm="1">
        <f t="array" ref="DK71">IFERROR(INDEX($BD71:$CG71, $CH71, MATCH(DK$6, $BD$8:$CG$8, 0)), "")</f>
        <v/>
      </c>
      <c r="DL71" s="91" t="str" cm="1">
        <f t="array" ref="DL71">IFERROR(INDEX($BD71:$CG71, $CH71, MATCH(DL$6, $BD$8:$CG$8, 0)), "")</f>
        <v/>
      </c>
    </row>
    <row r="72" spans="1:116" x14ac:dyDescent="0.55000000000000004">
      <c r="A72" s="16"/>
      <c r="B72" s="48"/>
      <c r="C72" s="26"/>
      <c r="D72" s="49"/>
      <c r="E72" s="50"/>
      <c r="F72" s="16"/>
      <c r="G72" s="96" t="str">
        <f t="shared" si="10"/>
        <v/>
      </c>
      <c r="H72" s="96" t="str">
        <f>IF($T72="", "", IF(COUNTIF('Income &amp; Expenses'!$AO$11:$AO$40, $T72)&gt;0, $N$3, $N$4))</f>
        <v/>
      </c>
      <c r="I72" s="16"/>
      <c r="N72" s="14" t="str">
        <f t="shared" si="3"/>
        <v/>
      </c>
      <c r="O72" s="8" t="str">
        <f t="shared" si="11"/>
        <v/>
      </c>
      <c r="P72" s="15" t="str">
        <f t="shared" si="4"/>
        <v/>
      </c>
      <c r="R72" s="68" t="str">
        <f t="shared" si="5"/>
        <v/>
      </c>
      <c r="T72" s="68" t="str">
        <f t="shared" si="6"/>
        <v/>
      </c>
      <c r="V72" s="62" t="str">
        <f>IF($B72="", "", COUNTIF($B$11:$B72, $B72))</f>
        <v/>
      </c>
      <c r="W72" s="62" t="str">
        <f t="shared" si="12"/>
        <v/>
      </c>
      <c r="Y72" s="78" t="str">
        <f t="shared" si="28"/>
        <v/>
      </c>
      <c r="Z72" s="79" t="str">
        <f t="shared" si="28"/>
        <v/>
      </c>
      <c r="AA72" s="79" t="str">
        <f t="shared" si="28"/>
        <v/>
      </c>
      <c r="AB72" s="79" t="str">
        <f t="shared" si="28"/>
        <v/>
      </c>
      <c r="AC72" s="79" t="str">
        <f t="shared" si="28"/>
        <v/>
      </c>
      <c r="AD72" s="79" t="str">
        <f t="shared" si="28"/>
        <v/>
      </c>
      <c r="AE72" s="79" t="str">
        <f t="shared" si="28"/>
        <v/>
      </c>
      <c r="AF72" s="79" t="str">
        <f t="shared" si="28"/>
        <v/>
      </c>
      <c r="AG72" s="79" t="str">
        <f t="shared" si="28"/>
        <v/>
      </c>
      <c r="AH72" s="79" t="str">
        <f t="shared" si="28"/>
        <v/>
      </c>
      <c r="AI72" s="79" t="str">
        <f t="shared" si="29"/>
        <v/>
      </c>
      <c r="AJ72" s="79" t="str">
        <f t="shared" si="29"/>
        <v/>
      </c>
      <c r="AK72" s="79" t="str">
        <f t="shared" si="29"/>
        <v/>
      </c>
      <c r="AL72" s="79" t="str">
        <f t="shared" si="29"/>
        <v/>
      </c>
      <c r="AM72" s="79" t="str">
        <f t="shared" si="29"/>
        <v/>
      </c>
      <c r="AN72" s="79" t="str">
        <f t="shared" si="29"/>
        <v/>
      </c>
      <c r="AO72" s="79" t="str">
        <f t="shared" si="29"/>
        <v/>
      </c>
      <c r="AP72" s="79" t="str">
        <f t="shared" si="29"/>
        <v/>
      </c>
      <c r="AQ72" s="79" t="str">
        <f t="shared" si="29"/>
        <v/>
      </c>
      <c r="AR72" s="79" t="str">
        <f t="shared" si="29"/>
        <v/>
      </c>
      <c r="AS72" s="79" t="str">
        <f t="shared" si="30"/>
        <v/>
      </c>
      <c r="AT72" s="79" t="str">
        <f t="shared" si="30"/>
        <v/>
      </c>
      <c r="AU72" s="79" t="str">
        <f t="shared" si="30"/>
        <v/>
      </c>
      <c r="AV72" s="79" t="str">
        <f t="shared" si="30"/>
        <v/>
      </c>
      <c r="AW72" s="79" t="str">
        <f t="shared" si="30"/>
        <v/>
      </c>
      <c r="AX72" s="79" t="str">
        <f t="shared" si="30"/>
        <v/>
      </c>
      <c r="AY72" s="79" t="str">
        <f t="shared" si="30"/>
        <v/>
      </c>
      <c r="AZ72" s="79" t="str">
        <f t="shared" si="30"/>
        <v/>
      </c>
      <c r="BA72" s="79" t="str">
        <f t="shared" si="30"/>
        <v/>
      </c>
      <c r="BB72" s="33" t="str">
        <f t="shared" si="30"/>
        <v/>
      </c>
      <c r="BD72" s="89" t="str">
        <f>IF(OR(CI$8="", Y72=""), "", COUNTIF(Y$11:Y$310, "&lt;"&amp;Y72)+1+COUNTIF(Y$11:Y72, Y72)-1)</f>
        <v/>
      </c>
      <c r="BE72" s="90" t="str">
        <f>IF(OR(CJ$8="", Z72=""), "", COUNTIF(Z$11:Z$310, "&lt;"&amp;Z72)+1+COUNTIF(Z$11:Z72, Z72)-1)</f>
        <v/>
      </c>
      <c r="BF72" s="90" t="str">
        <f>IF(OR(CK$8="", AA72=""), "", COUNTIF(AA$11:AA$310, "&lt;"&amp;AA72)+1+COUNTIF(AA$11:AA72, AA72)-1)</f>
        <v/>
      </c>
      <c r="BG72" s="90" t="str">
        <f>IF(OR(CL$8="", AB72=""), "", COUNTIF(AB$11:AB$310, "&lt;"&amp;AB72)+1+COUNTIF(AB$11:AB72, AB72)-1)</f>
        <v/>
      </c>
      <c r="BH72" s="90" t="str">
        <f>IF(OR(CM$8="", AC72=""), "", COUNTIF(AC$11:AC$310, "&lt;"&amp;AC72)+1+COUNTIF(AC$11:AC72, AC72)-1)</f>
        <v/>
      </c>
      <c r="BI72" s="90" t="str">
        <f>IF(OR(CN$8="", AD72=""), "", COUNTIF(AD$11:AD$310, "&lt;"&amp;AD72)+1+COUNTIF(AD$11:AD72, AD72)-1)</f>
        <v/>
      </c>
      <c r="BJ72" s="90" t="str">
        <f>IF(OR(CO$8="", AE72=""), "", COUNTIF(AE$11:AE$310, "&lt;"&amp;AE72)+1+COUNTIF(AE$11:AE72, AE72)-1)</f>
        <v/>
      </c>
      <c r="BK72" s="90" t="str">
        <f>IF(OR(CP$8="", AF72=""), "", COUNTIF(AF$11:AF$310, "&lt;"&amp;AF72)+1+COUNTIF(AF$11:AF72, AF72)-1)</f>
        <v/>
      </c>
      <c r="BL72" s="90" t="str">
        <f>IF(OR(CQ$8="", AG72=""), "", COUNTIF(AG$11:AG$310, "&lt;"&amp;AG72)+1+COUNTIF(AG$11:AG72, AG72)-1)</f>
        <v/>
      </c>
      <c r="BM72" s="90" t="str">
        <f>IF(OR(CR$8="", AH72=""), "", COUNTIF(AH$11:AH$310, "&lt;"&amp;AH72)+1+COUNTIF(AH$11:AH72, AH72)-1)</f>
        <v/>
      </c>
      <c r="BN72" s="90" t="str">
        <f>IF(OR(CS$8="", AI72=""), "", COUNTIF(AI$11:AI$310, "&lt;"&amp;AI72)+1+COUNTIF(AI$11:AI72, AI72)-1)</f>
        <v/>
      </c>
      <c r="BO72" s="90" t="str">
        <f>IF(OR(CT$8="", AJ72=""), "", COUNTIF(AJ$11:AJ$310, "&lt;"&amp;AJ72)+1+COUNTIF(AJ$11:AJ72, AJ72)-1)</f>
        <v/>
      </c>
      <c r="BP72" s="90" t="str">
        <f>IF(OR(CU$8="", AK72=""), "", COUNTIF(AK$11:AK$310, "&lt;"&amp;AK72)+1+COUNTIF(AK$11:AK72, AK72)-1)</f>
        <v/>
      </c>
      <c r="BQ72" s="90" t="str">
        <f>IF(OR(CV$8="", AL72=""), "", COUNTIF(AL$11:AL$310, "&lt;"&amp;AL72)+1+COUNTIF(AL$11:AL72, AL72)-1)</f>
        <v/>
      </c>
      <c r="BR72" s="90" t="str">
        <f>IF(OR(CW$8="", AM72=""), "", COUNTIF(AM$11:AM$310, "&lt;"&amp;AM72)+1+COUNTIF(AM$11:AM72, AM72)-1)</f>
        <v/>
      </c>
      <c r="BS72" s="90" t="str">
        <f>IF(OR(CX$8="", AN72=""), "", COUNTIF(AN$11:AN$310, "&lt;"&amp;AN72)+1+COUNTIF(AN$11:AN72, AN72)-1)</f>
        <v/>
      </c>
      <c r="BT72" s="90" t="str">
        <f>IF(OR(CY$8="", AO72=""), "", COUNTIF(AO$11:AO$310, "&lt;"&amp;AO72)+1+COUNTIF(AO$11:AO72, AO72)-1)</f>
        <v/>
      </c>
      <c r="BU72" s="90" t="str">
        <f>IF(OR(CZ$8="", AP72=""), "", COUNTIF(AP$11:AP$310, "&lt;"&amp;AP72)+1+COUNTIF(AP$11:AP72, AP72)-1)</f>
        <v/>
      </c>
      <c r="BV72" s="90" t="str">
        <f>IF(OR(DA$8="", AQ72=""), "", COUNTIF(AQ$11:AQ$310, "&lt;"&amp;AQ72)+1+COUNTIF(AQ$11:AQ72, AQ72)-1)</f>
        <v/>
      </c>
      <c r="BW72" s="90" t="str">
        <f>IF(OR(DB$8="", AR72=""), "", COUNTIF(AR$11:AR$310, "&lt;"&amp;AR72)+1+COUNTIF(AR$11:AR72, AR72)-1)</f>
        <v/>
      </c>
      <c r="BX72" s="90" t="str">
        <f>IF(OR(DC$8="", AS72=""), "", COUNTIF(AS$11:AS$310, "&lt;"&amp;AS72)+1+COUNTIF(AS$11:AS72, AS72)-1)</f>
        <v/>
      </c>
      <c r="BY72" s="90" t="str">
        <f>IF(OR(DD$8="", AT72=""), "", COUNTIF(AT$11:AT$310, "&lt;"&amp;AT72)+1+COUNTIF(AT$11:AT72, AT72)-1)</f>
        <v/>
      </c>
      <c r="BZ72" s="90" t="str">
        <f>IF(OR(DE$8="", AU72=""), "", COUNTIF(AU$11:AU$310, "&lt;"&amp;AU72)+1+COUNTIF(AU$11:AU72, AU72)-1)</f>
        <v/>
      </c>
      <c r="CA72" s="90" t="str">
        <f>IF(OR(DF$8="", AV72=""), "", COUNTIF(AV$11:AV$310, "&lt;"&amp;AV72)+1+COUNTIF(AV$11:AV72, AV72)-1)</f>
        <v/>
      </c>
      <c r="CB72" s="90" t="str">
        <f>IF(OR(DG$8="", AW72=""), "", COUNTIF(AW$11:AW$310, "&lt;"&amp;AW72)+1+COUNTIF(AW$11:AW72, AW72)-1)</f>
        <v/>
      </c>
      <c r="CC72" s="90" t="str">
        <f>IF(OR(DH$8="", AX72=""), "", COUNTIF(AX$11:AX$310, "&lt;"&amp;AX72)+1+COUNTIF(AX$11:AX72, AX72)-1)</f>
        <v/>
      </c>
      <c r="CD72" s="90" t="str">
        <f>IF(OR(DI$8="", AY72=""), "", COUNTIF(AY$11:AY$310, "&lt;"&amp;AY72)+1+COUNTIF(AY$11:AY72, AY72)-1)</f>
        <v/>
      </c>
      <c r="CE72" s="90" t="str">
        <f>IF(OR(DJ$8="", AZ72=""), "", COUNTIF(AZ$11:AZ$310, "&lt;"&amp;AZ72)+1+COUNTIF(AZ$11:AZ72, AZ72)-1)</f>
        <v/>
      </c>
      <c r="CF72" s="90" t="str">
        <f>IF(OR(DK$8="", BA72=""), "", COUNTIF(BA$11:BA$310, "&lt;"&amp;BA72)+1+COUNTIF(BA$11:BA72, BA72)-1)</f>
        <v/>
      </c>
      <c r="CG72" s="91" t="str">
        <f>IF(OR(DL$8="", BB72=""), "", COUNTIF(BB$11:BB$310, "&lt;"&amp;BB72)+1+COUNTIF(BB$11:BB72, BB72)-1)</f>
        <v/>
      </c>
      <c r="CI72" s="89" t="str" cm="1">
        <f t="array" ref="CI72">IFERROR(INDEX($BD72:$CG72, $CH72, MATCH(CI$6, $BD$8:$CG$8, 0)), "")</f>
        <v/>
      </c>
      <c r="CJ72" s="90" t="str" cm="1">
        <f t="array" ref="CJ72">IFERROR(INDEX($BD72:$CG72, $CH72, MATCH(CJ$6, $BD$8:$CG$8, 0)), "")</f>
        <v/>
      </c>
      <c r="CK72" s="90" t="str" cm="1">
        <f t="array" ref="CK72">IFERROR(INDEX($BD72:$CG72, $CH72, MATCH(CK$6, $BD$8:$CG$8, 0)), "")</f>
        <v/>
      </c>
      <c r="CL72" s="90" t="str" cm="1">
        <f t="array" ref="CL72">IFERROR(INDEX($BD72:$CG72, $CH72, MATCH(CL$6, $BD$8:$CG$8, 0)), "")</f>
        <v/>
      </c>
      <c r="CM72" s="90" t="str" cm="1">
        <f t="array" ref="CM72">IFERROR(INDEX($BD72:$CG72, $CH72, MATCH(CM$6, $BD$8:$CG$8, 0)), "")</f>
        <v/>
      </c>
      <c r="CN72" s="90" t="str" cm="1">
        <f t="array" ref="CN72">IFERROR(INDEX($BD72:$CG72, $CH72, MATCH(CN$6, $BD$8:$CG$8, 0)), "")</f>
        <v/>
      </c>
      <c r="CO72" s="90" t="str" cm="1">
        <f t="array" ref="CO72">IFERROR(INDEX($BD72:$CG72, $CH72, MATCH(CO$6, $BD$8:$CG$8, 0)), "")</f>
        <v/>
      </c>
      <c r="CP72" s="90" t="str" cm="1">
        <f t="array" ref="CP72">IFERROR(INDEX($BD72:$CG72, $CH72, MATCH(CP$6, $BD$8:$CG$8, 0)), "")</f>
        <v/>
      </c>
      <c r="CQ72" s="90" t="str" cm="1">
        <f t="array" ref="CQ72">IFERROR(INDEX($BD72:$CG72, $CH72, MATCH(CQ$6, $BD$8:$CG$8, 0)), "")</f>
        <v/>
      </c>
      <c r="CR72" s="90" t="str" cm="1">
        <f t="array" ref="CR72">IFERROR(INDEX($BD72:$CG72, $CH72, MATCH(CR$6, $BD$8:$CG$8, 0)), "")</f>
        <v/>
      </c>
      <c r="CS72" s="90" t="str" cm="1">
        <f t="array" ref="CS72">IFERROR(INDEX($BD72:$CG72, $CH72, MATCH(CS$6, $BD$8:$CG$8, 0)), "")</f>
        <v/>
      </c>
      <c r="CT72" s="90" t="str" cm="1">
        <f t="array" ref="CT72">IFERROR(INDEX($BD72:$CG72, $CH72, MATCH(CT$6, $BD$8:$CG$8, 0)), "")</f>
        <v/>
      </c>
      <c r="CU72" s="90" t="str" cm="1">
        <f t="array" ref="CU72">IFERROR(INDEX($BD72:$CG72, $CH72, MATCH(CU$6, $BD$8:$CG$8, 0)), "")</f>
        <v/>
      </c>
      <c r="CV72" s="90" t="str" cm="1">
        <f t="array" ref="CV72">IFERROR(INDEX($BD72:$CG72, $CH72, MATCH(CV$6, $BD$8:$CG$8, 0)), "")</f>
        <v/>
      </c>
      <c r="CW72" s="90" t="str" cm="1">
        <f t="array" ref="CW72">IFERROR(INDEX($BD72:$CG72, $CH72, MATCH(CW$6, $BD$8:$CG$8, 0)), "")</f>
        <v/>
      </c>
      <c r="CX72" s="90" t="str" cm="1">
        <f t="array" ref="CX72">IFERROR(INDEX($BD72:$CG72, $CH72, MATCH(CX$6, $BD$8:$CG$8, 0)), "")</f>
        <v/>
      </c>
      <c r="CY72" s="90" t="str" cm="1">
        <f t="array" ref="CY72">IFERROR(INDEX($BD72:$CG72, $CH72, MATCH(CY$6, $BD$8:$CG$8, 0)), "")</f>
        <v/>
      </c>
      <c r="CZ72" s="90" t="str" cm="1">
        <f t="array" ref="CZ72">IFERROR(INDEX($BD72:$CG72, $CH72, MATCH(CZ$6, $BD$8:$CG$8, 0)), "")</f>
        <v/>
      </c>
      <c r="DA72" s="90" t="str" cm="1">
        <f t="array" ref="DA72">IFERROR(INDEX($BD72:$CG72, $CH72, MATCH(DA$6, $BD$8:$CG$8, 0)), "")</f>
        <v/>
      </c>
      <c r="DB72" s="90" t="str" cm="1">
        <f t="array" ref="DB72">IFERROR(INDEX($BD72:$CG72, $CH72, MATCH(DB$6, $BD$8:$CG$8, 0)), "")</f>
        <v/>
      </c>
      <c r="DC72" s="90" t="str" cm="1">
        <f t="array" ref="DC72">IFERROR(INDEX($BD72:$CG72, $CH72, MATCH(DC$6, $BD$8:$CG$8, 0)), "")</f>
        <v/>
      </c>
      <c r="DD72" s="90" t="str" cm="1">
        <f t="array" ref="DD72">IFERROR(INDEX($BD72:$CG72, $CH72, MATCH(DD$6, $BD$8:$CG$8, 0)), "")</f>
        <v/>
      </c>
      <c r="DE72" s="90" t="str" cm="1">
        <f t="array" ref="DE72">IFERROR(INDEX($BD72:$CG72, $CH72, MATCH(DE$6, $BD$8:$CG$8, 0)), "")</f>
        <v/>
      </c>
      <c r="DF72" s="90" t="str" cm="1">
        <f t="array" ref="DF72">IFERROR(INDEX($BD72:$CG72, $CH72, MATCH(DF$6, $BD$8:$CG$8, 0)), "")</f>
        <v/>
      </c>
      <c r="DG72" s="90" t="str" cm="1">
        <f t="array" ref="DG72">IFERROR(INDEX($BD72:$CG72, $CH72, MATCH(DG$6, $BD$8:$CG$8, 0)), "")</f>
        <v/>
      </c>
      <c r="DH72" s="90" t="str" cm="1">
        <f t="array" ref="DH72">IFERROR(INDEX($BD72:$CG72, $CH72, MATCH(DH$6, $BD$8:$CG$8, 0)), "")</f>
        <v/>
      </c>
      <c r="DI72" s="90" t="str" cm="1">
        <f t="array" ref="DI72">IFERROR(INDEX($BD72:$CG72, $CH72, MATCH(DI$6, $BD$8:$CG$8, 0)), "")</f>
        <v/>
      </c>
      <c r="DJ72" s="90" t="str" cm="1">
        <f t="array" ref="DJ72">IFERROR(INDEX($BD72:$CG72, $CH72, MATCH(DJ$6, $BD$8:$CG$8, 0)), "")</f>
        <v/>
      </c>
      <c r="DK72" s="90" t="str" cm="1">
        <f t="array" ref="DK72">IFERROR(INDEX($BD72:$CG72, $CH72, MATCH(DK$6, $BD$8:$CG$8, 0)), "")</f>
        <v/>
      </c>
      <c r="DL72" s="91" t="str" cm="1">
        <f t="array" ref="DL72">IFERROR(INDEX($BD72:$CG72, $CH72, MATCH(DL$6, $BD$8:$CG$8, 0)), "")</f>
        <v/>
      </c>
    </row>
    <row r="73" spans="1:116" x14ac:dyDescent="0.55000000000000004">
      <c r="A73" s="16"/>
      <c r="B73" s="48"/>
      <c r="C73" s="26"/>
      <c r="D73" s="49"/>
      <c r="E73" s="50"/>
      <c r="F73" s="16"/>
      <c r="G73" s="96" t="str">
        <f t="shared" si="10"/>
        <v/>
      </c>
      <c r="H73" s="96" t="str">
        <f>IF($T73="", "", IF(COUNTIF('Income &amp; Expenses'!$AO$11:$AO$40, $T73)&gt;0, $N$3, $N$4))</f>
        <v/>
      </c>
      <c r="I73" s="16"/>
      <c r="N73" s="14" t="str">
        <f t="shared" si="3"/>
        <v/>
      </c>
      <c r="O73" s="8" t="str">
        <f t="shared" si="11"/>
        <v/>
      </c>
      <c r="P73" s="15" t="str">
        <f t="shared" si="4"/>
        <v/>
      </c>
      <c r="R73" s="68" t="str">
        <f t="shared" si="5"/>
        <v/>
      </c>
      <c r="T73" s="68" t="str">
        <f t="shared" si="6"/>
        <v/>
      </c>
      <c r="V73" s="62" t="str">
        <f>IF($B73="", "", COUNTIF($B$11:$B73, $B73))</f>
        <v/>
      </c>
      <c r="W73" s="62" t="str">
        <f t="shared" si="12"/>
        <v/>
      </c>
      <c r="Y73" s="78" t="str">
        <f t="shared" si="28"/>
        <v/>
      </c>
      <c r="Z73" s="79" t="str">
        <f t="shared" si="28"/>
        <v/>
      </c>
      <c r="AA73" s="79" t="str">
        <f t="shared" si="28"/>
        <v/>
      </c>
      <c r="AB73" s="79" t="str">
        <f t="shared" si="28"/>
        <v/>
      </c>
      <c r="AC73" s="79" t="str">
        <f t="shared" si="28"/>
        <v/>
      </c>
      <c r="AD73" s="79" t="str">
        <f t="shared" si="28"/>
        <v/>
      </c>
      <c r="AE73" s="79" t="str">
        <f t="shared" si="28"/>
        <v/>
      </c>
      <c r="AF73" s="79" t="str">
        <f t="shared" si="28"/>
        <v/>
      </c>
      <c r="AG73" s="79" t="str">
        <f t="shared" si="28"/>
        <v/>
      </c>
      <c r="AH73" s="79" t="str">
        <f t="shared" si="28"/>
        <v/>
      </c>
      <c r="AI73" s="79" t="str">
        <f t="shared" si="29"/>
        <v/>
      </c>
      <c r="AJ73" s="79" t="str">
        <f t="shared" si="29"/>
        <v/>
      </c>
      <c r="AK73" s="79" t="str">
        <f t="shared" si="29"/>
        <v/>
      </c>
      <c r="AL73" s="79" t="str">
        <f t="shared" si="29"/>
        <v/>
      </c>
      <c r="AM73" s="79" t="str">
        <f t="shared" si="29"/>
        <v/>
      </c>
      <c r="AN73" s="79" t="str">
        <f t="shared" si="29"/>
        <v/>
      </c>
      <c r="AO73" s="79" t="str">
        <f t="shared" si="29"/>
        <v/>
      </c>
      <c r="AP73" s="79" t="str">
        <f t="shared" si="29"/>
        <v/>
      </c>
      <c r="AQ73" s="79" t="str">
        <f t="shared" si="29"/>
        <v/>
      </c>
      <c r="AR73" s="79" t="str">
        <f t="shared" si="29"/>
        <v/>
      </c>
      <c r="AS73" s="79" t="str">
        <f t="shared" si="30"/>
        <v/>
      </c>
      <c r="AT73" s="79" t="str">
        <f t="shared" si="30"/>
        <v/>
      </c>
      <c r="AU73" s="79" t="str">
        <f t="shared" si="30"/>
        <v/>
      </c>
      <c r="AV73" s="79" t="str">
        <f t="shared" si="30"/>
        <v/>
      </c>
      <c r="AW73" s="79" t="str">
        <f t="shared" si="30"/>
        <v/>
      </c>
      <c r="AX73" s="79" t="str">
        <f t="shared" si="30"/>
        <v/>
      </c>
      <c r="AY73" s="79" t="str">
        <f t="shared" si="30"/>
        <v/>
      </c>
      <c r="AZ73" s="79" t="str">
        <f t="shared" si="30"/>
        <v/>
      </c>
      <c r="BA73" s="79" t="str">
        <f t="shared" si="30"/>
        <v/>
      </c>
      <c r="BB73" s="33" t="str">
        <f t="shared" si="30"/>
        <v/>
      </c>
      <c r="BD73" s="89" t="str">
        <f>IF(OR(CI$8="", Y73=""), "", COUNTIF(Y$11:Y$310, "&lt;"&amp;Y73)+1+COUNTIF(Y$11:Y73, Y73)-1)</f>
        <v/>
      </c>
      <c r="BE73" s="90" t="str">
        <f>IF(OR(CJ$8="", Z73=""), "", COUNTIF(Z$11:Z$310, "&lt;"&amp;Z73)+1+COUNTIF(Z$11:Z73, Z73)-1)</f>
        <v/>
      </c>
      <c r="BF73" s="90" t="str">
        <f>IF(OR(CK$8="", AA73=""), "", COUNTIF(AA$11:AA$310, "&lt;"&amp;AA73)+1+COUNTIF(AA$11:AA73, AA73)-1)</f>
        <v/>
      </c>
      <c r="BG73" s="90" t="str">
        <f>IF(OR(CL$8="", AB73=""), "", COUNTIF(AB$11:AB$310, "&lt;"&amp;AB73)+1+COUNTIF(AB$11:AB73, AB73)-1)</f>
        <v/>
      </c>
      <c r="BH73" s="90" t="str">
        <f>IF(OR(CM$8="", AC73=""), "", COUNTIF(AC$11:AC$310, "&lt;"&amp;AC73)+1+COUNTIF(AC$11:AC73, AC73)-1)</f>
        <v/>
      </c>
      <c r="BI73" s="90" t="str">
        <f>IF(OR(CN$8="", AD73=""), "", COUNTIF(AD$11:AD$310, "&lt;"&amp;AD73)+1+COUNTIF(AD$11:AD73, AD73)-1)</f>
        <v/>
      </c>
      <c r="BJ73" s="90" t="str">
        <f>IF(OR(CO$8="", AE73=""), "", COUNTIF(AE$11:AE$310, "&lt;"&amp;AE73)+1+COUNTIF(AE$11:AE73, AE73)-1)</f>
        <v/>
      </c>
      <c r="BK73" s="90" t="str">
        <f>IF(OR(CP$8="", AF73=""), "", COUNTIF(AF$11:AF$310, "&lt;"&amp;AF73)+1+COUNTIF(AF$11:AF73, AF73)-1)</f>
        <v/>
      </c>
      <c r="BL73" s="90" t="str">
        <f>IF(OR(CQ$8="", AG73=""), "", COUNTIF(AG$11:AG$310, "&lt;"&amp;AG73)+1+COUNTIF(AG$11:AG73, AG73)-1)</f>
        <v/>
      </c>
      <c r="BM73" s="90" t="str">
        <f>IF(OR(CR$8="", AH73=""), "", COUNTIF(AH$11:AH$310, "&lt;"&amp;AH73)+1+COUNTIF(AH$11:AH73, AH73)-1)</f>
        <v/>
      </c>
      <c r="BN73" s="90" t="str">
        <f>IF(OR(CS$8="", AI73=""), "", COUNTIF(AI$11:AI$310, "&lt;"&amp;AI73)+1+COUNTIF(AI$11:AI73, AI73)-1)</f>
        <v/>
      </c>
      <c r="BO73" s="90" t="str">
        <f>IF(OR(CT$8="", AJ73=""), "", COUNTIF(AJ$11:AJ$310, "&lt;"&amp;AJ73)+1+COUNTIF(AJ$11:AJ73, AJ73)-1)</f>
        <v/>
      </c>
      <c r="BP73" s="90" t="str">
        <f>IF(OR(CU$8="", AK73=""), "", COUNTIF(AK$11:AK$310, "&lt;"&amp;AK73)+1+COUNTIF(AK$11:AK73, AK73)-1)</f>
        <v/>
      </c>
      <c r="BQ73" s="90" t="str">
        <f>IF(OR(CV$8="", AL73=""), "", COUNTIF(AL$11:AL$310, "&lt;"&amp;AL73)+1+COUNTIF(AL$11:AL73, AL73)-1)</f>
        <v/>
      </c>
      <c r="BR73" s="90" t="str">
        <f>IF(OR(CW$8="", AM73=""), "", COUNTIF(AM$11:AM$310, "&lt;"&amp;AM73)+1+COUNTIF(AM$11:AM73, AM73)-1)</f>
        <v/>
      </c>
      <c r="BS73" s="90" t="str">
        <f>IF(OR(CX$8="", AN73=""), "", COUNTIF(AN$11:AN$310, "&lt;"&amp;AN73)+1+COUNTIF(AN$11:AN73, AN73)-1)</f>
        <v/>
      </c>
      <c r="BT73" s="90" t="str">
        <f>IF(OR(CY$8="", AO73=""), "", COUNTIF(AO$11:AO$310, "&lt;"&amp;AO73)+1+COUNTIF(AO$11:AO73, AO73)-1)</f>
        <v/>
      </c>
      <c r="BU73" s="90" t="str">
        <f>IF(OR(CZ$8="", AP73=""), "", COUNTIF(AP$11:AP$310, "&lt;"&amp;AP73)+1+COUNTIF(AP$11:AP73, AP73)-1)</f>
        <v/>
      </c>
      <c r="BV73" s="90" t="str">
        <f>IF(OR(DA$8="", AQ73=""), "", COUNTIF(AQ$11:AQ$310, "&lt;"&amp;AQ73)+1+COUNTIF(AQ$11:AQ73, AQ73)-1)</f>
        <v/>
      </c>
      <c r="BW73" s="90" t="str">
        <f>IF(OR(DB$8="", AR73=""), "", COUNTIF(AR$11:AR$310, "&lt;"&amp;AR73)+1+COUNTIF(AR$11:AR73, AR73)-1)</f>
        <v/>
      </c>
      <c r="BX73" s="90" t="str">
        <f>IF(OR(DC$8="", AS73=""), "", COUNTIF(AS$11:AS$310, "&lt;"&amp;AS73)+1+COUNTIF(AS$11:AS73, AS73)-1)</f>
        <v/>
      </c>
      <c r="BY73" s="90" t="str">
        <f>IF(OR(DD$8="", AT73=""), "", COUNTIF(AT$11:AT$310, "&lt;"&amp;AT73)+1+COUNTIF(AT$11:AT73, AT73)-1)</f>
        <v/>
      </c>
      <c r="BZ73" s="90" t="str">
        <f>IF(OR(DE$8="", AU73=""), "", COUNTIF(AU$11:AU$310, "&lt;"&amp;AU73)+1+COUNTIF(AU$11:AU73, AU73)-1)</f>
        <v/>
      </c>
      <c r="CA73" s="90" t="str">
        <f>IF(OR(DF$8="", AV73=""), "", COUNTIF(AV$11:AV$310, "&lt;"&amp;AV73)+1+COUNTIF(AV$11:AV73, AV73)-1)</f>
        <v/>
      </c>
      <c r="CB73" s="90" t="str">
        <f>IF(OR(DG$8="", AW73=""), "", COUNTIF(AW$11:AW$310, "&lt;"&amp;AW73)+1+COUNTIF(AW$11:AW73, AW73)-1)</f>
        <v/>
      </c>
      <c r="CC73" s="90" t="str">
        <f>IF(OR(DH$8="", AX73=""), "", COUNTIF(AX$11:AX$310, "&lt;"&amp;AX73)+1+COUNTIF(AX$11:AX73, AX73)-1)</f>
        <v/>
      </c>
      <c r="CD73" s="90" t="str">
        <f>IF(OR(DI$8="", AY73=""), "", COUNTIF(AY$11:AY$310, "&lt;"&amp;AY73)+1+COUNTIF(AY$11:AY73, AY73)-1)</f>
        <v/>
      </c>
      <c r="CE73" s="90" t="str">
        <f>IF(OR(DJ$8="", AZ73=""), "", COUNTIF(AZ$11:AZ$310, "&lt;"&amp;AZ73)+1+COUNTIF(AZ$11:AZ73, AZ73)-1)</f>
        <v/>
      </c>
      <c r="CF73" s="90" t="str">
        <f>IF(OR(DK$8="", BA73=""), "", COUNTIF(BA$11:BA$310, "&lt;"&amp;BA73)+1+COUNTIF(BA$11:BA73, BA73)-1)</f>
        <v/>
      </c>
      <c r="CG73" s="91" t="str">
        <f>IF(OR(DL$8="", BB73=""), "", COUNTIF(BB$11:BB$310, "&lt;"&amp;BB73)+1+COUNTIF(BB$11:BB73, BB73)-1)</f>
        <v/>
      </c>
      <c r="CI73" s="89" t="str" cm="1">
        <f t="array" ref="CI73">IFERROR(INDEX($BD73:$CG73, $CH73, MATCH(CI$6, $BD$8:$CG$8, 0)), "")</f>
        <v/>
      </c>
      <c r="CJ73" s="90" t="str" cm="1">
        <f t="array" ref="CJ73">IFERROR(INDEX($BD73:$CG73, $CH73, MATCH(CJ$6, $BD$8:$CG$8, 0)), "")</f>
        <v/>
      </c>
      <c r="CK73" s="90" t="str" cm="1">
        <f t="array" ref="CK73">IFERROR(INDEX($BD73:$CG73, $CH73, MATCH(CK$6, $BD$8:$CG$8, 0)), "")</f>
        <v/>
      </c>
      <c r="CL73" s="90" t="str" cm="1">
        <f t="array" ref="CL73">IFERROR(INDEX($BD73:$CG73, $CH73, MATCH(CL$6, $BD$8:$CG$8, 0)), "")</f>
        <v/>
      </c>
      <c r="CM73" s="90" t="str" cm="1">
        <f t="array" ref="CM73">IFERROR(INDEX($BD73:$CG73, $CH73, MATCH(CM$6, $BD$8:$CG$8, 0)), "")</f>
        <v/>
      </c>
      <c r="CN73" s="90" t="str" cm="1">
        <f t="array" ref="CN73">IFERROR(INDEX($BD73:$CG73, $CH73, MATCH(CN$6, $BD$8:$CG$8, 0)), "")</f>
        <v/>
      </c>
      <c r="CO73" s="90" t="str" cm="1">
        <f t="array" ref="CO73">IFERROR(INDEX($BD73:$CG73, $CH73, MATCH(CO$6, $BD$8:$CG$8, 0)), "")</f>
        <v/>
      </c>
      <c r="CP73" s="90" t="str" cm="1">
        <f t="array" ref="CP73">IFERROR(INDEX($BD73:$CG73, $CH73, MATCH(CP$6, $BD$8:$CG$8, 0)), "")</f>
        <v/>
      </c>
      <c r="CQ73" s="90" t="str" cm="1">
        <f t="array" ref="CQ73">IFERROR(INDEX($BD73:$CG73, $CH73, MATCH(CQ$6, $BD$8:$CG$8, 0)), "")</f>
        <v/>
      </c>
      <c r="CR73" s="90" t="str" cm="1">
        <f t="array" ref="CR73">IFERROR(INDEX($BD73:$CG73, $CH73, MATCH(CR$6, $BD$8:$CG$8, 0)), "")</f>
        <v/>
      </c>
      <c r="CS73" s="90" t="str" cm="1">
        <f t="array" ref="CS73">IFERROR(INDEX($BD73:$CG73, $CH73, MATCH(CS$6, $BD$8:$CG$8, 0)), "")</f>
        <v/>
      </c>
      <c r="CT73" s="90" t="str" cm="1">
        <f t="array" ref="CT73">IFERROR(INDEX($BD73:$CG73, $CH73, MATCH(CT$6, $BD$8:$CG$8, 0)), "")</f>
        <v/>
      </c>
      <c r="CU73" s="90" t="str" cm="1">
        <f t="array" ref="CU73">IFERROR(INDEX($BD73:$CG73, $CH73, MATCH(CU$6, $BD$8:$CG$8, 0)), "")</f>
        <v/>
      </c>
      <c r="CV73" s="90" t="str" cm="1">
        <f t="array" ref="CV73">IFERROR(INDEX($BD73:$CG73, $CH73, MATCH(CV$6, $BD$8:$CG$8, 0)), "")</f>
        <v/>
      </c>
      <c r="CW73" s="90" t="str" cm="1">
        <f t="array" ref="CW73">IFERROR(INDEX($BD73:$CG73, $CH73, MATCH(CW$6, $BD$8:$CG$8, 0)), "")</f>
        <v/>
      </c>
      <c r="CX73" s="90" t="str" cm="1">
        <f t="array" ref="CX73">IFERROR(INDEX($BD73:$CG73, $CH73, MATCH(CX$6, $BD$8:$CG$8, 0)), "")</f>
        <v/>
      </c>
      <c r="CY73" s="90" t="str" cm="1">
        <f t="array" ref="CY73">IFERROR(INDEX($BD73:$CG73, $CH73, MATCH(CY$6, $BD$8:$CG$8, 0)), "")</f>
        <v/>
      </c>
      <c r="CZ73" s="90" t="str" cm="1">
        <f t="array" ref="CZ73">IFERROR(INDEX($BD73:$CG73, $CH73, MATCH(CZ$6, $BD$8:$CG$8, 0)), "")</f>
        <v/>
      </c>
      <c r="DA73" s="90" t="str" cm="1">
        <f t="array" ref="DA73">IFERROR(INDEX($BD73:$CG73, $CH73, MATCH(DA$6, $BD$8:$CG$8, 0)), "")</f>
        <v/>
      </c>
      <c r="DB73" s="90" t="str" cm="1">
        <f t="array" ref="DB73">IFERROR(INDEX($BD73:$CG73, $CH73, MATCH(DB$6, $BD$8:$CG$8, 0)), "")</f>
        <v/>
      </c>
      <c r="DC73" s="90" t="str" cm="1">
        <f t="array" ref="DC73">IFERROR(INDEX($BD73:$CG73, $CH73, MATCH(DC$6, $BD$8:$CG$8, 0)), "")</f>
        <v/>
      </c>
      <c r="DD73" s="90" t="str" cm="1">
        <f t="array" ref="DD73">IFERROR(INDEX($BD73:$CG73, $CH73, MATCH(DD$6, $BD$8:$CG$8, 0)), "")</f>
        <v/>
      </c>
      <c r="DE73" s="90" t="str" cm="1">
        <f t="array" ref="DE73">IFERROR(INDEX($BD73:$CG73, $CH73, MATCH(DE$6, $BD$8:$CG$8, 0)), "")</f>
        <v/>
      </c>
      <c r="DF73" s="90" t="str" cm="1">
        <f t="array" ref="DF73">IFERROR(INDEX($BD73:$CG73, $CH73, MATCH(DF$6, $BD$8:$CG$8, 0)), "")</f>
        <v/>
      </c>
      <c r="DG73" s="90" t="str" cm="1">
        <f t="array" ref="DG73">IFERROR(INDEX($BD73:$CG73, $CH73, MATCH(DG$6, $BD$8:$CG$8, 0)), "")</f>
        <v/>
      </c>
      <c r="DH73" s="90" t="str" cm="1">
        <f t="array" ref="DH73">IFERROR(INDEX($BD73:$CG73, $CH73, MATCH(DH$6, $BD$8:$CG$8, 0)), "")</f>
        <v/>
      </c>
      <c r="DI73" s="90" t="str" cm="1">
        <f t="array" ref="DI73">IFERROR(INDEX($BD73:$CG73, $CH73, MATCH(DI$6, $BD$8:$CG$8, 0)), "")</f>
        <v/>
      </c>
      <c r="DJ73" s="90" t="str" cm="1">
        <f t="array" ref="DJ73">IFERROR(INDEX($BD73:$CG73, $CH73, MATCH(DJ$6, $BD$8:$CG$8, 0)), "")</f>
        <v/>
      </c>
      <c r="DK73" s="90" t="str" cm="1">
        <f t="array" ref="DK73">IFERROR(INDEX($BD73:$CG73, $CH73, MATCH(DK$6, $BD$8:$CG$8, 0)), "")</f>
        <v/>
      </c>
      <c r="DL73" s="91" t="str" cm="1">
        <f t="array" ref="DL73">IFERROR(INDEX($BD73:$CG73, $CH73, MATCH(DL$6, $BD$8:$CG$8, 0)), "")</f>
        <v/>
      </c>
    </row>
    <row r="74" spans="1:116" x14ac:dyDescent="0.55000000000000004">
      <c r="A74" s="16"/>
      <c r="B74" s="48"/>
      <c r="C74" s="26"/>
      <c r="D74" s="49"/>
      <c r="E74" s="50"/>
      <c r="F74" s="16"/>
      <c r="G74" s="96" t="str">
        <f t="shared" si="10"/>
        <v/>
      </c>
      <c r="H74" s="96" t="str">
        <f>IF($T74="", "", IF(COUNTIF('Income &amp; Expenses'!$AO$11:$AO$40, $T74)&gt;0, $N$3, $N$4))</f>
        <v/>
      </c>
      <c r="I74" s="16"/>
      <c r="N74" s="14" t="str">
        <f t="shared" si="3"/>
        <v/>
      </c>
      <c r="O74" s="8" t="str">
        <f t="shared" si="11"/>
        <v/>
      </c>
      <c r="P74" s="15" t="str">
        <f t="shared" si="4"/>
        <v/>
      </c>
      <c r="R74" s="68" t="str">
        <f t="shared" si="5"/>
        <v/>
      </c>
      <c r="T74" s="68" t="str">
        <f t="shared" si="6"/>
        <v/>
      </c>
      <c r="V74" s="62" t="str">
        <f>IF($B74="", "", COUNTIF($B$11:$B74, $B74))</f>
        <v/>
      </c>
      <c r="W74" s="62" t="str">
        <f t="shared" si="12"/>
        <v/>
      </c>
      <c r="Y74" s="78" t="str">
        <f t="shared" si="28"/>
        <v/>
      </c>
      <c r="Z74" s="79" t="str">
        <f t="shared" si="28"/>
        <v/>
      </c>
      <c r="AA74" s="79" t="str">
        <f t="shared" si="28"/>
        <v/>
      </c>
      <c r="AB74" s="79" t="str">
        <f t="shared" si="28"/>
        <v/>
      </c>
      <c r="AC74" s="79" t="str">
        <f t="shared" si="28"/>
        <v/>
      </c>
      <c r="AD74" s="79" t="str">
        <f t="shared" si="28"/>
        <v/>
      </c>
      <c r="AE74" s="79" t="str">
        <f t="shared" si="28"/>
        <v/>
      </c>
      <c r="AF74" s="79" t="str">
        <f t="shared" si="28"/>
        <v/>
      </c>
      <c r="AG74" s="79" t="str">
        <f t="shared" si="28"/>
        <v/>
      </c>
      <c r="AH74" s="79" t="str">
        <f t="shared" si="28"/>
        <v/>
      </c>
      <c r="AI74" s="79" t="str">
        <f t="shared" si="29"/>
        <v/>
      </c>
      <c r="AJ74" s="79" t="str">
        <f t="shared" si="29"/>
        <v/>
      </c>
      <c r="AK74" s="79" t="str">
        <f t="shared" si="29"/>
        <v/>
      </c>
      <c r="AL74" s="79" t="str">
        <f t="shared" si="29"/>
        <v/>
      </c>
      <c r="AM74" s="79" t="str">
        <f t="shared" si="29"/>
        <v/>
      </c>
      <c r="AN74" s="79" t="str">
        <f t="shared" si="29"/>
        <v/>
      </c>
      <c r="AO74" s="79" t="str">
        <f t="shared" si="29"/>
        <v/>
      </c>
      <c r="AP74" s="79" t="str">
        <f t="shared" si="29"/>
        <v/>
      </c>
      <c r="AQ74" s="79" t="str">
        <f t="shared" si="29"/>
        <v/>
      </c>
      <c r="AR74" s="79" t="str">
        <f t="shared" si="29"/>
        <v/>
      </c>
      <c r="AS74" s="79" t="str">
        <f t="shared" si="30"/>
        <v/>
      </c>
      <c r="AT74" s="79" t="str">
        <f t="shared" si="30"/>
        <v/>
      </c>
      <c r="AU74" s="79" t="str">
        <f t="shared" si="30"/>
        <v/>
      </c>
      <c r="AV74" s="79" t="str">
        <f t="shared" si="30"/>
        <v/>
      </c>
      <c r="AW74" s="79" t="str">
        <f t="shared" si="30"/>
        <v/>
      </c>
      <c r="AX74" s="79" t="str">
        <f t="shared" si="30"/>
        <v/>
      </c>
      <c r="AY74" s="79" t="str">
        <f t="shared" si="30"/>
        <v/>
      </c>
      <c r="AZ74" s="79" t="str">
        <f t="shared" si="30"/>
        <v/>
      </c>
      <c r="BA74" s="79" t="str">
        <f t="shared" si="30"/>
        <v/>
      </c>
      <c r="BB74" s="33" t="str">
        <f t="shared" si="30"/>
        <v/>
      </c>
      <c r="BD74" s="89" t="str">
        <f>IF(OR(CI$8="", Y74=""), "", COUNTIF(Y$11:Y$310, "&lt;"&amp;Y74)+1+COUNTIF(Y$11:Y74, Y74)-1)</f>
        <v/>
      </c>
      <c r="BE74" s="90" t="str">
        <f>IF(OR(CJ$8="", Z74=""), "", COUNTIF(Z$11:Z$310, "&lt;"&amp;Z74)+1+COUNTIF(Z$11:Z74, Z74)-1)</f>
        <v/>
      </c>
      <c r="BF74" s="90" t="str">
        <f>IF(OR(CK$8="", AA74=""), "", COUNTIF(AA$11:AA$310, "&lt;"&amp;AA74)+1+COUNTIF(AA$11:AA74, AA74)-1)</f>
        <v/>
      </c>
      <c r="BG74" s="90" t="str">
        <f>IF(OR(CL$8="", AB74=""), "", COUNTIF(AB$11:AB$310, "&lt;"&amp;AB74)+1+COUNTIF(AB$11:AB74, AB74)-1)</f>
        <v/>
      </c>
      <c r="BH74" s="90" t="str">
        <f>IF(OR(CM$8="", AC74=""), "", COUNTIF(AC$11:AC$310, "&lt;"&amp;AC74)+1+COUNTIF(AC$11:AC74, AC74)-1)</f>
        <v/>
      </c>
      <c r="BI74" s="90" t="str">
        <f>IF(OR(CN$8="", AD74=""), "", COUNTIF(AD$11:AD$310, "&lt;"&amp;AD74)+1+COUNTIF(AD$11:AD74, AD74)-1)</f>
        <v/>
      </c>
      <c r="BJ74" s="90" t="str">
        <f>IF(OR(CO$8="", AE74=""), "", COUNTIF(AE$11:AE$310, "&lt;"&amp;AE74)+1+COUNTIF(AE$11:AE74, AE74)-1)</f>
        <v/>
      </c>
      <c r="BK74" s="90" t="str">
        <f>IF(OR(CP$8="", AF74=""), "", COUNTIF(AF$11:AF$310, "&lt;"&amp;AF74)+1+COUNTIF(AF$11:AF74, AF74)-1)</f>
        <v/>
      </c>
      <c r="BL74" s="90" t="str">
        <f>IF(OR(CQ$8="", AG74=""), "", COUNTIF(AG$11:AG$310, "&lt;"&amp;AG74)+1+COUNTIF(AG$11:AG74, AG74)-1)</f>
        <v/>
      </c>
      <c r="BM74" s="90" t="str">
        <f>IF(OR(CR$8="", AH74=""), "", COUNTIF(AH$11:AH$310, "&lt;"&amp;AH74)+1+COUNTIF(AH$11:AH74, AH74)-1)</f>
        <v/>
      </c>
      <c r="BN74" s="90" t="str">
        <f>IF(OR(CS$8="", AI74=""), "", COUNTIF(AI$11:AI$310, "&lt;"&amp;AI74)+1+COUNTIF(AI$11:AI74, AI74)-1)</f>
        <v/>
      </c>
      <c r="BO74" s="90" t="str">
        <f>IF(OR(CT$8="", AJ74=""), "", COUNTIF(AJ$11:AJ$310, "&lt;"&amp;AJ74)+1+COUNTIF(AJ$11:AJ74, AJ74)-1)</f>
        <v/>
      </c>
      <c r="BP74" s="90" t="str">
        <f>IF(OR(CU$8="", AK74=""), "", COUNTIF(AK$11:AK$310, "&lt;"&amp;AK74)+1+COUNTIF(AK$11:AK74, AK74)-1)</f>
        <v/>
      </c>
      <c r="BQ74" s="90" t="str">
        <f>IF(OR(CV$8="", AL74=""), "", COUNTIF(AL$11:AL$310, "&lt;"&amp;AL74)+1+COUNTIF(AL$11:AL74, AL74)-1)</f>
        <v/>
      </c>
      <c r="BR74" s="90" t="str">
        <f>IF(OR(CW$8="", AM74=""), "", COUNTIF(AM$11:AM$310, "&lt;"&amp;AM74)+1+COUNTIF(AM$11:AM74, AM74)-1)</f>
        <v/>
      </c>
      <c r="BS74" s="90" t="str">
        <f>IF(OR(CX$8="", AN74=""), "", COUNTIF(AN$11:AN$310, "&lt;"&amp;AN74)+1+COUNTIF(AN$11:AN74, AN74)-1)</f>
        <v/>
      </c>
      <c r="BT74" s="90" t="str">
        <f>IF(OR(CY$8="", AO74=""), "", COUNTIF(AO$11:AO$310, "&lt;"&amp;AO74)+1+COUNTIF(AO$11:AO74, AO74)-1)</f>
        <v/>
      </c>
      <c r="BU74" s="90" t="str">
        <f>IF(OR(CZ$8="", AP74=""), "", COUNTIF(AP$11:AP$310, "&lt;"&amp;AP74)+1+COUNTIF(AP$11:AP74, AP74)-1)</f>
        <v/>
      </c>
      <c r="BV74" s="90" t="str">
        <f>IF(OR(DA$8="", AQ74=""), "", COUNTIF(AQ$11:AQ$310, "&lt;"&amp;AQ74)+1+COUNTIF(AQ$11:AQ74, AQ74)-1)</f>
        <v/>
      </c>
      <c r="BW74" s="90" t="str">
        <f>IF(OR(DB$8="", AR74=""), "", COUNTIF(AR$11:AR$310, "&lt;"&amp;AR74)+1+COUNTIF(AR$11:AR74, AR74)-1)</f>
        <v/>
      </c>
      <c r="BX74" s="90" t="str">
        <f>IF(OR(DC$8="", AS74=""), "", COUNTIF(AS$11:AS$310, "&lt;"&amp;AS74)+1+COUNTIF(AS$11:AS74, AS74)-1)</f>
        <v/>
      </c>
      <c r="BY74" s="90" t="str">
        <f>IF(OR(DD$8="", AT74=""), "", COUNTIF(AT$11:AT$310, "&lt;"&amp;AT74)+1+COUNTIF(AT$11:AT74, AT74)-1)</f>
        <v/>
      </c>
      <c r="BZ74" s="90" t="str">
        <f>IF(OR(DE$8="", AU74=""), "", COUNTIF(AU$11:AU$310, "&lt;"&amp;AU74)+1+COUNTIF(AU$11:AU74, AU74)-1)</f>
        <v/>
      </c>
      <c r="CA74" s="90" t="str">
        <f>IF(OR(DF$8="", AV74=""), "", COUNTIF(AV$11:AV$310, "&lt;"&amp;AV74)+1+COUNTIF(AV$11:AV74, AV74)-1)</f>
        <v/>
      </c>
      <c r="CB74" s="90" t="str">
        <f>IF(OR(DG$8="", AW74=""), "", COUNTIF(AW$11:AW$310, "&lt;"&amp;AW74)+1+COUNTIF(AW$11:AW74, AW74)-1)</f>
        <v/>
      </c>
      <c r="CC74" s="90" t="str">
        <f>IF(OR(DH$8="", AX74=""), "", COUNTIF(AX$11:AX$310, "&lt;"&amp;AX74)+1+COUNTIF(AX$11:AX74, AX74)-1)</f>
        <v/>
      </c>
      <c r="CD74" s="90" t="str">
        <f>IF(OR(DI$8="", AY74=""), "", COUNTIF(AY$11:AY$310, "&lt;"&amp;AY74)+1+COUNTIF(AY$11:AY74, AY74)-1)</f>
        <v/>
      </c>
      <c r="CE74" s="90" t="str">
        <f>IF(OR(DJ$8="", AZ74=""), "", COUNTIF(AZ$11:AZ$310, "&lt;"&amp;AZ74)+1+COUNTIF(AZ$11:AZ74, AZ74)-1)</f>
        <v/>
      </c>
      <c r="CF74" s="90" t="str">
        <f>IF(OR(DK$8="", BA74=""), "", COUNTIF(BA$11:BA$310, "&lt;"&amp;BA74)+1+COUNTIF(BA$11:BA74, BA74)-1)</f>
        <v/>
      </c>
      <c r="CG74" s="91" t="str">
        <f>IF(OR(DL$8="", BB74=""), "", COUNTIF(BB$11:BB$310, "&lt;"&amp;BB74)+1+COUNTIF(BB$11:BB74, BB74)-1)</f>
        <v/>
      </c>
      <c r="CI74" s="89" t="str" cm="1">
        <f t="array" ref="CI74">IFERROR(INDEX($BD74:$CG74, $CH74, MATCH(CI$6, $BD$8:$CG$8, 0)), "")</f>
        <v/>
      </c>
      <c r="CJ74" s="90" t="str" cm="1">
        <f t="array" ref="CJ74">IFERROR(INDEX($BD74:$CG74, $CH74, MATCH(CJ$6, $BD$8:$CG$8, 0)), "")</f>
        <v/>
      </c>
      <c r="CK74" s="90" t="str" cm="1">
        <f t="array" ref="CK74">IFERROR(INDEX($BD74:$CG74, $CH74, MATCH(CK$6, $BD$8:$CG$8, 0)), "")</f>
        <v/>
      </c>
      <c r="CL74" s="90" t="str" cm="1">
        <f t="array" ref="CL74">IFERROR(INDEX($BD74:$CG74, $CH74, MATCH(CL$6, $BD$8:$CG$8, 0)), "")</f>
        <v/>
      </c>
      <c r="CM74" s="90" t="str" cm="1">
        <f t="array" ref="CM74">IFERROR(INDEX($BD74:$CG74, $CH74, MATCH(CM$6, $BD$8:$CG$8, 0)), "")</f>
        <v/>
      </c>
      <c r="CN74" s="90" t="str" cm="1">
        <f t="array" ref="CN74">IFERROR(INDEX($BD74:$CG74, $CH74, MATCH(CN$6, $BD$8:$CG$8, 0)), "")</f>
        <v/>
      </c>
      <c r="CO74" s="90" t="str" cm="1">
        <f t="array" ref="CO74">IFERROR(INDEX($BD74:$CG74, $CH74, MATCH(CO$6, $BD$8:$CG$8, 0)), "")</f>
        <v/>
      </c>
      <c r="CP74" s="90" t="str" cm="1">
        <f t="array" ref="CP74">IFERROR(INDEX($BD74:$CG74, $CH74, MATCH(CP$6, $BD$8:$CG$8, 0)), "")</f>
        <v/>
      </c>
      <c r="CQ74" s="90" t="str" cm="1">
        <f t="array" ref="CQ74">IFERROR(INDEX($BD74:$CG74, $CH74, MATCH(CQ$6, $BD$8:$CG$8, 0)), "")</f>
        <v/>
      </c>
      <c r="CR74" s="90" t="str" cm="1">
        <f t="array" ref="CR74">IFERROR(INDEX($BD74:$CG74, $CH74, MATCH(CR$6, $BD$8:$CG$8, 0)), "")</f>
        <v/>
      </c>
      <c r="CS74" s="90" t="str" cm="1">
        <f t="array" ref="CS74">IFERROR(INDEX($BD74:$CG74, $CH74, MATCH(CS$6, $BD$8:$CG$8, 0)), "")</f>
        <v/>
      </c>
      <c r="CT74" s="90" t="str" cm="1">
        <f t="array" ref="CT74">IFERROR(INDEX($BD74:$CG74, $CH74, MATCH(CT$6, $BD$8:$CG$8, 0)), "")</f>
        <v/>
      </c>
      <c r="CU74" s="90" t="str" cm="1">
        <f t="array" ref="CU74">IFERROR(INDEX($BD74:$CG74, $CH74, MATCH(CU$6, $BD$8:$CG$8, 0)), "")</f>
        <v/>
      </c>
      <c r="CV74" s="90" t="str" cm="1">
        <f t="array" ref="CV74">IFERROR(INDEX($BD74:$CG74, $CH74, MATCH(CV$6, $BD$8:$CG$8, 0)), "")</f>
        <v/>
      </c>
      <c r="CW74" s="90" t="str" cm="1">
        <f t="array" ref="CW74">IFERROR(INDEX($BD74:$CG74, $CH74, MATCH(CW$6, $BD$8:$CG$8, 0)), "")</f>
        <v/>
      </c>
      <c r="CX74" s="90" t="str" cm="1">
        <f t="array" ref="CX74">IFERROR(INDEX($BD74:$CG74, $CH74, MATCH(CX$6, $BD$8:$CG$8, 0)), "")</f>
        <v/>
      </c>
      <c r="CY74" s="90" t="str" cm="1">
        <f t="array" ref="CY74">IFERROR(INDEX($BD74:$CG74, $CH74, MATCH(CY$6, $BD$8:$CG$8, 0)), "")</f>
        <v/>
      </c>
      <c r="CZ74" s="90" t="str" cm="1">
        <f t="array" ref="CZ74">IFERROR(INDEX($BD74:$CG74, $CH74, MATCH(CZ$6, $BD$8:$CG$8, 0)), "")</f>
        <v/>
      </c>
      <c r="DA74" s="90" t="str" cm="1">
        <f t="array" ref="DA74">IFERROR(INDEX($BD74:$CG74, $CH74, MATCH(DA$6, $BD$8:$CG$8, 0)), "")</f>
        <v/>
      </c>
      <c r="DB74" s="90" t="str" cm="1">
        <f t="array" ref="DB74">IFERROR(INDEX($BD74:$CG74, $CH74, MATCH(DB$6, $BD$8:$CG$8, 0)), "")</f>
        <v/>
      </c>
      <c r="DC74" s="90" t="str" cm="1">
        <f t="array" ref="DC74">IFERROR(INDEX($BD74:$CG74, $CH74, MATCH(DC$6, $BD$8:$CG$8, 0)), "")</f>
        <v/>
      </c>
      <c r="DD74" s="90" t="str" cm="1">
        <f t="array" ref="DD74">IFERROR(INDEX($BD74:$CG74, $CH74, MATCH(DD$6, $BD$8:$CG$8, 0)), "")</f>
        <v/>
      </c>
      <c r="DE74" s="90" t="str" cm="1">
        <f t="array" ref="DE74">IFERROR(INDEX($BD74:$CG74, $CH74, MATCH(DE$6, $BD$8:$CG$8, 0)), "")</f>
        <v/>
      </c>
      <c r="DF74" s="90" t="str" cm="1">
        <f t="array" ref="DF74">IFERROR(INDEX($BD74:$CG74, $CH74, MATCH(DF$6, $BD$8:$CG$8, 0)), "")</f>
        <v/>
      </c>
      <c r="DG74" s="90" t="str" cm="1">
        <f t="array" ref="DG74">IFERROR(INDEX($BD74:$CG74, $CH74, MATCH(DG$6, $BD$8:$CG$8, 0)), "")</f>
        <v/>
      </c>
      <c r="DH74" s="90" t="str" cm="1">
        <f t="array" ref="DH74">IFERROR(INDEX($BD74:$CG74, $CH74, MATCH(DH$6, $BD$8:$CG$8, 0)), "")</f>
        <v/>
      </c>
      <c r="DI74" s="90" t="str" cm="1">
        <f t="array" ref="DI74">IFERROR(INDEX($BD74:$CG74, $CH74, MATCH(DI$6, $BD$8:$CG$8, 0)), "")</f>
        <v/>
      </c>
      <c r="DJ74" s="90" t="str" cm="1">
        <f t="array" ref="DJ74">IFERROR(INDEX($BD74:$CG74, $CH74, MATCH(DJ$6, $BD$8:$CG$8, 0)), "")</f>
        <v/>
      </c>
      <c r="DK74" s="90" t="str" cm="1">
        <f t="array" ref="DK74">IFERROR(INDEX($BD74:$CG74, $CH74, MATCH(DK$6, $BD$8:$CG$8, 0)), "")</f>
        <v/>
      </c>
      <c r="DL74" s="91" t="str" cm="1">
        <f t="array" ref="DL74">IFERROR(INDEX($BD74:$CG74, $CH74, MATCH(DL$6, $BD$8:$CG$8, 0)), "")</f>
        <v/>
      </c>
    </row>
    <row r="75" spans="1:116" x14ac:dyDescent="0.55000000000000004">
      <c r="A75" s="16"/>
      <c r="B75" s="48"/>
      <c r="C75" s="26"/>
      <c r="D75" s="49"/>
      <c r="E75" s="50"/>
      <c r="F75" s="16"/>
      <c r="G75" s="96" t="str">
        <f t="shared" si="10"/>
        <v/>
      </c>
      <c r="H75" s="96" t="str">
        <f>IF($T75="", "", IF(COUNTIF('Income &amp; Expenses'!$AO$11:$AO$40, $T75)&gt;0, $N$3, $N$4))</f>
        <v/>
      </c>
      <c r="I75" s="16"/>
      <c r="N75" s="14" t="str">
        <f t="shared" ref="N75:N138" si="31">IF(B75="", "", IF(COUNTIF($L$11:$L$40, B75)=0, "X", ""))</f>
        <v/>
      </c>
      <c r="O75" s="8" t="str">
        <f t="shared" si="11"/>
        <v/>
      </c>
      <c r="P75" s="15" t="str">
        <f t="shared" ref="P75:P138" si="32">IF(D75="", "", IF(ISNUMBER(D75)=FALSE, "X", ""))</f>
        <v/>
      </c>
      <c r="R75" s="68" t="str">
        <f t="shared" ref="R75:R138" si="33">IF(AND(NOT($B75=""), COUNTIF($L$11:$L$40, $B75)&gt;0, NOT($C75=""), NOT($D75=""), ISNUMBER($D75)=TRUE), $C75, "")</f>
        <v/>
      </c>
      <c r="T75" s="68" t="str">
        <f t="shared" ref="T75:T138" si="34">IF($R75="", "", CONCATENATE($B75, " - ", $C75))</f>
        <v/>
      </c>
      <c r="V75" s="62" t="str">
        <f>IF($B75="", "", COUNTIF($B$11:$B75, $B75))</f>
        <v/>
      </c>
      <c r="W75" s="62" t="str">
        <f t="shared" si="12"/>
        <v/>
      </c>
      <c r="Y75" s="78" t="str">
        <f t="shared" si="28"/>
        <v/>
      </c>
      <c r="Z75" s="79" t="str">
        <f t="shared" si="28"/>
        <v/>
      </c>
      <c r="AA75" s="79" t="str">
        <f t="shared" si="28"/>
        <v/>
      </c>
      <c r="AB75" s="79" t="str">
        <f t="shared" si="28"/>
        <v/>
      </c>
      <c r="AC75" s="79" t="str">
        <f t="shared" si="28"/>
        <v/>
      </c>
      <c r="AD75" s="79" t="str">
        <f t="shared" si="28"/>
        <v/>
      </c>
      <c r="AE75" s="79" t="str">
        <f t="shared" si="28"/>
        <v/>
      </c>
      <c r="AF75" s="79" t="str">
        <f t="shared" si="28"/>
        <v/>
      </c>
      <c r="AG75" s="79" t="str">
        <f t="shared" si="28"/>
        <v/>
      </c>
      <c r="AH75" s="79" t="str">
        <f t="shared" si="28"/>
        <v/>
      </c>
      <c r="AI75" s="79" t="str">
        <f t="shared" si="29"/>
        <v/>
      </c>
      <c r="AJ75" s="79" t="str">
        <f t="shared" si="29"/>
        <v/>
      </c>
      <c r="AK75" s="79" t="str">
        <f t="shared" si="29"/>
        <v/>
      </c>
      <c r="AL75" s="79" t="str">
        <f t="shared" si="29"/>
        <v/>
      </c>
      <c r="AM75" s="79" t="str">
        <f t="shared" si="29"/>
        <v/>
      </c>
      <c r="AN75" s="79" t="str">
        <f t="shared" si="29"/>
        <v/>
      </c>
      <c r="AO75" s="79" t="str">
        <f t="shared" si="29"/>
        <v/>
      </c>
      <c r="AP75" s="79" t="str">
        <f t="shared" si="29"/>
        <v/>
      </c>
      <c r="AQ75" s="79" t="str">
        <f t="shared" si="29"/>
        <v/>
      </c>
      <c r="AR75" s="79" t="str">
        <f t="shared" si="29"/>
        <v/>
      </c>
      <c r="AS75" s="79" t="str">
        <f t="shared" si="30"/>
        <v/>
      </c>
      <c r="AT75" s="79" t="str">
        <f t="shared" si="30"/>
        <v/>
      </c>
      <c r="AU75" s="79" t="str">
        <f t="shared" si="30"/>
        <v/>
      </c>
      <c r="AV75" s="79" t="str">
        <f t="shared" si="30"/>
        <v/>
      </c>
      <c r="AW75" s="79" t="str">
        <f t="shared" si="30"/>
        <v/>
      </c>
      <c r="AX75" s="79" t="str">
        <f t="shared" si="30"/>
        <v/>
      </c>
      <c r="AY75" s="79" t="str">
        <f t="shared" si="30"/>
        <v/>
      </c>
      <c r="AZ75" s="79" t="str">
        <f t="shared" si="30"/>
        <v/>
      </c>
      <c r="BA75" s="79" t="str">
        <f t="shared" si="30"/>
        <v/>
      </c>
      <c r="BB75" s="33" t="str">
        <f t="shared" si="30"/>
        <v/>
      </c>
      <c r="BD75" s="89" t="str">
        <f>IF(OR(CI$8="", Y75=""), "", COUNTIF(Y$11:Y$310, "&lt;"&amp;Y75)+1+COUNTIF(Y$11:Y75, Y75)-1)</f>
        <v/>
      </c>
      <c r="BE75" s="90" t="str">
        <f>IF(OR(CJ$8="", Z75=""), "", COUNTIF(Z$11:Z$310, "&lt;"&amp;Z75)+1+COUNTIF(Z$11:Z75, Z75)-1)</f>
        <v/>
      </c>
      <c r="BF75" s="90" t="str">
        <f>IF(OR(CK$8="", AA75=""), "", COUNTIF(AA$11:AA$310, "&lt;"&amp;AA75)+1+COUNTIF(AA$11:AA75, AA75)-1)</f>
        <v/>
      </c>
      <c r="BG75" s="90" t="str">
        <f>IF(OR(CL$8="", AB75=""), "", COUNTIF(AB$11:AB$310, "&lt;"&amp;AB75)+1+COUNTIF(AB$11:AB75, AB75)-1)</f>
        <v/>
      </c>
      <c r="BH75" s="90" t="str">
        <f>IF(OR(CM$8="", AC75=""), "", COUNTIF(AC$11:AC$310, "&lt;"&amp;AC75)+1+COUNTIF(AC$11:AC75, AC75)-1)</f>
        <v/>
      </c>
      <c r="BI75" s="90" t="str">
        <f>IF(OR(CN$8="", AD75=""), "", COUNTIF(AD$11:AD$310, "&lt;"&amp;AD75)+1+COUNTIF(AD$11:AD75, AD75)-1)</f>
        <v/>
      </c>
      <c r="BJ75" s="90" t="str">
        <f>IF(OR(CO$8="", AE75=""), "", COUNTIF(AE$11:AE$310, "&lt;"&amp;AE75)+1+COUNTIF(AE$11:AE75, AE75)-1)</f>
        <v/>
      </c>
      <c r="BK75" s="90" t="str">
        <f>IF(OR(CP$8="", AF75=""), "", COUNTIF(AF$11:AF$310, "&lt;"&amp;AF75)+1+COUNTIF(AF$11:AF75, AF75)-1)</f>
        <v/>
      </c>
      <c r="BL75" s="90" t="str">
        <f>IF(OR(CQ$8="", AG75=""), "", COUNTIF(AG$11:AG$310, "&lt;"&amp;AG75)+1+COUNTIF(AG$11:AG75, AG75)-1)</f>
        <v/>
      </c>
      <c r="BM75" s="90" t="str">
        <f>IF(OR(CR$8="", AH75=""), "", COUNTIF(AH$11:AH$310, "&lt;"&amp;AH75)+1+COUNTIF(AH$11:AH75, AH75)-1)</f>
        <v/>
      </c>
      <c r="BN75" s="90" t="str">
        <f>IF(OR(CS$8="", AI75=""), "", COUNTIF(AI$11:AI$310, "&lt;"&amp;AI75)+1+COUNTIF(AI$11:AI75, AI75)-1)</f>
        <v/>
      </c>
      <c r="BO75" s="90" t="str">
        <f>IF(OR(CT$8="", AJ75=""), "", COUNTIF(AJ$11:AJ$310, "&lt;"&amp;AJ75)+1+COUNTIF(AJ$11:AJ75, AJ75)-1)</f>
        <v/>
      </c>
      <c r="BP75" s="90" t="str">
        <f>IF(OR(CU$8="", AK75=""), "", COUNTIF(AK$11:AK$310, "&lt;"&amp;AK75)+1+COUNTIF(AK$11:AK75, AK75)-1)</f>
        <v/>
      </c>
      <c r="BQ75" s="90" t="str">
        <f>IF(OR(CV$8="", AL75=""), "", COUNTIF(AL$11:AL$310, "&lt;"&amp;AL75)+1+COUNTIF(AL$11:AL75, AL75)-1)</f>
        <v/>
      </c>
      <c r="BR75" s="90" t="str">
        <f>IF(OR(CW$8="", AM75=""), "", COUNTIF(AM$11:AM$310, "&lt;"&amp;AM75)+1+COUNTIF(AM$11:AM75, AM75)-1)</f>
        <v/>
      </c>
      <c r="BS75" s="90" t="str">
        <f>IF(OR(CX$8="", AN75=""), "", COUNTIF(AN$11:AN$310, "&lt;"&amp;AN75)+1+COUNTIF(AN$11:AN75, AN75)-1)</f>
        <v/>
      </c>
      <c r="BT75" s="90" t="str">
        <f>IF(OR(CY$8="", AO75=""), "", COUNTIF(AO$11:AO$310, "&lt;"&amp;AO75)+1+COUNTIF(AO$11:AO75, AO75)-1)</f>
        <v/>
      </c>
      <c r="BU75" s="90" t="str">
        <f>IF(OR(CZ$8="", AP75=""), "", COUNTIF(AP$11:AP$310, "&lt;"&amp;AP75)+1+COUNTIF(AP$11:AP75, AP75)-1)</f>
        <v/>
      </c>
      <c r="BV75" s="90" t="str">
        <f>IF(OR(DA$8="", AQ75=""), "", COUNTIF(AQ$11:AQ$310, "&lt;"&amp;AQ75)+1+COUNTIF(AQ$11:AQ75, AQ75)-1)</f>
        <v/>
      </c>
      <c r="BW75" s="90" t="str">
        <f>IF(OR(DB$8="", AR75=""), "", COUNTIF(AR$11:AR$310, "&lt;"&amp;AR75)+1+COUNTIF(AR$11:AR75, AR75)-1)</f>
        <v/>
      </c>
      <c r="BX75" s="90" t="str">
        <f>IF(OR(DC$8="", AS75=""), "", COUNTIF(AS$11:AS$310, "&lt;"&amp;AS75)+1+COUNTIF(AS$11:AS75, AS75)-1)</f>
        <v/>
      </c>
      <c r="BY75" s="90" t="str">
        <f>IF(OR(DD$8="", AT75=""), "", COUNTIF(AT$11:AT$310, "&lt;"&amp;AT75)+1+COUNTIF(AT$11:AT75, AT75)-1)</f>
        <v/>
      </c>
      <c r="BZ75" s="90" t="str">
        <f>IF(OR(DE$8="", AU75=""), "", COUNTIF(AU$11:AU$310, "&lt;"&amp;AU75)+1+COUNTIF(AU$11:AU75, AU75)-1)</f>
        <v/>
      </c>
      <c r="CA75" s="90" t="str">
        <f>IF(OR(DF$8="", AV75=""), "", COUNTIF(AV$11:AV$310, "&lt;"&amp;AV75)+1+COUNTIF(AV$11:AV75, AV75)-1)</f>
        <v/>
      </c>
      <c r="CB75" s="90" t="str">
        <f>IF(OR(DG$8="", AW75=""), "", COUNTIF(AW$11:AW$310, "&lt;"&amp;AW75)+1+COUNTIF(AW$11:AW75, AW75)-1)</f>
        <v/>
      </c>
      <c r="CC75" s="90" t="str">
        <f>IF(OR(DH$8="", AX75=""), "", COUNTIF(AX$11:AX$310, "&lt;"&amp;AX75)+1+COUNTIF(AX$11:AX75, AX75)-1)</f>
        <v/>
      </c>
      <c r="CD75" s="90" t="str">
        <f>IF(OR(DI$8="", AY75=""), "", COUNTIF(AY$11:AY$310, "&lt;"&amp;AY75)+1+COUNTIF(AY$11:AY75, AY75)-1)</f>
        <v/>
      </c>
      <c r="CE75" s="90" t="str">
        <f>IF(OR(DJ$8="", AZ75=""), "", COUNTIF(AZ$11:AZ$310, "&lt;"&amp;AZ75)+1+COUNTIF(AZ$11:AZ75, AZ75)-1)</f>
        <v/>
      </c>
      <c r="CF75" s="90" t="str">
        <f>IF(OR(DK$8="", BA75=""), "", COUNTIF(BA$11:BA$310, "&lt;"&amp;BA75)+1+COUNTIF(BA$11:BA75, BA75)-1)</f>
        <v/>
      </c>
      <c r="CG75" s="91" t="str">
        <f>IF(OR(DL$8="", BB75=""), "", COUNTIF(BB$11:BB$310, "&lt;"&amp;BB75)+1+COUNTIF(BB$11:BB75, BB75)-1)</f>
        <v/>
      </c>
      <c r="CI75" s="89" t="str" cm="1">
        <f t="array" ref="CI75">IFERROR(INDEX($BD75:$CG75, $CH75, MATCH(CI$6, $BD$8:$CG$8, 0)), "")</f>
        <v/>
      </c>
      <c r="CJ75" s="90" t="str" cm="1">
        <f t="array" ref="CJ75">IFERROR(INDEX($BD75:$CG75, $CH75, MATCH(CJ$6, $BD$8:$CG$8, 0)), "")</f>
        <v/>
      </c>
      <c r="CK75" s="90" t="str" cm="1">
        <f t="array" ref="CK75">IFERROR(INDEX($BD75:$CG75, $CH75, MATCH(CK$6, $BD$8:$CG$8, 0)), "")</f>
        <v/>
      </c>
      <c r="CL75" s="90" t="str" cm="1">
        <f t="array" ref="CL75">IFERROR(INDEX($BD75:$CG75, $CH75, MATCH(CL$6, $BD$8:$CG$8, 0)), "")</f>
        <v/>
      </c>
      <c r="CM75" s="90" t="str" cm="1">
        <f t="array" ref="CM75">IFERROR(INDEX($BD75:$CG75, $CH75, MATCH(CM$6, $BD$8:$CG$8, 0)), "")</f>
        <v/>
      </c>
      <c r="CN75" s="90" t="str" cm="1">
        <f t="array" ref="CN75">IFERROR(INDEX($BD75:$CG75, $CH75, MATCH(CN$6, $BD$8:$CG$8, 0)), "")</f>
        <v/>
      </c>
      <c r="CO75" s="90" t="str" cm="1">
        <f t="array" ref="CO75">IFERROR(INDEX($BD75:$CG75, $CH75, MATCH(CO$6, $BD$8:$CG$8, 0)), "")</f>
        <v/>
      </c>
      <c r="CP75" s="90" t="str" cm="1">
        <f t="array" ref="CP75">IFERROR(INDEX($BD75:$CG75, $CH75, MATCH(CP$6, $BD$8:$CG$8, 0)), "")</f>
        <v/>
      </c>
      <c r="CQ75" s="90" t="str" cm="1">
        <f t="array" ref="CQ75">IFERROR(INDEX($BD75:$CG75, $CH75, MATCH(CQ$6, $BD$8:$CG$8, 0)), "")</f>
        <v/>
      </c>
      <c r="CR75" s="90" t="str" cm="1">
        <f t="array" ref="CR75">IFERROR(INDEX($BD75:$CG75, $CH75, MATCH(CR$6, $BD$8:$CG$8, 0)), "")</f>
        <v/>
      </c>
      <c r="CS75" s="90" t="str" cm="1">
        <f t="array" ref="CS75">IFERROR(INDEX($BD75:$CG75, $CH75, MATCH(CS$6, $BD$8:$CG$8, 0)), "")</f>
        <v/>
      </c>
      <c r="CT75" s="90" t="str" cm="1">
        <f t="array" ref="CT75">IFERROR(INDEX($BD75:$CG75, $CH75, MATCH(CT$6, $BD$8:$CG$8, 0)), "")</f>
        <v/>
      </c>
      <c r="CU75" s="90" t="str" cm="1">
        <f t="array" ref="CU75">IFERROR(INDEX($BD75:$CG75, $CH75, MATCH(CU$6, $BD$8:$CG$8, 0)), "")</f>
        <v/>
      </c>
      <c r="CV75" s="90" t="str" cm="1">
        <f t="array" ref="CV75">IFERROR(INDEX($BD75:$CG75, $CH75, MATCH(CV$6, $BD$8:$CG$8, 0)), "")</f>
        <v/>
      </c>
      <c r="CW75" s="90" t="str" cm="1">
        <f t="array" ref="CW75">IFERROR(INDEX($BD75:$CG75, $CH75, MATCH(CW$6, $BD$8:$CG$8, 0)), "")</f>
        <v/>
      </c>
      <c r="CX75" s="90" t="str" cm="1">
        <f t="array" ref="CX75">IFERROR(INDEX($BD75:$CG75, $CH75, MATCH(CX$6, $BD$8:$CG$8, 0)), "")</f>
        <v/>
      </c>
      <c r="CY75" s="90" t="str" cm="1">
        <f t="array" ref="CY75">IFERROR(INDEX($BD75:$CG75, $CH75, MATCH(CY$6, $BD$8:$CG$8, 0)), "")</f>
        <v/>
      </c>
      <c r="CZ75" s="90" t="str" cm="1">
        <f t="array" ref="CZ75">IFERROR(INDEX($BD75:$CG75, $CH75, MATCH(CZ$6, $BD$8:$CG$8, 0)), "")</f>
        <v/>
      </c>
      <c r="DA75" s="90" t="str" cm="1">
        <f t="array" ref="DA75">IFERROR(INDEX($BD75:$CG75, $CH75, MATCH(DA$6, $BD$8:$CG$8, 0)), "")</f>
        <v/>
      </c>
      <c r="DB75" s="90" t="str" cm="1">
        <f t="array" ref="DB75">IFERROR(INDEX($BD75:$CG75, $CH75, MATCH(DB$6, $BD$8:$CG$8, 0)), "")</f>
        <v/>
      </c>
      <c r="DC75" s="90" t="str" cm="1">
        <f t="array" ref="DC75">IFERROR(INDEX($BD75:$CG75, $CH75, MATCH(DC$6, $BD$8:$CG$8, 0)), "")</f>
        <v/>
      </c>
      <c r="DD75" s="90" t="str" cm="1">
        <f t="array" ref="DD75">IFERROR(INDEX($BD75:$CG75, $CH75, MATCH(DD$6, $BD$8:$CG$8, 0)), "")</f>
        <v/>
      </c>
      <c r="DE75" s="90" t="str" cm="1">
        <f t="array" ref="DE75">IFERROR(INDEX($BD75:$CG75, $CH75, MATCH(DE$6, $BD$8:$CG$8, 0)), "")</f>
        <v/>
      </c>
      <c r="DF75" s="90" t="str" cm="1">
        <f t="array" ref="DF75">IFERROR(INDEX($BD75:$CG75, $CH75, MATCH(DF$6, $BD$8:$CG$8, 0)), "")</f>
        <v/>
      </c>
      <c r="DG75" s="90" t="str" cm="1">
        <f t="array" ref="DG75">IFERROR(INDEX($BD75:$CG75, $CH75, MATCH(DG$6, $BD$8:$CG$8, 0)), "")</f>
        <v/>
      </c>
      <c r="DH75" s="90" t="str" cm="1">
        <f t="array" ref="DH75">IFERROR(INDEX($BD75:$CG75, $CH75, MATCH(DH$6, $BD$8:$CG$8, 0)), "")</f>
        <v/>
      </c>
      <c r="DI75" s="90" t="str" cm="1">
        <f t="array" ref="DI75">IFERROR(INDEX($BD75:$CG75, $CH75, MATCH(DI$6, $BD$8:$CG$8, 0)), "")</f>
        <v/>
      </c>
      <c r="DJ75" s="90" t="str" cm="1">
        <f t="array" ref="DJ75">IFERROR(INDEX($BD75:$CG75, $CH75, MATCH(DJ$6, $BD$8:$CG$8, 0)), "")</f>
        <v/>
      </c>
      <c r="DK75" s="90" t="str" cm="1">
        <f t="array" ref="DK75">IFERROR(INDEX($BD75:$CG75, $CH75, MATCH(DK$6, $BD$8:$CG$8, 0)), "")</f>
        <v/>
      </c>
      <c r="DL75" s="91" t="str" cm="1">
        <f t="array" ref="DL75">IFERROR(INDEX($BD75:$CG75, $CH75, MATCH(DL$6, $BD$8:$CG$8, 0)), "")</f>
        <v/>
      </c>
    </row>
    <row r="76" spans="1:116" x14ac:dyDescent="0.55000000000000004">
      <c r="A76" s="16"/>
      <c r="B76" s="48"/>
      <c r="C76" s="26"/>
      <c r="D76" s="49"/>
      <c r="E76" s="50"/>
      <c r="F76" s="16"/>
      <c r="G76" s="96" t="str">
        <f t="shared" ref="G76:G139" si="35">IF(COUNTIF($B76:$E76, "")=4, "", IF(OR($R76="", $N76="X", $P76="X", $T76="", $W76="X"), $N$4, $N$3))</f>
        <v/>
      </c>
      <c r="H76" s="96" t="str">
        <f>IF($T76="", "", IF(COUNTIF('Income &amp; Expenses'!$AO$11:$AO$40, $T76)&gt;0, $N$3, $N$4))</f>
        <v/>
      </c>
      <c r="I76" s="16"/>
      <c r="N76" s="14" t="str">
        <f t="shared" si="31"/>
        <v/>
      </c>
      <c r="O76" s="8" t="str">
        <f t="shared" ref="O76:O139" si="36">IF($T76="", "", IF(COUNTIF($T$11:$T$310, $T76)&gt;1, "X", ""))</f>
        <v/>
      </c>
      <c r="P76" s="15" t="str">
        <f t="shared" si="32"/>
        <v/>
      </c>
      <c r="R76" s="68" t="str">
        <f t="shared" si="33"/>
        <v/>
      </c>
      <c r="T76" s="68" t="str">
        <f t="shared" si="34"/>
        <v/>
      </c>
      <c r="V76" s="62" t="str">
        <f>IF($B76="", "", COUNTIF($B$11:$B76, $B76))</f>
        <v/>
      </c>
      <c r="W76" s="62" t="str">
        <f t="shared" ref="W76:W139" si="37">IF($V76="", "", IF($V76&gt;$V$8, "X", ""))</f>
        <v/>
      </c>
      <c r="Y76" s="78" t="str">
        <f t="shared" si="28"/>
        <v/>
      </c>
      <c r="Z76" s="79" t="str">
        <f t="shared" si="28"/>
        <v/>
      </c>
      <c r="AA76" s="79" t="str">
        <f t="shared" si="28"/>
        <v/>
      </c>
      <c r="AB76" s="79" t="str">
        <f t="shared" si="28"/>
        <v/>
      </c>
      <c r="AC76" s="79" t="str">
        <f t="shared" si="28"/>
        <v/>
      </c>
      <c r="AD76" s="79" t="str">
        <f t="shared" si="28"/>
        <v/>
      </c>
      <c r="AE76" s="79" t="str">
        <f t="shared" si="28"/>
        <v/>
      </c>
      <c r="AF76" s="79" t="str">
        <f t="shared" si="28"/>
        <v/>
      </c>
      <c r="AG76" s="79" t="str">
        <f t="shared" si="28"/>
        <v/>
      </c>
      <c r="AH76" s="79" t="str">
        <f t="shared" si="28"/>
        <v/>
      </c>
      <c r="AI76" s="79" t="str">
        <f t="shared" si="29"/>
        <v/>
      </c>
      <c r="AJ76" s="79" t="str">
        <f t="shared" si="29"/>
        <v/>
      </c>
      <c r="AK76" s="79" t="str">
        <f t="shared" si="29"/>
        <v/>
      </c>
      <c r="AL76" s="79" t="str">
        <f t="shared" si="29"/>
        <v/>
      </c>
      <c r="AM76" s="79" t="str">
        <f t="shared" si="29"/>
        <v/>
      </c>
      <c r="AN76" s="79" t="str">
        <f t="shared" si="29"/>
        <v/>
      </c>
      <c r="AO76" s="79" t="str">
        <f t="shared" si="29"/>
        <v/>
      </c>
      <c r="AP76" s="79" t="str">
        <f t="shared" si="29"/>
        <v/>
      </c>
      <c r="AQ76" s="79" t="str">
        <f t="shared" si="29"/>
        <v/>
      </c>
      <c r="AR76" s="79" t="str">
        <f t="shared" si="29"/>
        <v/>
      </c>
      <c r="AS76" s="79" t="str">
        <f t="shared" si="30"/>
        <v/>
      </c>
      <c r="AT76" s="79" t="str">
        <f t="shared" si="30"/>
        <v/>
      </c>
      <c r="AU76" s="79" t="str">
        <f t="shared" si="30"/>
        <v/>
      </c>
      <c r="AV76" s="79" t="str">
        <f t="shared" si="30"/>
        <v/>
      </c>
      <c r="AW76" s="79" t="str">
        <f t="shared" si="30"/>
        <v/>
      </c>
      <c r="AX76" s="79" t="str">
        <f t="shared" si="30"/>
        <v/>
      </c>
      <c r="AY76" s="79" t="str">
        <f t="shared" si="30"/>
        <v/>
      </c>
      <c r="AZ76" s="79" t="str">
        <f t="shared" si="30"/>
        <v/>
      </c>
      <c r="BA76" s="79" t="str">
        <f t="shared" si="30"/>
        <v/>
      </c>
      <c r="BB76" s="33" t="str">
        <f t="shared" si="30"/>
        <v/>
      </c>
      <c r="BD76" s="89" t="str">
        <f>IF(OR(CI$8="", Y76=""), "", COUNTIF(Y$11:Y$310, "&lt;"&amp;Y76)+1+COUNTIF(Y$11:Y76, Y76)-1)</f>
        <v/>
      </c>
      <c r="BE76" s="90" t="str">
        <f>IF(OR(CJ$8="", Z76=""), "", COUNTIF(Z$11:Z$310, "&lt;"&amp;Z76)+1+COUNTIF(Z$11:Z76, Z76)-1)</f>
        <v/>
      </c>
      <c r="BF76" s="90" t="str">
        <f>IF(OR(CK$8="", AA76=""), "", COUNTIF(AA$11:AA$310, "&lt;"&amp;AA76)+1+COUNTIF(AA$11:AA76, AA76)-1)</f>
        <v/>
      </c>
      <c r="BG76" s="90" t="str">
        <f>IF(OR(CL$8="", AB76=""), "", COUNTIF(AB$11:AB$310, "&lt;"&amp;AB76)+1+COUNTIF(AB$11:AB76, AB76)-1)</f>
        <v/>
      </c>
      <c r="BH76" s="90" t="str">
        <f>IF(OR(CM$8="", AC76=""), "", COUNTIF(AC$11:AC$310, "&lt;"&amp;AC76)+1+COUNTIF(AC$11:AC76, AC76)-1)</f>
        <v/>
      </c>
      <c r="BI76" s="90" t="str">
        <f>IF(OR(CN$8="", AD76=""), "", COUNTIF(AD$11:AD$310, "&lt;"&amp;AD76)+1+COUNTIF(AD$11:AD76, AD76)-1)</f>
        <v/>
      </c>
      <c r="BJ76" s="90" t="str">
        <f>IF(OR(CO$8="", AE76=""), "", COUNTIF(AE$11:AE$310, "&lt;"&amp;AE76)+1+COUNTIF(AE$11:AE76, AE76)-1)</f>
        <v/>
      </c>
      <c r="BK76" s="90" t="str">
        <f>IF(OR(CP$8="", AF76=""), "", COUNTIF(AF$11:AF$310, "&lt;"&amp;AF76)+1+COUNTIF(AF$11:AF76, AF76)-1)</f>
        <v/>
      </c>
      <c r="BL76" s="90" t="str">
        <f>IF(OR(CQ$8="", AG76=""), "", COUNTIF(AG$11:AG$310, "&lt;"&amp;AG76)+1+COUNTIF(AG$11:AG76, AG76)-1)</f>
        <v/>
      </c>
      <c r="BM76" s="90" t="str">
        <f>IF(OR(CR$8="", AH76=""), "", COUNTIF(AH$11:AH$310, "&lt;"&amp;AH76)+1+COUNTIF(AH$11:AH76, AH76)-1)</f>
        <v/>
      </c>
      <c r="BN76" s="90" t="str">
        <f>IF(OR(CS$8="", AI76=""), "", COUNTIF(AI$11:AI$310, "&lt;"&amp;AI76)+1+COUNTIF(AI$11:AI76, AI76)-1)</f>
        <v/>
      </c>
      <c r="BO76" s="90" t="str">
        <f>IF(OR(CT$8="", AJ76=""), "", COUNTIF(AJ$11:AJ$310, "&lt;"&amp;AJ76)+1+COUNTIF(AJ$11:AJ76, AJ76)-1)</f>
        <v/>
      </c>
      <c r="BP76" s="90" t="str">
        <f>IF(OR(CU$8="", AK76=""), "", COUNTIF(AK$11:AK$310, "&lt;"&amp;AK76)+1+COUNTIF(AK$11:AK76, AK76)-1)</f>
        <v/>
      </c>
      <c r="BQ76" s="90" t="str">
        <f>IF(OR(CV$8="", AL76=""), "", COUNTIF(AL$11:AL$310, "&lt;"&amp;AL76)+1+COUNTIF(AL$11:AL76, AL76)-1)</f>
        <v/>
      </c>
      <c r="BR76" s="90" t="str">
        <f>IF(OR(CW$8="", AM76=""), "", COUNTIF(AM$11:AM$310, "&lt;"&amp;AM76)+1+COUNTIF(AM$11:AM76, AM76)-1)</f>
        <v/>
      </c>
      <c r="BS76" s="90" t="str">
        <f>IF(OR(CX$8="", AN76=""), "", COUNTIF(AN$11:AN$310, "&lt;"&amp;AN76)+1+COUNTIF(AN$11:AN76, AN76)-1)</f>
        <v/>
      </c>
      <c r="BT76" s="90" t="str">
        <f>IF(OR(CY$8="", AO76=""), "", COUNTIF(AO$11:AO$310, "&lt;"&amp;AO76)+1+COUNTIF(AO$11:AO76, AO76)-1)</f>
        <v/>
      </c>
      <c r="BU76" s="90" t="str">
        <f>IF(OR(CZ$8="", AP76=""), "", COUNTIF(AP$11:AP$310, "&lt;"&amp;AP76)+1+COUNTIF(AP$11:AP76, AP76)-1)</f>
        <v/>
      </c>
      <c r="BV76" s="90" t="str">
        <f>IF(OR(DA$8="", AQ76=""), "", COUNTIF(AQ$11:AQ$310, "&lt;"&amp;AQ76)+1+COUNTIF(AQ$11:AQ76, AQ76)-1)</f>
        <v/>
      </c>
      <c r="BW76" s="90" t="str">
        <f>IF(OR(DB$8="", AR76=""), "", COUNTIF(AR$11:AR$310, "&lt;"&amp;AR76)+1+COUNTIF(AR$11:AR76, AR76)-1)</f>
        <v/>
      </c>
      <c r="BX76" s="90" t="str">
        <f>IF(OR(DC$8="", AS76=""), "", COUNTIF(AS$11:AS$310, "&lt;"&amp;AS76)+1+COUNTIF(AS$11:AS76, AS76)-1)</f>
        <v/>
      </c>
      <c r="BY76" s="90" t="str">
        <f>IF(OR(DD$8="", AT76=""), "", COUNTIF(AT$11:AT$310, "&lt;"&amp;AT76)+1+COUNTIF(AT$11:AT76, AT76)-1)</f>
        <v/>
      </c>
      <c r="BZ76" s="90" t="str">
        <f>IF(OR(DE$8="", AU76=""), "", COUNTIF(AU$11:AU$310, "&lt;"&amp;AU76)+1+COUNTIF(AU$11:AU76, AU76)-1)</f>
        <v/>
      </c>
      <c r="CA76" s="90" t="str">
        <f>IF(OR(DF$8="", AV76=""), "", COUNTIF(AV$11:AV$310, "&lt;"&amp;AV76)+1+COUNTIF(AV$11:AV76, AV76)-1)</f>
        <v/>
      </c>
      <c r="CB76" s="90" t="str">
        <f>IF(OR(DG$8="", AW76=""), "", COUNTIF(AW$11:AW$310, "&lt;"&amp;AW76)+1+COUNTIF(AW$11:AW76, AW76)-1)</f>
        <v/>
      </c>
      <c r="CC76" s="90" t="str">
        <f>IF(OR(DH$8="", AX76=""), "", COUNTIF(AX$11:AX$310, "&lt;"&amp;AX76)+1+COUNTIF(AX$11:AX76, AX76)-1)</f>
        <v/>
      </c>
      <c r="CD76" s="90" t="str">
        <f>IF(OR(DI$8="", AY76=""), "", COUNTIF(AY$11:AY$310, "&lt;"&amp;AY76)+1+COUNTIF(AY$11:AY76, AY76)-1)</f>
        <v/>
      </c>
      <c r="CE76" s="90" t="str">
        <f>IF(OR(DJ$8="", AZ76=""), "", COUNTIF(AZ$11:AZ$310, "&lt;"&amp;AZ76)+1+COUNTIF(AZ$11:AZ76, AZ76)-1)</f>
        <v/>
      </c>
      <c r="CF76" s="90" t="str">
        <f>IF(OR(DK$8="", BA76=""), "", COUNTIF(BA$11:BA$310, "&lt;"&amp;BA76)+1+COUNTIF(BA$11:BA76, BA76)-1)</f>
        <v/>
      </c>
      <c r="CG76" s="91" t="str">
        <f>IF(OR(DL$8="", BB76=""), "", COUNTIF(BB$11:BB$310, "&lt;"&amp;BB76)+1+COUNTIF(BB$11:BB76, BB76)-1)</f>
        <v/>
      </c>
      <c r="CI76" s="89" t="str" cm="1">
        <f t="array" ref="CI76">IFERROR(INDEX($BD76:$CG76, $CH76, MATCH(CI$6, $BD$8:$CG$8, 0)), "")</f>
        <v/>
      </c>
      <c r="CJ76" s="90" t="str" cm="1">
        <f t="array" ref="CJ76">IFERROR(INDEX($BD76:$CG76, $CH76, MATCH(CJ$6, $BD$8:$CG$8, 0)), "")</f>
        <v/>
      </c>
      <c r="CK76" s="90" t="str" cm="1">
        <f t="array" ref="CK76">IFERROR(INDEX($BD76:$CG76, $CH76, MATCH(CK$6, $BD$8:$CG$8, 0)), "")</f>
        <v/>
      </c>
      <c r="CL76" s="90" t="str" cm="1">
        <f t="array" ref="CL76">IFERROR(INDEX($BD76:$CG76, $CH76, MATCH(CL$6, $BD$8:$CG$8, 0)), "")</f>
        <v/>
      </c>
      <c r="CM76" s="90" t="str" cm="1">
        <f t="array" ref="CM76">IFERROR(INDEX($BD76:$CG76, $CH76, MATCH(CM$6, $BD$8:$CG$8, 0)), "")</f>
        <v/>
      </c>
      <c r="CN76" s="90" t="str" cm="1">
        <f t="array" ref="CN76">IFERROR(INDEX($BD76:$CG76, $CH76, MATCH(CN$6, $BD$8:$CG$8, 0)), "")</f>
        <v/>
      </c>
      <c r="CO76" s="90" t="str" cm="1">
        <f t="array" ref="CO76">IFERROR(INDEX($BD76:$CG76, $CH76, MATCH(CO$6, $BD$8:$CG$8, 0)), "")</f>
        <v/>
      </c>
      <c r="CP76" s="90" t="str" cm="1">
        <f t="array" ref="CP76">IFERROR(INDEX($BD76:$CG76, $CH76, MATCH(CP$6, $BD$8:$CG$8, 0)), "")</f>
        <v/>
      </c>
      <c r="CQ76" s="90" t="str" cm="1">
        <f t="array" ref="CQ76">IFERROR(INDEX($BD76:$CG76, $CH76, MATCH(CQ$6, $BD$8:$CG$8, 0)), "")</f>
        <v/>
      </c>
      <c r="CR76" s="90" t="str" cm="1">
        <f t="array" ref="CR76">IFERROR(INDEX($BD76:$CG76, $CH76, MATCH(CR$6, $BD$8:$CG$8, 0)), "")</f>
        <v/>
      </c>
      <c r="CS76" s="90" t="str" cm="1">
        <f t="array" ref="CS76">IFERROR(INDEX($BD76:$CG76, $CH76, MATCH(CS$6, $BD$8:$CG$8, 0)), "")</f>
        <v/>
      </c>
      <c r="CT76" s="90" t="str" cm="1">
        <f t="array" ref="CT76">IFERROR(INDEX($BD76:$CG76, $CH76, MATCH(CT$6, $BD$8:$CG$8, 0)), "")</f>
        <v/>
      </c>
      <c r="CU76" s="90" t="str" cm="1">
        <f t="array" ref="CU76">IFERROR(INDEX($BD76:$CG76, $CH76, MATCH(CU$6, $BD$8:$CG$8, 0)), "")</f>
        <v/>
      </c>
      <c r="CV76" s="90" t="str" cm="1">
        <f t="array" ref="CV76">IFERROR(INDEX($BD76:$CG76, $CH76, MATCH(CV$6, $BD$8:$CG$8, 0)), "")</f>
        <v/>
      </c>
      <c r="CW76" s="90" t="str" cm="1">
        <f t="array" ref="CW76">IFERROR(INDEX($BD76:$CG76, $CH76, MATCH(CW$6, $BD$8:$CG$8, 0)), "")</f>
        <v/>
      </c>
      <c r="CX76" s="90" t="str" cm="1">
        <f t="array" ref="CX76">IFERROR(INDEX($BD76:$CG76, $CH76, MATCH(CX$6, $BD$8:$CG$8, 0)), "")</f>
        <v/>
      </c>
      <c r="CY76" s="90" t="str" cm="1">
        <f t="array" ref="CY76">IFERROR(INDEX($BD76:$CG76, $CH76, MATCH(CY$6, $BD$8:$CG$8, 0)), "")</f>
        <v/>
      </c>
      <c r="CZ76" s="90" t="str" cm="1">
        <f t="array" ref="CZ76">IFERROR(INDEX($BD76:$CG76, $CH76, MATCH(CZ$6, $BD$8:$CG$8, 0)), "")</f>
        <v/>
      </c>
      <c r="DA76" s="90" t="str" cm="1">
        <f t="array" ref="DA76">IFERROR(INDEX($BD76:$CG76, $CH76, MATCH(DA$6, $BD$8:$CG$8, 0)), "")</f>
        <v/>
      </c>
      <c r="DB76" s="90" t="str" cm="1">
        <f t="array" ref="DB76">IFERROR(INDEX($BD76:$CG76, $CH76, MATCH(DB$6, $BD$8:$CG$8, 0)), "")</f>
        <v/>
      </c>
      <c r="DC76" s="90" t="str" cm="1">
        <f t="array" ref="DC76">IFERROR(INDEX($BD76:$CG76, $CH76, MATCH(DC$6, $BD$8:$CG$8, 0)), "")</f>
        <v/>
      </c>
      <c r="DD76" s="90" t="str" cm="1">
        <f t="array" ref="DD76">IFERROR(INDEX($BD76:$CG76, $CH76, MATCH(DD$6, $BD$8:$CG$8, 0)), "")</f>
        <v/>
      </c>
      <c r="DE76" s="90" t="str" cm="1">
        <f t="array" ref="DE76">IFERROR(INDEX($BD76:$CG76, $CH76, MATCH(DE$6, $BD$8:$CG$8, 0)), "")</f>
        <v/>
      </c>
      <c r="DF76" s="90" t="str" cm="1">
        <f t="array" ref="DF76">IFERROR(INDEX($BD76:$CG76, $CH76, MATCH(DF$6, $BD$8:$CG$8, 0)), "")</f>
        <v/>
      </c>
      <c r="DG76" s="90" t="str" cm="1">
        <f t="array" ref="DG76">IFERROR(INDEX($BD76:$CG76, $CH76, MATCH(DG$6, $BD$8:$CG$8, 0)), "")</f>
        <v/>
      </c>
      <c r="DH76" s="90" t="str" cm="1">
        <f t="array" ref="DH76">IFERROR(INDEX($BD76:$CG76, $CH76, MATCH(DH$6, $BD$8:$CG$8, 0)), "")</f>
        <v/>
      </c>
      <c r="DI76" s="90" t="str" cm="1">
        <f t="array" ref="DI76">IFERROR(INDEX($BD76:$CG76, $CH76, MATCH(DI$6, $BD$8:$CG$8, 0)), "")</f>
        <v/>
      </c>
      <c r="DJ76" s="90" t="str" cm="1">
        <f t="array" ref="DJ76">IFERROR(INDEX($BD76:$CG76, $CH76, MATCH(DJ$6, $BD$8:$CG$8, 0)), "")</f>
        <v/>
      </c>
      <c r="DK76" s="90" t="str" cm="1">
        <f t="array" ref="DK76">IFERROR(INDEX($BD76:$CG76, $CH76, MATCH(DK$6, $BD$8:$CG$8, 0)), "")</f>
        <v/>
      </c>
      <c r="DL76" s="91" t="str" cm="1">
        <f t="array" ref="DL76">IFERROR(INDEX($BD76:$CG76, $CH76, MATCH(DL$6, $BD$8:$CG$8, 0)), "")</f>
        <v/>
      </c>
    </row>
    <row r="77" spans="1:116" x14ac:dyDescent="0.55000000000000004">
      <c r="A77" s="16"/>
      <c r="B77" s="48"/>
      <c r="C77" s="26"/>
      <c r="D77" s="49"/>
      <c r="E77" s="50"/>
      <c r="F77" s="16"/>
      <c r="G77" s="96" t="str">
        <f t="shared" si="35"/>
        <v/>
      </c>
      <c r="H77" s="96" t="str">
        <f>IF($T77="", "", IF(COUNTIF('Income &amp; Expenses'!$AO$11:$AO$40, $T77)&gt;0, $N$3, $N$4))</f>
        <v/>
      </c>
      <c r="I77" s="16"/>
      <c r="N77" s="14" t="str">
        <f t="shared" si="31"/>
        <v/>
      </c>
      <c r="O77" s="8" t="str">
        <f t="shared" si="36"/>
        <v/>
      </c>
      <c r="P77" s="15" t="str">
        <f t="shared" si="32"/>
        <v/>
      </c>
      <c r="R77" s="68" t="str">
        <f t="shared" si="33"/>
        <v/>
      </c>
      <c r="T77" s="68" t="str">
        <f t="shared" si="34"/>
        <v/>
      </c>
      <c r="V77" s="62" t="str">
        <f>IF($B77="", "", COUNTIF($B$11:$B77, $B77))</f>
        <v/>
      </c>
      <c r="W77" s="62" t="str">
        <f t="shared" si="37"/>
        <v/>
      </c>
      <c r="Y77" s="78" t="str">
        <f t="shared" si="28"/>
        <v/>
      </c>
      <c r="Z77" s="79" t="str">
        <f t="shared" si="28"/>
        <v/>
      </c>
      <c r="AA77" s="79" t="str">
        <f t="shared" si="28"/>
        <v/>
      </c>
      <c r="AB77" s="79" t="str">
        <f t="shared" si="28"/>
        <v/>
      </c>
      <c r="AC77" s="79" t="str">
        <f t="shared" si="28"/>
        <v/>
      </c>
      <c r="AD77" s="79" t="str">
        <f t="shared" si="28"/>
        <v/>
      </c>
      <c r="AE77" s="79" t="str">
        <f t="shared" si="28"/>
        <v/>
      </c>
      <c r="AF77" s="79" t="str">
        <f t="shared" si="28"/>
        <v/>
      </c>
      <c r="AG77" s="79" t="str">
        <f t="shared" si="28"/>
        <v/>
      </c>
      <c r="AH77" s="79" t="str">
        <f t="shared" si="28"/>
        <v/>
      </c>
      <c r="AI77" s="79" t="str">
        <f t="shared" si="29"/>
        <v/>
      </c>
      <c r="AJ77" s="79" t="str">
        <f t="shared" si="29"/>
        <v/>
      </c>
      <c r="AK77" s="79" t="str">
        <f t="shared" si="29"/>
        <v/>
      </c>
      <c r="AL77" s="79" t="str">
        <f t="shared" si="29"/>
        <v/>
      </c>
      <c r="AM77" s="79" t="str">
        <f t="shared" si="29"/>
        <v/>
      </c>
      <c r="AN77" s="79" t="str">
        <f t="shared" si="29"/>
        <v/>
      </c>
      <c r="AO77" s="79" t="str">
        <f t="shared" si="29"/>
        <v/>
      </c>
      <c r="AP77" s="79" t="str">
        <f t="shared" si="29"/>
        <v/>
      </c>
      <c r="AQ77" s="79" t="str">
        <f t="shared" si="29"/>
        <v/>
      </c>
      <c r="AR77" s="79" t="str">
        <f t="shared" si="29"/>
        <v/>
      </c>
      <c r="AS77" s="79" t="str">
        <f t="shared" si="30"/>
        <v/>
      </c>
      <c r="AT77" s="79" t="str">
        <f t="shared" si="30"/>
        <v/>
      </c>
      <c r="AU77" s="79" t="str">
        <f t="shared" si="30"/>
        <v/>
      </c>
      <c r="AV77" s="79" t="str">
        <f t="shared" si="30"/>
        <v/>
      </c>
      <c r="AW77" s="79" t="str">
        <f t="shared" si="30"/>
        <v/>
      </c>
      <c r="AX77" s="79" t="str">
        <f t="shared" si="30"/>
        <v/>
      </c>
      <c r="AY77" s="79" t="str">
        <f t="shared" si="30"/>
        <v/>
      </c>
      <c r="AZ77" s="79" t="str">
        <f t="shared" si="30"/>
        <v/>
      </c>
      <c r="BA77" s="79" t="str">
        <f t="shared" si="30"/>
        <v/>
      </c>
      <c r="BB77" s="33" t="str">
        <f t="shared" si="30"/>
        <v/>
      </c>
      <c r="BD77" s="89" t="str">
        <f>IF(OR(CI$8="", Y77=""), "", COUNTIF(Y$11:Y$310, "&lt;"&amp;Y77)+1+COUNTIF(Y$11:Y77, Y77)-1)</f>
        <v/>
      </c>
      <c r="BE77" s="90" t="str">
        <f>IF(OR(CJ$8="", Z77=""), "", COUNTIF(Z$11:Z$310, "&lt;"&amp;Z77)+1+COUNTIF(Z$11:Z77, Z77)-1)</f>
        <v/>
      </c>
      <c r="BF77" s="90" t="str">
        <f>IF(OR(CK$8="", AA77=""), "", COUNTIF(AA$11:AA$310, "&lt;"&amp;AA77)+1+COUNTIF(AA$11:AA77, AA77)-1)</f>
        <v/>
      </c>
      <c r="BG77" s="90" t="str">
        <f>IF(OR(CL$8="", AB77=""), "", COUNTIF(AB$11:AB$310, "&lt;"&amp;AB77)+1+COUNTIF(AB$11:AB77, AB77)-1)</f>
        <v/>
      </c>
      <c r="BH77" s="90" t="str">
        <f>IF(OR(CM$8="", AC77=""), "", COUNTIF(AC$11:AC$310, "&lt;"&amp;AC77)+1+COUNTIF(AC$11:AC77, AC77)-1)</f>
        <v/>
      </c>
      <c r="BI77" s="90" t="str">
        <f>IF(OR(CN$8="", AD77=""), "", COUNTIF(AD$11:AD$310, "&lt;"&amp;AD77)+1+COUNTIF(AD$11:AD77, AD77)-1)</f>
        <v/>
      </c>
      <c r="BJ77" s="90" t="str">
        <f>IF(OR(CO$8="", AE77=""), "", COUNTIF(AE$11:AE$310, "&lt;"&amp;AE77)+1+COUNTIF(AE$11:AE77, AE77)-1)</f>
        <v/>
      </c>
      <c r="BK77" s="90" t="str">
        <f>IF(OR(CP$8="", AF77=""), "", COUNTIF(AF$11:AF$310, "&lt;"&amp;AF77)+1+COUNTIF(AF$11:AF77, AF77)-1)</f>
        <v/>
      </c>
      <c r="BL77" s="90" t="str">
        <f>IF(OR(CQ$8="", AG77=""), "", COUNTIF(AG$11:AG$310, "&lt;"&amp;AG77)+1+COUNTIF(AG$11:AG77, AG77)-1)</f>
        <v/>
      </c>
      <c r="BM77" s="90" t="str">
        <f>IF(OR(CR$8="", AH77=""), "", COUNTIF(AH$11:AH$310, "&lt;"&amp;AH77)+1+COUNTIF(AH$11:AH77, AH77)-1)</f>
        <v/>
      </c>
      <c r="BN77" s="90" t="str">
        <f>IF(OR(CS$8="", AI77=""), "", COUNTIF(AI$11:AI$310, "&lt;"&amp;AI77)+1+COUNTIF(AI$11:AI77, AI77)-1)</f>
        <v/>
      </c>
      <c r="BO77" s="90" t="str">
        <f>IF(OR(CT$8="", AJ77=""), "", COUNTIF(AJ$11:AJ$310, "&lt;"&amp;AJ77)+1+COUNTIF(AJ$11:AJ77, AJ77)-1)</f>
        <v/>
      </c>
      <c r="BP77" s="90" t="str">
        <f>IF(OR(CU$8="", AK77=""), "", COUNTIF(AK$11:AK$310, "&lt;"&amp;AK77)+1+COUNTIF(AK$11:AK77, AK77)-1)</f>
        <v/>
      </c>
      <c r="BQ77" s="90" t="str">
        <f>IF(OR(CV$8="", AL77=""), "", COUNTIF(AL$11:AL$310, "&lt;"&amp;AL77)+1+COUNTIF(AL$11:AL77, AL77)-1)</f>
        <v/>
      </c>
      <c r="BR77" s="90" t="str">
        <f>IF(OR(CW$8="", AM77=""), "", COUNTIF(AM$11:AM$310, "&lt;"&amp;AM77)+1+COUNTIF(AM$11:AM77, AM77)-1)</f>
        <v/>
      </c>
      <c r="BS77" s="90" t="str">
        <f>IF(OR(CX$8="", AN77=""), "", COUNTIF(AN$11:AN$310, "&lt;"&amp;AN77)+1+COUNTIF(AN$11:AN77, AN77)-1)</f>
        <v/>
      </c>
      <c r="BT77" s="90" t="str">
        <f>IF(OR(CY$8="", AO77=""), "", COUNTIF(AO$11:AO$310, "&lt;"&amp;AO77)+1+COUNTIF(AO$11:AO77, AO77)-1)</f>
        <v/>
      </c>
      <c r="BU77" s="90" t="str">
        <f>IF(OR(CZ$8="", AP77=""), "", COUNTIF(AP$11:AP$310, "&lt;"&amp;AP77)+1+COUNTIF(AP$11:AP77, AP77)-1)</f>
        <v/>
      </c>
      <c r="BV77" s="90" t="str">
        <f>IF(OR(DA$8="", AQ77=""), "", COUNTIF(AQ$11:AQ$310, "&lt;"&amp;AQ77)+1+COUNTIF(AQ$11:AQ77, AQ77)-1)</f>
        <v/>
      </c>
      <c r="BW77" s="90" t="str">
        <f>IF(OR(DB$8="", AR77=""), "", COUNTIF(AR$11:AR$310, "&lt;"&amp;AR77)+1+COUNTIF(AR$11:AR77, AR77)-1)</f>
        <v/>
      </c>
      <c r="BX77" s="90" t="str">
        <f>IF(OR(DC$8="", AS77=""), "", COUNTIF(AS$11:AS$310, "&lt;"&amp;AS77)+1+COUNTIF(AS$11:AS77, AS77)-1)</f>
        <v/>
      </c>
      <c r="BY77" s="90" t="str">
        <f>IF(OR(DD$8="", AT77=""), "", COUNTIF(AT$11:AT$310, "&lt;"&amp;AT77)+1+COUNTIF(AT$11:AT77, AT77)-1)</f>
        <v/>
      </c>
      <c r="BZ77" s="90" t="str">
        <f>IF(OR(DE$8="", AU77=""), "", COUNTIF(AU$11:AU$310, "&lt;"&amp;AU77)+1+COUNTIF(AU$11:AU77, AU77)-1)</f>
        <v/>
      </c>
      <c r="CA77" s="90" t="str">
        <f>IF(OR(DF$8="", AV77=""), "", COUNTIF(AV$11:AV$310, "&lt;"&amp;AV77)+1+COUNTIF(AV$11:AV77, AV77)-1)</f>
        <v/>
      </c>
      <c r="CB77" s="90" t="str">
        <f>IF(OR(DG$8="", AW77=""), "", COUNTIF(AW$11:AW$310, "&lt;"&amp;AW77)+1+COUNTIF(AW$11:AW77, AW77)-1)</f>
        <v/>
      </c>
      <c r="CC77" s="90" t="str">
        <f>IF(OR(DH$8="", AX77=""), "", COUNTIF(AX$11:AX$310, "&lt;"&amp;AX77)+1+COUNTIF(AX$11:AX77, AX77)-1)</f>
        <v/>
      </c>
      <c r="CD77" s="90" t="str">
        <f>IF(OR(DI$8="", AY77=""), "", COUNTIF(AY$11:AY$310, "&lt;"&amp;AY77)+1+COUNTIF(AY$11:AY77, AY77)-1)</f>
        <v/>
      </c>
      <c r="CE77" s="90" t="str">
        <f>IF(OR(DJ$8="", AZ77=""), "", COUNTIF(AZ$11:AZ$310, "&lt;"&amp;AZ77)+1+COUNTIF(AZ$11:AZ77, AZ77)-1)</f>
        <v/>
      </c>
      <c r="CF77" s="90" t="str">
        <f>IF(OR(DK$8="", BA77=""), "", COUNTIF(BA$11:BA$310, "&lt;"&amp;BA77)+1+COUNTIF(BA$11:BA77, BA77)-1)</f>
        <v/>
      </c>
      <c r="CG77" s="91" t="str">
        <f>IF(OR(DL$8="", BB77=""), "", COUNTIF(BB$11:BB$310, "&lt;"&amp;BB77)+1+COUNTIF(BB$11:BB77, BB77)-1)</f>
        <v/>
      </c>
      <c r="CI77" s="89" t="str" cm="1">
        <f t="array" ref="CI77">IFERROR(INDEX($BD77:$CG77, $CH77, MATCH(CI$6, $BD$8:$CG$8, 0)), "")</f>
        <v/>
      </c>
      <c r="CJ77" s="90" t="str" cm="1">
        <f t="array" ref="CJ77">IFERROR(INDEX($BD77:$CG77, $CH77, MATCH(CJ$6, $BD$8:$CG$8, 0)), "")</f>
        <v/>
      </c>
      <c r="CK77" s="90" t="str" cm="1">
        <f t="array" ref="CK77">IFERROR(INDEX($BD77:$CG77, $CH77, MATCH(CK$6, $BD$8:$CG$8, 0)), "")</f>
        <v/>
      </c>
      <c r="CL77" s="90" t="str" cm="1">
        <f t="array" ref="CL77">IFERROR(INDEX($BD77:$CG77, $CH77, MATCH(CL$6, $BD$8:$CG$8, 0)), "")</f>
        <v/>
      </c>
      <c r="CM77" s="90" t="str" cm="1">
        <f t="array" ref="CM77">IFERROR(INDEX($BD77:$CG77, $CH77, MATCH(CM$6, $BD$8:$CG$8, 0)), "")</f>
        <v/>
      </c>
      <c r="CN77" s="90" t="str" cm="1">
        <f t="array" ref="CN77">IFERROR(INDEX($BD77:$CG77, $CH77, MATCH(CN$6, $BD$8:$CG$8, 0)), "")</f>
        <v/>
      </c>
      <c r="CO77" s="90" t="str" cm="1">
        <f t="array" ref="CO77">IFERROR(INDEX($BD77:$CG77, $CH77, MATCH(CO$6, $BD$8:$CG$8, 0)), "")</f>
        <v/>
      </c>
      <c r="CP77" s="90" t="str" cm="1">
        <f t="array" ref="CP77">IFERROR(INDEX($BD77:$CG77, $CH77, MATCH(CP$6, $BD$8:$CG$8, 0)), "")</f>
        <v/>
      </c>
      <c r="CQ77" s="90" t="str" cm="1">
        <f t="array" ref="CQ77">IFERROR(INDEX($BD77:$CG77, $CH77, MATCH(CQ$6, $BD$8:$CG$8, 0)), "")</f>
        <v/>
      </c>
      <c r="CR77" s="90" t="str" cm="1">
        <f t="array" ref="CR77">IFERROR(INDEX($BD77:$CG77, $CH77, MATCH(CR$6, $BD$8:$CG$8, 0)), "")</f>
        <v/>
      </c>
      <c r="CS77" s="90" t="str" cm="1">
        <f t="array" ref="CS77">IFERROR(INDEX($BD77:$CG77, $CH77, MATCH(CS$6, $BD$8:$CG$8, 0)), "")</f>
        <v/>
      </c>
      <c r="CT77" s="90" t="str" cm="1">
        <f t="array" ref="CT77">IFERROR(INDEX($BD77:$CG77, $CH77, MATCH(CT$6, $BD$8:$CG$8, 0)), "")</f>
        <v/>
      </c>
      <c r="CU77" s="90" t="str" cm="1">
        <f t="array" ref="CU77">IFERROR(INDEX($BD77:$CG77, $CH77, MATCH(CU$6, $BD$8:$CG$8, 0)), "")</f>
        <v/>
      </c>
      <c r="CV77" s="90" t="str" cm="1">
        <f t="array" ref="CV77">IFERROR(INDEX($BD77:$CG77, $CH77, MATCH(CV$6, $BD$8:$CG$8, 0)), "")</f>
        <v/>
      </c>
      <c r="CW77" s="90" t="str" cm="1">
        <f t="array" ref="CW77">IFERROR(INDEX($BD77:$CG77, $CH77, MATCH(CW$6, $BD$8:$CG$8, 0)), "")</f>
        <v/>
      </c>
      <c r="CX77" s="90" t="str" cm="1">
        <f t="array" ref="CX77">IFERROR(INDEX($BD77:$CG77, $CH77, MATCH(CX$6, $BD$8:$CG$8, 0)), "")</f>
        <v/>
      </c>
      <c r="CY77" s="90" t="str" cm="1">
        <f t="array" ref="CY77">IFERROR(INDEX($BD77:$CG77, $CH77, MATCH(CY$6, $BD$8:$CG$8, 0)), "")</f>
        <v/>
      </c>
      <c r="CZ77" s="90" t="str" cm="1">
        <f t="array" ref="CZ77">IFERROR(INDEX($BD77:$CG77, $CH77, MATCH(CZ$6, $BD$8:$CG$8, 0)), "")</f>
        <v/>
      </c>
      <c r="DA77" s="90" t="str" cm="1">
        <f t="array" ref="DA77">IFERROR(INDEX($BD77:$CG77, $CH77, MATCH(DA$6, $BD$8:$CG$8, 0)), "")</f>
        <v/>
      </c>
      <c r="DB77" s="90" t="str" cm="1">
        <f t="array" ref="DB77">IFERROR(INDEX($BD77:$CG77, $CH77, MATCH(DB$6, $BD$8:$CG$8, 0)), "")</f>
        <v/>
      </c>
      <c r="DC77" s="90" t="str" cm="1">
        <f t="array" ref="DC77">IFERROR(INDEX($BD77:$CG77, $CH77, MATCH(DC$6, $BD$8:$CG$8, 0)), "")</f>
        <v/>
      </c>
      <c r="DD77" s="90" t="str" cm="1">
        <f t="array" ref="DD77">IFERROR(INDEX($BD77:$CG77, $CH77, MATCH(DD$6, $BD$8:$CG$8, 0)), "")</f>
        <v/>
      </c>
      <c r="DE77" s="90" t="str" cm="1">
        <f t="array" ref="DE77">IFERROR(INDEX($BD77:$CG77, $CH77, MATCH(DE$6, $BD$8:$CG$8, 0)), "")</f>
        <v/>
      </c>
      <c r="DF77" s="90" t="str" cm="1">
        <f t="array" ref="DF77">IFERROR(INDEX($BD77:$CG77, $CH77, MATCH(DF$6, $BD$8:$CG$8, 0)), "")</f>
        <v/>
      </c>
      <c r="DG77" s="90" t="str" cm="1">
        <f t="array" ref="DG77">IFERROR(INDEX($BD77:$CG77, $CH77, MATCH(DG$6, $BD$8:$CG$8, 0)), "")</f>
        <v/>
      </c>
      <c r="DH77" s="90" t="str" cm="1">
        <f t="array" ref="DH77">IFERROR(INDEX($BD77:$CG77, $CH77, MATCH(DH$6, $BD$8:$CG$8, 0)), "")</f>
        <v/>
      </c>
      <c r="DI77" s="90" t="str" cm="1">
        <f t="array" ref="DI77">IFERROR(INDEX($BD77:$CG77, $CH77, MATCH(DI$6, $BD$8:$CG$8, 0)), "")</f>
        <v/>
      </c>
      <c r="DJ77" s="90" t="str" cm="1">
        <f t="array" ref="DJ77">IFERROR(INDEX($BD77:$CG77, $CH77, MATCH(DJ$6, $BD$8:$CG$8, 0)), "")</f>
        <v/>
      </c>
      <c r="DK77" s="90" t="str" cm="1">
        <f t="array" ref="DK77">IFERROR(INDEX($BD77:$CG77, $CH77, MATCH(DK$6, $BD$8:$CG$8, 0)), "")</f>
        <v/>
      </c>
      <c r="DL77" s="91" t="str" cm="1">
        <f t="array" ref="DL77">IFERROR(INDEX($BD77:$CG77, $CH77, MATCH(DL$6, $BD$8:$CG$8, 0)), "")</f>
        <v/>
      </c>
    </row>
    <row r="78" spans="1:116" x14ac:dyDescent="0.55000000000000004">
      <c r="A78" s="16"/>
      <c r="B78" s="48"/>
      <c r="C78" s="26"/>
      <c r="D78" s="49"/>
      <c r="E78" s="50"/>
      <c r="F78" s="16"/>
      <c r="G78" s="96" t="str">
        <f t="shared" si="35"/>
        <v/>
      </c>
      <c r="H78" s="96" t="str">
        <f>IF($T78="", "", IF(COUNTIF('Income &amp; Expenses'!$AO$11:$AO$40, $T78)&gt;0, $N$3, $N$4))</f>
        <v/>
      </c>
      <c r="I78" s="16"/>
      <c r="N78" s="14" t="str">
        <f t="shared" si="31"/>
        <v/>
      </c>
      <c r="O78" s="8" t="str">
        <f t="shared" si="36"/>
        <v/>
      </c>
      <c r="P78" s="15" t="str">
        <f t="shared" si="32"/>
        <v/>
      </c>
      <c r="R78" s="68" t="str">
        <f t="shared" si="33"/>
        <v/>
      </c>
      <c r="T78" s="68" t="str">
        <f t="shared" si="34"/>
        <v/>
      </c>
      <c r="V78" s="62" t="str">
        <f>IF($B78="", "", COUNTIF($B$11:$B78, $B78))</f>
        <v/>
      </c>
      <c r="W78" s="62" t="str">
        <f t="shared" si="37"/>
        <v/>
      </c>
      <c r="Y78" s="78" t="str">
        <f t="shared" si="28"/>
        <v/>
      </c>
      <c r="Z78" s="79" t="str">
        <f t="shared" si="28"/>
        <v/>
      </c>
      <c r="AA78" s="79" t="str">
        <f t="shared" si="28"/>
        <v/>
      </c>
      <c r="AB78" s="79" t="str">
        <f t="shared" si="28"/>
        <v/>
      </c>
      <c r="AC78" s="79" t="str">
        <f t="shared" si="28"/>
        <v/>
      </c>
      <c r="AD78" s="79" t="str">
        <f t="shared" si="28"/>
        <v/>
      </c>
      <c r="AE78" s="79" t="str">
        <f t="shared" si="28"/>
        <v/>
      </c>
      <c r="AF78" s="79" t="str">
        <f t="shared" si="28"/>
        <v/>
      </c>
      <c r="AG78" s="79" t="str">
        <f t="shared" si="28"/>
        <v/>
      </c>
      <c r="AH78" s="79" t="str">
        <f t="shared" si="28"/>
        <v/>
      </c>
      <c r="AI78" s="79" t="str">
        <f t="shared" si="29"/>
        <v/>
      </c>
      <c r="AJ78" s="79" t="str">
        <f t="shared" si="29"/>
        <v/>
      </c>
      <c r="AK78" s="79" t="str">
        <f t="shared" si="29"/>
        <v/>
      </c>
      <c r="AL78" s="79" t="str">
        <f t="shared" si="29"/>
        <v/>
      </c>
      <c r="AM78" s="79" t="str">
        <f t="shared" si="29"/>
        <v/>
      </c>
      <c r="AN78" s="79" t="str">
        <f t="shared" si="29"/>
        <v/>
      </c>
      <c r="AO78" s="79" t="str">
        <f t="shared" si="29"/>
        <v/>
      </c>
      <c r="AP78" s="79" t="str">
        <f t="shared" si="29"/>
        <v/>
      </c>
      <c r="AQ78" s="79" t="str">
        <f t="shared" si="29"/>
        <v/>
      </c>
      <c r="AR78" s="79" t="str">
        <f t="shared" si="29"/>
        <v/>
      </c>
      <c r="AS78" s="79" t="str">
        <f t="shared" si="30"/>
        <v/>
      </c>
      <c r="AT78" s="79" t="str">
        <f t="shared" si="30"/>
        <v/>
      </c>
      <c r="AU78" s="79" t="str">
        <f t="shared" si="30"/>
        <v/>
      </c>
      <c r="AV78" s="79" t="str">
        <f t="shared" si="30"/>
        <v/>
      </c>
      <c r="AW78" s="79" t="str">
        <f t="shared" si="30"/>
        <v/>
      </c>
      <c r="AX78" s="79" t="str">
        <f t="shared" si="30"/>
        <v/>
      </c>
      <c r="AY78" s="79" t="str">
        <f t="shared" si="30"/>
        <v/>
      </c>
      <c r="AZ78" s="79" t="str">
        <f t="shared" si="30"/>
        <v/>
      </c>
      <c r="BA78" s="79" t="str">
        <f t="shared" si="30"/>
        <v/>
      </c>
      <c r="BB78" s="33" t="str">
        <f t="shared" si="30"/>
        <v/>
      </c>
      <c r="BD78" s="89" t="str">
        <f>IF(OR(CI$8="", Y78=""), "", COUNTIF(Y$11:Y$310, "&lt;"&amp;Y78)+1+COUNTIF(Y$11:Y78, Y78)-1)</f>
        <v/>
      </c>
      <c r="BE78" s="90" t="str">
        <f>IF(OR(CJ$8="", Z78=""), "", COUNTIF(Z$11:Z$310, "&lt;"&amp;Z78)+1+COUNTIF(Z$11:Z78, Z78)-1)</f>
        <v/>
      </c>
      <c r="BF78" s="90" t="str">
        <f>IF(OR(CK$8="", AA78=""), "", COUNTIF(AA$11:AA$310, "&lt;"&amp;AA78)+1+COUNTIF(AA$11:AA78, AA78)-1)</f>
        <v/>
      </c>
      <c r="BG78" s="90" t="str">
        <f>IF(OR(CL$8="", AB78=""), "", COUNTIF(AB$11:AB$310, "&lt;"&amp;AB78)+1+COUNTIF(AB$11:AB78, AB78)-1)</f>
        <v/>
      </c>
      <c r="BH78" s="90" t="str">
        <f>IF(OR(CM$8="", AC78=""), "", COUNTIF(AC$11:AC$310, "&lt;"&amp;AC78)+1+COUNTIF(AC$11:AC78, AC78)-1)</f>
        <v/>
      </c>
      <c r="BI78" s="90" t="str">
        <f>IF(OR(CN$8="", AD78=""), "", COUNTIF(AD$11:AD$310, "&lt;"&amp;AD78)+1+COUNTIF(AD$11:AD78, AD78)-1)</f>
        <v/>
      </c>
      <c r="BJ78" s="90" t="str">
        <f>IF(OR(CO$8="", AE78=""), "", COUNTIF(AE$11:AE$310, "&lt;"&amp;AE78)+1+COUNTIF(AE$11:AE78, AE78)-1)</f>
        <v/>
      </c>
      <c r="BK78" s="90" t="str">
        <f>IF(OR(CP$8="", AF78=""), "", COUNTIF(AF$11:AF$310, "&lt;"&amp;AF78)+1+COUNTIF(AF$11:AF78, AF78)-1)</f>
        <v/>
      </c>
      <c r="BL78" s="90" t="str">
        <f>IF(OR(CQ$8="", AG78=""), "", COUNTIF(AG$11:AG$310, "&lt;"&amp;AG78)+1+COUNTIF(AG$11:AG78, AG78)-1)</f>
        <v/>
      </c>
      <c r="BM78" s="90" t="str">
        <f>IF(OR(CR$8="", AH78=""), "", COUNTIF(AH$11:AH$310, "&lt;"&amp;AH78)+1+COUNTIF(AH$11:AH78, AH78)-1)</f>
        <v/>
      </c>
      <c r="BN78" s="90" t="str">
        <f>IF(OR(CS$8="", AI78=""), "", COUNTIF(AI$11:AI$310, "&lt;"&amp;AI78)+1+COUNTIF(AI$11:AI78, AI78)-1)</f>
        <v/>
      </c>
      <c r="BO78" s="90" t="str">
        <f>IF(OR(CT$8="", AJ78=""), "", COUNTIF(AJ$11:AJ$310, "&lt;"&amp;AJ78)+1+COUNTIF(AJ$11:AJ78, AJ78)-1)</f>
        <v/>
      </c>
      <c r="BP78" s="90" t="str">
        <f>IF(OR(CU$8="", AK78=""), "", COUNTIF(AK$11:AK$310, "&lt;"&amp;AK78)+1+COUNTIF(AK$11:AK78, AK78)-1)</f>
        <v/>
      </c>
      <c r="BQ78" s="90" t="str">
        <f>IF(OR(CV$8="", AL78=""), "", COUNTIF(AL$11:AL$310, "&lt;"&amp;AL78)+1+COUNTIF(AL$11:AL78, AL78)-1)</f>
        <v/>
      </c>
      <c r="BR78" s="90" t="str">
        <f>IF(OR(CW$8="", AM78=""), "", COUNTIF(AM$11:AM$310, "&lt;"&amp;AM78)+1+COUNTIF(AM$11:AM78, AM78)-1)</f>
        <v/>
      </c>
      <c r="BS78" s="90" t="str">
        <f>IF(OR(CX$8="", AN78=""), "", COUNTIF(AN$11:AN$310, "&lt;"&amp;AN78)+1+COUNTIF(AN$11:AN78, AN78)-1)</f>
        <v/>
      </c>
      <c r="BT78" s="90" t="str">
        <f>IF(OR(CY$8="", AO78=""), "", COUNTIF(AO$11:AO$310, "&lt;"&amp;AO78)+1+COUNTIF(AO$11:AO78, AO78)-1)</f>
        <v/>
      </c>
      <c r="BU78" s="90" t="str">
        <f>IF(OR(CZ$8="", AP78=""), "", COUNTIF(AP$11:AP$310, "&lt;"&amp;AP78)+1+COUNTIF(AP$11:AP78, AP78)-1)</f>
        <v/>
      </c>
      <c r="BV78" s="90" t="str">
        <f>IF(OR(DA$8="", AQ78=""), "", COUNTIF(AQ$11:AQ$310, "&lt;"&amp;AQ78)+1+COUNTIF(AQ$11:AQ78, AQ78)-1)</f>
        <v/>
      </c>
      <c r="BW78" s="90" t="str">
        <f>IF(OR(DB$8="", AR78=""), "", COUNTIF(AR$11:AR$310, "&lt;"&amp;AR78)+1+COUNTIF(AR$11:AR78, AR78)-1)</f>
        <v/>
      </c>
      <c r="BX78" s="90" t="str">
        <f>IF(OR(DC$8="", AS78=""), "", COUNTIF(AS$11:AS$310, "&lt;"&amp;AS78)+1+COUNTIF(AS$11:AS78, AS78)-1)</f>
        <v/>
      </c>
      <c r="BY78" s="90" t="str">
        <f>IF(OR(DD$8="", AT78=""), "", COUNTIF(AT$11:AT$310, "&lt;"&amp;AT78)+1+COUNTIF(AT$11:AT78, AT78)-1)</f>
        <v/>
      </c>
      <c r="BZ78" s="90" t="str">
        <f>IF(OR(DE$8="", AU78=""), "", COUNTIF(AU$11:AU$310, "&lt;"&amp;AU78)+1+COUNTIF(AU$11:AU78, AU78)-1)</f>
        <v/>
      </c>
      <c r="CA78" s="90" t="str">
        <f>IF(OR(DF$8="", AV78=""), "", COUNTIF(AV$11:AV$310, "&lt;"&amp;AV78)+1+COUNTIF(AV$11:AV78, AV78)-1)</f>
        <v/>
      </c>
      <c r="CB78" s="90" t="str">
        <f>IF(OR(DG$8="", AW78=""), "", COUNTIF(AW$11:AW$310, "&lt;"&amp;AW78)+1+COUNTIF(AW$11:AW78, AW78)-1)</f>
        <v/>
      </c>
      <c r="CC78" s="90" t="str">
        <f>IF(OR(DH$8="", AX78=""), "", COUNTIF(AX$11:AX$310, "&lt;"&amp;AX78)+1+COUNTIF(AX$11:AX78, AX78)-1)</f>
        <v/>
      </c>
      <c r="CD78" s="90" t="str">
        <f>IF(OR(DI$8="", AY78=""), "", COUNTIF(AY$11:AY$310, "&lt;"&amp;AY78)+1+COUNTIF(AY$11:AY78, AY78)-1)</f>
        <v/>
      </c>
      <c r="CE78" s="90" t="str">
        <f>IF(OR(DJ$8="", AZ78=""), "", COUNTIF(AZ$11:AZ$310, "&lt;"&amp;AZ78)+1+COUNTIF(AZ$11:AZ78, AZ78)-1)</f>
        <v/>
      </c>
      <c r="CF78" s="90" t="str">
        <f>IF(OR(DK$8="", BA78=""), "", COUNTIF(BA$11:BA$310, "&lt;"&amp;BA78)+1+COUNTIF(BA$11:BA78, BA78)-1)</f>
        <v/>
      </c>
      <c r="CG78" s="91" t="str">
        <f>IF(OR(DL$8="", BB78=""), "", COUNTIF(BB$11:BB$310, "&lt;"&amp;BB78)+1+COUNTIF(BB$11:BB78, BB78)-1)</f>
        <v/>
      </c>
      <c r="CI78" s="89" t="str" cm="1">
        <f t="array" ref="CI78">IFERROR(INDEX($BD78:$CG78, $CH78, MATCH(CI$6, $BD$8:$CG$8, 0)), "")</f>
        <v/>
      </c>
      <c r="CJ78" s="90" t="str" cm="1">
        <f t="array" ref="CJ78">IFERROR(INDEX($BD78:$CG78, $CH78, MATCH(CJ$6, $BD$8:$CG$8, 0)), "")</f>
        <v/>
      </c>
      <c r="CK78" s="90" t="str" cm="1">
        <f t="array" ref="CK78">IFERROR(INDEX($BD78:$CG78, $CH78, MATCH(CK$6, $BD$8:$CG$8, 0)), "")</f>
        <v/>
      </c>
      <c r="CL78" s="90" t="str" cm="1">
        <f t="array" ref="CL78">IFERROR(INDEX($BD78:$CG78, $CH78, MATCH(CL$6, $BD$8:$CG$8, 0)), "")</f>
        <v/>
      </c>
      <c r="CM78" s="90" t="str" cm="1">
        <f t="array" ref="CM78">IFERROR(INDEX($BD78:$CG78, $CH78, MATCH(CM$6, $BD$8:$CG$8, 0)), "")</f>
        <v/>
      </c>
      <c r="CN78" s="90" t="str" cm="1">
        <f t="array" ref="CN78">IFERROR(INDEX($BD78:$CG78, $CH78, MATCH(CN$6, $BD$8:$CG$8, 0)), "")</f>
        <v/>
      </c>
      <c r="CO78" s="90" t="str" cm="1">
        <f t="array" ref="CO78">IFERROR(INDEX($BD78:$CG78, $CH78, MATCH(CO$6, $BD$8:$CG$8, 0)), "")</f>
        <v/>
      </c>
      <c r="CP78" s="90" t="str" cm="1">
        <f t="array" ref="CP78">IFERROR(INDEX($BD78:$CG78, $CH78, MATCH(CP$6, $BD$8:$CG$8, 0)), "")</f>
        <v/>
      </c>
      <c r="CQ78" s="90" t="str" cm="1">
        <f t="array" ref="CQ78">IFERROR(INDEX($BD78:$CG78, $CH78, MATCH(CQ$6, $BD$8:$CG$8, 0)), "")</f>
        <v/>
      </c>
      <c r="CR78" s="90" t="str" cm="1">
        <f t="array" ref="CR78">IFERROR(INDEX($BD78:$CG78, $CH78, MATCH(CR$6, $BD$8:$CG$8, 0)), "")</f>
        <v/>
      </c>
      <c r="CS78" s="90" t="str" cm="1">
        <f t="array" ref="CS78">IFERROR(INDEX($BD78:$CG78, $CH78, MATCH(CS$6, $BD$8:$CG$8, 0)), "")</f>
        <v/>
      </c>
      <c r="CT78" s="90" t="str" cm="1">
        <f t="array" ref="CT78">IFERROR(INDEX($BD78:$CG78, $CH78, MATCH(CT$6, $BD$8:$CG$8, 0)), "")</f>
        <v/>
      </c>
      <c r="CU78" s="90" t="str" cm="1">
        <f t="array" ref="CU78">IFERROR(INDEX($BD78:$CG78, $CH78, MATCH(CU$6, $BD$8:$CG$8, 0)), "")</f>
        <v/>
      </c>
      <c r="CV78" s="90" t="str" cm="1">
        <f t="array" ref="CV78">IFERROR(INDEX($BD78:$CG78, $CH78, MATCH(CV$6, $BD$8:$CG$8, 0)), "")</f>
        <v/>
      </c>
      <c r="CW78" s="90" t="str" cm="1">
        <f t="array" ref="CW78">IFERROR(INDEX($BD78:$CG78, $CH78, MATCH(CW$6, $BD$8:$CG$8, 0)), "")</f>
        <v/>
      </c>
      <c r="CX78" s="90" t="str" cm="1">
        <f t="array" ref="CX78">IFERROR(INDEX($BD78:$CG78, $CH78, MATCH(CX$6, $BD$8:$CG$8, 0)), "")</f>
        <v/>
      </c>
      <c r="CY78" s="90" t="str" cm="1">
        <f t="array" ref="CY78">IFERROR(INDEX($BD78:$CG78, $CH78, MATCH(CY$6, $BD$8:$CG$8, 0)), "")</f>
        <v/>
      </c>
      <c r="CZ78" s="90" t="str" cm="1">
        <f t="array" ref="CZ78">IFERROR(INDEX($BD78:$CG78, $CH78, MATCH(CZ$6, $BD$8:$CG$8, 0)), "")</f>
        <v/>
      </c>
      <c r="DA78" s="90" t="str" cm="1">
        <f t="array" ref="DA78">IFERROR(INDEX($BD78:$CG78, $CH78, MATCH(DA$6, $BD$8:$CG$8, 0)), "")</f>
        <v/>
      </c>
      <c r="DB78" s="90" t="str" cm="1">
        <f t="array" ref="DB78">IFERROR(INDEX($BD78:$CG78, $CH78, MATCH(DB$6, $BD$8:$CG$8, 0)), "")</f>
        <v/>
      </c>
      <c r="DC78" s="90" t="str" cm="1">
        <f t="array" ref="DC78">IFERROR(INDEX($BD78:$CG78, $CH78, MATCH(DC$6, $BD$8:$CG$8, 0)), "")</f>
        <v/>
      </c>
      <c r="DD78" s="90" t="str" cm="1">
        <f t="array" ref="DD78">IFERROR(INDEX($BD78:$CG78, $CH78, MATCH(DD$6, $BD$8:$CG$8, 0)), "")</f>
        <v/>
      </c>
      <c r="DE78" s="90" t="str" cm="1">
        <f t="array" ref="DE78">IFERROR(INDEX($BD78:$CG78, $CH78, MATCH(DE$6, $BD$8:$CG$8, 0)), "")</f>
        <v/>
      </c>
      <c r="DF78" s="90" t="str" cm="1">
        <f t="array" ref="DF78">IFERROR(INDEX($BD78:$CG78, $CH78, MATCH(DF$6, $BD$8:$CG$8, 0)), "")</f>
        <v/>
      </c>
      <c r="DG78" s="90" t="str" cm="1">
        <f t="array" ref="DG78">IFERROR(INDEX($BD78:$CG78, $CH78, MATCH(DG$6, $BD$8:$CG$8, 0)), "")</f>
        <v/>
      </c>
      <c r="DH78" s="90" t="str" cm="1">
        <f t="array" ref="DH78">IFERROR(INDEX($BD78:$CG78, $CH78, MATCH(DH$6, $BD$8:$CG$8, 0)), "")</f>
        <v/>
      </c>
      <c r="DI78" s="90" t="str" cm="1">
        <f t="array" ref="DI78">IFERROR(INDEX($BD78:$CG78, $CH78, MATCH(DI$6, $BD$8:$CG$8, 0)), "")</f>
        <v/>
      </c>
      <c r="DJ78" s="90" t="str" cm="1">
        <f t="array" ref="DJ78">IFERROR(INDEX($BD78:$CG78, $CH78, MATCH(DJ$6, $BD$8:$CG$8, 0)), "")</f>
        <v/>
      </c>
      <c r="DK78" s="90" t="str" cm="1">
        <f t="array" ref="DK78">IFERROR(INDEX($BD78:$CG78, $CH78, MATCH(DK$6, $BD$8:$CG$8, 0)), "")</f>
        <v/>
      </c>
      <c r="DL78" s="91" t="str" cm="1">
        <f t="array" ref="DL78">IFERROR(INDEX($BD78:$CG78, $CH78, MATCH(DL$6, $BD$8:$CG$8, 0)), "")</f>
        <v/>
      </c>
    </row>
    <row r="79" spans="1:116" x14ac:dyDescent="0.55000000000000004">
      <c r="A79" s="16"/>
      <c r="B79" s="48"/>
      <c r="C79" s="26"/>
      <c r="D79" s="49"/>
      <c r="E79" s="50"/>
      <c r="F79" s="16"/>
      <c r="G79" s="96" t="str">
        <f t="shared" si="35"/>
        <v/>
      </c>
      <c r="H79" s="96" t="str">
        <f>IF($T79="", "", IF(COUNTIF('Income &amp; Expenses'!$AO$11:$AO$40, $T79)&gt;0, $N$3, $N$4))</f>
        <v/>
      </c>
      <c r="I79" s="16"/>
      <c r="N79" s="14" t="str">
        <f t="shared" si="31"/>
        <v/>
      </c>
      <c r="O79" s="8" t="str">
        <f t="shared" si="36"/>
        <v/>
      </c>
      <c r="P79" s="15" t="str">
        <f t="shared" si="32"/>
        <v/>
      </c>
      <c r="R79" s="68" t="str">
        <f t="shared" si="33"/>
        <v/>
      </c>
      <c r="T79" s="68" t="str">
        <f t="shared" si="34"/>
        <v/>
      </c>
      <c r="V79" s="62" t="str">
        <f>IF($B79="", "", COUNTIF($B$11:$B79, $B79))</f>
        <v/>
      </c>
      <c r="W79" s="62" t="str">
        <f t="shared" si="37"/>
        <v/>
      </c>
      <c r="Y79" s="78" t="str">
        <f t="shared" si="28"/>
        <v/>
      </c>
      <c r="Z79" s="79" t="str">
        <f t="shared" si="28"/>
        <v/>
      </c>
      <c r="AA79" s="79" t="str">
        <f t="shared" si="28"/>
        <v/>
      </c>
      <c r="AB79" s="79" t="str">
        <f t="shared" si="28"/>
        <v/>
      </c>
      <c r="AC79" s="79" t="str">
        <f t="shared" si="28"/>
        <v/>
      </c>
      <c r="AD79" s="79" t="str">
        <f t="shared" si="28"/>
        <v/>
      </c>
      <c r="AE79" s="79" t="str">
        <f t="shared" si="28"/>
        <v/>
      </c>
      <c r="AF79" s="79" t="str">
        <f t="shared" si="28"/>
        <v/>
      </c>
      <c r="AG79" s="79" t="str">
        <f t="shared" si="28"/>
        <v/>
      </c>
      <c r="AH79" s="79" t="str">
        <f t="shared" si="28"/>
        <v/>
      </c>
      <c r="AI79" s="79" t="str">
        <f t="shared" si="29"/>
        <v/>
      </c>
      <c r="AJ79" s="79" t="str">
        <f t="shared" si="29"/>
        <v/>
      </c>
      <c r="AK79" s="79" t="str">
        <f t="shared" si="29"/>
        <v/>
      </c>
      <c r="AL79" s="79" t="str">
        <f t="shared" si="29"/>
        <v/>
      </c>
      <c r="AM79" s="79" t="str">
        <f t="shared" si="29"/>
        <v/>
      </c>
      <c r="AN79" s="79" t="str">
        <f t="shared" si="29"/>
        <v/>
      </c>
      <c r="AO79" s="79" t="str">
        <f t="shared" si="29"/>
        <v/>
      </c>
      <c r="AP79" s="79" t="str">
        <f t="shared" si="29"/>
        <v/>
      </c>
      <c r="AQ79" s="79" t="str">
        <f t="shared" si="29"/>
        <v/>
      </c>
      <c r="AR79" s="79" t="str">
        <f t="shared" si="29"/>
        <v/>
      </c>
      <c r="AS79" s="79" t="str">
        <f t="shared" si="30"/>
        <v/>
      </c>
      <c r="AT79" s="79" t="str">
        <f t="shared" si="30"/>
        <v/>
      </c>
      <c r="AU79" s="79" t="str">
        <f t="shared" si="30"/>
        <v/>
      </c>
      <c r="AV79" s="79" t="str">
        <f t="shared" si="30"/>
        <v/>
      </c>
      <c r="AW79" s="79" t="str">
        <f t="shared" si="30"/>
        <v/>
      </c>
      <c r="AX79" s="79" t="str">
        <f t="shared" si="30"/>
        <v/>
      </c>
      <c r="AY79" s="79" t="str">
        <f t="shared" si="30"/>
        <v/>
      </c>
      <c r="AZ79" s="79" t="str">
        <f t="shared" si="30"/>
        <v/>
      </c>
      <c r="BA79" s="79" t="str">
        <f t="shared" si="30"/>
        <v/>
      </c>
      <c r="BB79" s="33" t="str">
        <f t="shared" si="30"/>
        <v/>
      </c>
      <c r="BD79" s="89" t="str">
        <f>IF(OR(CI$8="", Y79=""), "", COUNTIF(Y$11:Y$310, "&lt;"&amp;Y79)+1+COUNTIF(Y$11:Y79, Y79)-1)</f>
        <v/>
      </c>
      <c r="BE79" s="90" t="str">
        <f>IF(OR(CJ$8="", Z79=""), "", COUNTIF(Z$11:Z$310, "&lt;"&amp;Z79)+1+COUNTIF(Z$11:Z79, Z79)-1)</f>
        <v/>
      </c>
      <c r="BF79" s="90" t="str">
        <f>IF(OR(CK$8="", AA79=""), "", COUNTIF(AA$11:AA$310, "&lt;"&amp;AA79)+1+COUNTIF(AA$11:AA79, AA79)-1)</f>
        <v/>
      </c>
      <c r="BG79" s="90" t="str">
        <f>IF(OR(CL$8="", AB79=""), "", COUNTIF(AB$11:AB$310, "&lt;"&amp;AB79)+1+COUNTIF(AB$11:AB79, AB79)-1)</f>
        <v/>
      </c>
      <c r="BH79" s="90" t="str">
        <f>IF(OR(CM$8="", AC79=""), "", COUNTIF(AC$11:AC$310, "&lt;"&amp;AC79)+1+COUNTIF(AC$11:AC79, AC79)-1)</f>
        <v/>
      </c>
      <c r="BI79" s="90" t="str">
        <f>IF(OR(CN$8="", AD79=""), "", COUNTIF(AD$11:AD$310, "&lt;"&amp;AD79)+1+COUNTIF(AD$11:AD79, AD79)-1)</f>
        <v/>
      </c>
      <c r="BJ79" s="90" t="str">
        <f>IF(OR(CO$8="", AE79=""), "", COUNTIF(AE$11:AE$310, "&lt;"&amp;AE79)+1+COUNTIF(AE$11:AE79, AE79)-1)</f>
        <v/>
      </c>
      <c r="BK79" s="90" t="str">
        <f>IF(OR(CP$8="", AF79=""), "", COUNTIF(AF$11:AF$310, "&lt;"&amp;AF79)+1+COUNTIF(AF$11:AF79, AF79)-1)</f>
        <v/>
      </c>
      <c r="BL79" s="90" t="str">
        <f>IF(OR(CQ$8="", AG79=""), "", COUNTIF(AG$11:AG$310, "&lt;"&amp;AG79)+1+COUNTIF(AG$11:AG79, AG79)-1)</f>
        <v/>
      </c>
      <c r="BM79" s="90" t="str">
        <f>IF(OR(CR$8="", AH79=""), "", COUNTIF(AH$11:AH$310, "&lt;"&amp;AH79)+1+COUNTIF(AH$11:AH79, AH79)-1)</f>
        <v/>
      </c>
      <c r="BN79" s="90" t="str">
        <f>IF(OR(CS$8="", AI79=""), "", COUNTIF(AI$11:AI$310, "&lt;"&amp;AI79)+1+COUNTIF(AI$11:AI79, AI79)-1)</f>
        <v/>
      </c>
      <c r="BO79" s="90" t="str">
        <f>IF(OR(CT$8="", AJ79=""), "", COUNTIF(AJ$11:AJ$310, "&lt;"&amp;AJ79)+1+COUNTIF(AJ$11:AJ79, AJ79)-1)</f>
        <v/>
      </c>
      <c r="BP79" s="90" t="str">
        <f>IF(OR(CU$8="", AK79=""), "", COUNTIF(AK$11:AK$310, "&lt;"&amp;AK79)+1+COUNTIF(AK$11:AK79, AK79)-1)</f>
        <v/>
      </c>
      <c r="BQ79" s="90" t="str">
        <f>IF(OR(CV$8="", AL79=""), "", COUNTIF(AL$11:AL$310, "&lt;"&amp;AL79)+1+COUNTIF(AL$11:AL79, AL79)-1)</f>
        <v/>
      </c>
      <c r="BR79" s="90" t="str">
        <f>IF(OR(CW$8="", AM79=""), "", COUNTIF(AM$11:AM$310, "&lt;"&amp;AM79)+1+COUNTIF(AM$11:AM79, AM79)-1)</f>
        <v/>
      </c>
      <c r="BS79" s="90" t="str">
        <f>IF(OR(CX$8="", AN79=""), "", COUNTIF(AN$11:AN$310, "&lt;"&amp;AN79)+1+COUNTIF(AN$11:AN79, AN79)-1)</f>
        <v/>
      </c>
      <c r="BT79" s="90" t="str">
        <f>IF(OR(CY$8="", AO79=""), "", COUNTIF(AO$11:AO$310, "&lt;"&amp;AO79)+1+COUNTIF(AO$11:AO79, AO79)-1)</f>
        <v/>
      </c>
      <c r="BU79" s="90" t="str">
        <f>IF(OR(CZ$8="", AP79=""), "", COUNTIF(AP$11:AP$310, "&lt;"&amp;AP79)+1+COUNTIF(AP$11:AP79, AP79)-1)</f>
        <v/>
      </c>
      <c r="BV79" s="90" t="str">
        <f>IF(OR(DA$8="", AQ79=""), "", COUNTIF(AQ$11:AQ$310, "&lt;"&amp;AQ79)+1+COUNTIF(AQ$11:AQ79, AQ79)-1)</f>
        <v/>
      </c>
      <c r="BW79" s="90" t="str">
        <f>IF(OR(DB$8="", AR79=""), "", COUNTIF(AR$11:AR$310, "&lt;"&amp;AR79)+1+COUNTIF(AR$11:AR79, AR79)-1)</f>
        <v/>
      </c>
      <c r="BX79" s="90" t="str">
        <f>IF(OR(DC$8="", AS79=""), "", COUNTIF(AS$11:AS$310, "&lt;"&amp;AS79)+1+COUNTIF(AS$11:AS79, AS79)-1)</f>
        <v/>
      </c>
      <c r="BY79" s="90" t="str">
        <f>IF(OR(DD$8="", AT79=""), "", COUNTIF(AT$11:AT$310, "&lt;"&amp;AT79)+1+COUNTIF(AT$11:AT79, AT79)-1)</f>
        <v/>
      </c>
      <c r="BZ79" s="90" t="str">
        <f>IF(OR(DE$8="", AU79=""), "", COUNTIF(AU$11:AU$310, "&lt;"&amp;AU79)+1+COUNTIF(AU$11:AU79, AU79)-1)</f>
        <v/>
      </c>
      <c r="CA79" s="90" t="str">
        <f>IF(OR(DF$8="", AV79=""), "", COUNTIF(AV$11:AV$310, "&lt;"&amp;AV79)+1+COUNTIF(AV$11:AV79, AV79)-1)</f>
        <v/>
      </c>
      <c r="CB79" s="90" t="str">
        <f>IF(OR(DG$8="", AW79=""), "", COUNTIF(AW$11:AW$310, "&lt;"&amp;AW79)+1+COUNTIF(AW$11:AW79, AW79)-1)</f>
        <v/>
      </c>
      <c r="CC79" s="90" t="str">
        <f>IF(OR(DH$8="", AX79=""), "", COUNTIF(AX$11:AX$310, "&lt;"&amp;AX79)+1+COUNTIF(AX$11:AX79, AX79)-1)</f>
        <v/>
      </c>
      <c r="CD79" s="90" t="str">
        <f>IF(OR(DI$8="", AY79=""), "", COUNTIF(AY$11:AY$310, "&lt;"&amp;AY79)+1+COUNTIF(AY$11:AY79, AY79)-1)</f>
        <v/>
      </c>
      <c r="CE79" s="90" t="str">
        <f>IF(OR(DJ$8="", AZ79=""), "", COUNTIF(AZ$11:AZ$310, "&lt;"&amp;AZ79)+1+COUNTIF(AZ$11:AZ79, AZ79)-1)</f>
        <v/>
      </c>
      <c r="CF79" s="90" t="str">
        <f>IF(OR(DK$8="", BA79=""), "", COUNTIF(BA$11:BA$310, "&lt;"&amp;BA79)+1+COUNTIF(BA$11:BA79, BA79)-1)</f>
        <v/>
      </c>
      <c r="CG79" s="91" t="str">
        <f>IF(OR(DL$8="", BB79=""), "", COUNTIF(BB$11:BB$310, "&lt;"&amp;BB79)+1+COUNTIF(BB$11:BB79, BB79)-1)</f>
        <v/>
      </c>
      <c r="CI79" s="89" t="str" cm="1">
        <f t="array" ref="CI79">IFERROR(INDEX($BD79:$CG79, $CH79, MATCH(CI$6, $BD$8:$CG$8, 0)), "")</f>
        <v/>
      </c>
      <c r="CJ79" s="90" t="str" cm="1">
        <f t="array" ref="CJ79">IFERROR(INDEX($BD79:$CG79, $CH79, MATCH(CJ$6, $BD$8:$CG$8, 0)), "")</f>
        <v/>
      </c>
      <c r="CK79" s="90" t="str" cm="1">
        <f t="array" ref="CK79">IFERROR(INDEX($BD79:$CG79, $CH79, MATCH(CK$6, $BD$8:$CG$8, 0)), "")</f>
        <v/>
      </c>
      <c r="CL79" s="90" t="str" cm="1">
        <f t="array" ref="CL79">IFERROR(INDEX($BD79:$CG79, $CH79, MATCH(CL$6, $BD$8:$CG$8, 0)), "")</f>
        <v/>
      </c>
      <c r="CM79" s="90" t="str" cm="1">
        <f t="array" ref="CM79">IFERROR(INDEX($BD79:$CG79, $CH79, MATCH(CM$6, $BD$8:$CG$8, 0)), "")</f>
        <v/>
      </c>
      <c r="CN79" s="90" t="str" cm="1">
        <f t="array" ref="CN79">IFERROR(INDEX($BD79:$CG79, $CH79, MATCH(CN$6, $BD$8:$CG$8, 0)), "")</f>
        <v/>
      </c>
      <c r="CO79" s="90" t="str" cm="1">
        <f t="array" ref="CO79">IFERROR(INDEX($BD79:$CG79, $CH79, MATCH(CO$6, $BD$8:$CG$8, 0)), "")</f>
        <v/>
      </c>
      <c r="CP79" s="90" t="str" cm="1">
        <f t="array" ref="CP79">IFERROR(INDEX($BD79:$CG79, $CH79, MATCH(CP$6, $BD$8:$CG$8, 0)), "")</f>
        <v/>
      </c>
      <c r="CQ79" s="90" t="str" cm="1">
        <f t="array" ref="CQ79">IFERROR(INDEX($BD79:$CG79, $CH79, MATCH(CQ$6, $BD$8:$CG$8, 0)), "")</f>
        <v/>
      </c>
      <c r="CR79" s="90" t="str" cm="1">
        <f t="array" ref="CR79">IFERROR(INDEX($BD79:$CG79, $CH79, MATCH(CR$6, $BD$8:$CG$8, 0)), "")</f>
        <v/>
      </c>
      <c r="CS79" s="90" t="str" cm="1">
        <f t="array" ref="CS79">IFERROR(INDEX($BD79:$CG79, $CH79, MATCH(CS$6, $BD$8:$CG$8, 0)), "")</f>
        <v/>
      </c>
      <c r="CT79" s="90" t="str" cm="1">
        <f t="array" ref="CT79">IFERROR(INDEX($BD79:$CG79, $CH79, MATCH(CT$6, $BD$8:$CG$8, 0)), "")</f>
        <v/>
      </c>
      <c r="CU79" s="90" t="str" cm="1">
        <f t="array" ref="CU79">IFERROR(INDEX($BD79:$CG79, $CH79, MATCH(CU$6, $BD$8:$CG$8, 0)), "")</f>
        <v/>
      </c>
      <c r="CV79" s="90" t="str" cm="1">
        <f t="array" ref="CV79">IFERROR(INDEX($BD79:$CG79, $CH79, MATCH(CV$6, $BD$8:$CG$8, 0)), "")</f>
        <v/>
      </c>
      <c r="CW79" s="90" t="str" cm="1">
        <f t="array" ref="CW79">IFERROR(INDEX($BD79:$CG79, $CH79, MATCH(CW$6, $BD$8:$CG$8, 0)), "")</f>
        <v/>
      </c>
      <c r="CX79" s="90" t="str" cm="1">
        <f t="array" ref="CX79">IFERROR(INDEX($BD79:$CG79, $CH79, MATCH(CX$6, $BD$8:$CG$8, 0)), "")</f>
        <v/>
      </c>
      <c r="CY79" s="90" t="str" cm="1">
        <f t="array" ref="CY79">IFERROR(INDEX($BD79:$CG79, $CH79, MATCH(CY$6, $BD$8:$CG$8, 0)), "")</f>
        <v/>
      </c>
      <c r="CZ79" s="90" t="str" cm="1">
        <f t="array" ref="CZ79">IFERROR(INDEX($BD79:$CG79, $CH79, MATCH(CZ$6, $BD$8:$CG$8, 0)), "")</f>
        <v/>
      </c>
      <c r="DA79" s="90" t="str" cm="1">
        <f t="array" ref="DA79">IFERROR(INDEX($BD79:$CG79, $CH79, MATCH(DA$6, $BD$8:$CG$8, 0)), "")</f>
        <v/>
      </c>
      <c r="DB79" s="90" t="str" cm="1">
        <f t="array" ref="DB79">IFERROR(INDEX($BD79:$CG79, $CH79, MATCH(DB$6, $BD$8:$CG$8, 0)), "")</f>
        <v/>
      </c>
      <c r="DC79" s="90" t="str" cm="1">
        <f t="array" ref="DC79">IFERROR(INDEX($BD79:$CG79, $CH79, MATCH(DC$6, $BD$8:$CG$8, 0)), "")</f>
        <v/>
      </c>
      <c r="DD79" s="90" t="str" cm="1">
        <f t="array" ref="DD79">IFERROR(INDEX($BD79:$CG79, $CH79, MATCH(DD$6, $BD$8:$CG$8, 0)), "")</f>
        <v/>
      </c>
      <c r="DE79" s="90" t="str" cm="1">
        <f t="array" ref="DE79">IFERROR(INDEX($BD79:$CG79, $CH79, MATCH(DE$6, $BD$8:$CG$8, 0)), "")</f>
        <v/>
      </c>
      <c r="DF79" s="90" t="str" cm="1">
        <f t="array" ref="DF79">IFERROR(INDEX($BD79:$CG79, $CH79, MATCH(DF$6, $BD$8:$CG$8, 0)), "")</f>
        <v/>
      </c>
      <c r="DG79" s="90" t="str" cm="1">
        <f t="array" ref="DG79">IFERROR(INDEX($BD79:$CG79, $CH79, MATCH(DG$6, $BD$8:$CG$8, 0)), "")</f>
        <v/>
      </c>
      <c r="DH79" s="90" t="str" cm="1">
        <f t="array" ref="DH79">IFERROR(INDEX($BD79:$CG79, $CH79, MATCH(DH$6, $BD$8:$CG$8, 0)), "")</f>
        <v/>
      </c>
      <c r="DI79" s="90" t="str" cm="1">
        <f t="array" ref="DI79">IFERROR(INDEX($BD79:$CG79, $CH79, MATCH(DI$6, $BD$8:$CG$8, 0)), "")</f>
        <v/>
      </c>
      <c r="DJ79" s="90" t="str" cm="1">
        <f t="array" ref="DJ79">IFERROR(INDEX($BD79:$CG79, $CH79, MATCH(DJ$6, $BD$8:$CG$8, 0)), "")</f>
        <v/>
      </c>
      <c r="DK79" s="90" t="str" cm="1">
        <f t="array" ref="DK79">IFERROR(INDEX($BD79:$CG79, $CH79, MATCH(DK$6, $BD$8:$CG$8, 0)), "")</f>
        <v/>
      </c>
      <c r="DL79" s="91" t="str" cm="1">
        <f t="array" ref="DL79">IFERROR(INDEX($BD79:$CG79, $CH79, MATCH(DL$6, $BD$8:$CG$8, 0)), "")</f>
        <v/>
      </c>
    </row>
    <row r="80" spans="1:116" x14ac:dyDescent="0.55000000000000004">
      <c r="A80" s="16"/>
      <c r="B80" s="48"/>
      <c r="C80" s="26"/>
      <c r="D80" s="49"/>
      <c r="E80" s="50"/>
      <c r="F80" s="16"/>
      <c r="G80" s="96" t="str">
        <f t="shared" si="35"/>
        <v/>
      </c>
      <c r="H80" s="96" t="str">
        <f>IF($T80="", "", IF(COUNTIF('Income &amp; Expenses'!$AO$11:$AO$40, $T80)&gt;0, $N$3, $N$4))</f>
        <v/>
      </c>
      <c r="I80" s="16"/>
      <c r="N80" s="14" t="str">
        <f t="shared" si="31"/>
        <v/>
      </c>
      <c r="O80" s="8" t="str">
        <f t="shared" si="36"/>
        <v/>
      </c>
      <c r="P80" s="15" t="str">
        <f t="shared" si="32"/>
        <v/>
      </c>
      <c r="R80" s="68" t="str">
        <f t="shared" si="33"/>
        <v/>
      </c>
      <c r="T80" s="68" t="str">
        <f t="shared" si="34"/>
        <v/>
      </c>
      <c r="V80" s="62" t="str">
        <f>IF($B80="", "", COUNTIF($B$11:$B80, $B80))</f>
        <v/>
      </c>
      <c r="W80" s="62" t="str">
        <f t="shared" si="37"/>
        <v/>
      </c>
      <c r="Y80" s="78" t="str">
        <f t="shared" si="28"/>
        <v/>
      </c>
      <c r="Z80" s="79" t="str">
        <f t="shared" si="28"/>
        <v/>
      </c>
      <c r="AA80" s="79" t="str">
        <f t="shared" si="28"/>
        <v/>
      </c>
      <c r="AB80" s="79" t="str">
        <f t="shared" si="28"/>
        <v/>
      </c>
      <c r="AC80" s="79" t="str">
        <f t="shared" si="28"/>
        <v/>
      </c>
      <c r="AD80" s="79" t="str">
        <f t="shared" si="28"/>
        <v/>
      </c>
      <c r="AE80" s="79" t="str">
        <f t="shared" si="28"/>
        <v/>
      </c>
      <c r="AF80" s="79" t="str">
        <f t="shared" si="28"/>
        <v/>
      </c>
      <c r="AG80" s="79" t="str">
        <f t="shared" si="28"/>
        <v/>
      </c>
      <c r="AH80" s="79" t="str">
        <f t="shared" si="28"/>
        <v/>
      </c>
      <c r="AI80" s="79" t="str">
        <f t="shared" si="29"/>
        <v/>
      </c>
      <c r="AJ80" s="79" t="str">
        <f t="shared" si="29"/>
        <v/>
      </c>
      <c r="AK80" s="79" t="str">
        <f t="shared" si="29"/>
        <v/>
      </c>
      <c r="AL80" s="79" t="str">
        <f t="shared" si="29"/>
        <v/>
      </c>
      <c r="AM80" s="79" t="str">
        <f t="shared" si="29"/>
        <v/>
      </c>
      <c r="AN80" s="79" t="str">
        <f t="shared" si="29"/>
        <v/>
      </c>
      <c r="AO80" s="79" t="str">
        <f t="shared" si="29"/>
        <v/>
      </c>
      <c r="AP80" s="79" t="str">
        <f t="shared" si="29"/>
        <v/>
      </c>
      <c r="AQ80" s="79" t="str">
        <f t="shared" si="29"/>
        <v/>
      </c>
      <c r="AR80" s="79" t="str">
        <f t="shared" si="29"/>
        <v/>
      </c>
      <c r="AS80" s="79" t="str">
        <f t="shared" si="30"/>
        <v/>
      </c>
      <c r="AT80" s="79" t="str">
        <f t="shared" si="30"/>
        <v/>
      </c>
      <c r="AU80" s="79" t="str">
        <f t="shared" si="30"/>
        <v/>
      </c>
      <c r="AV80" s="79" t="str">
        <f t="shared" si="30"/>
        <v/>
      </c>
      <c r="AW80" s="79" t="str">
        <f t="shared" si="30"/>
        <v/>
      </c>
      <c r="AX80" s="79" t="str">
        <f t="shared" si="30"/>
        <v/>
      </c>
      <c r="AY80" s="79" t="str">
        <f t="shared" si="30"/>
        <v/>
      </c>
      <c r="AZ80" s="79" t="str">
        <f t="shared" si="30"/>
        <v/>
      </c>
      <c r="BA80" s="79" t="str">
        <f t="shared" si="30"/>
        <v/>
      </c>
      <c r="BB80" s="33" t="str">
        <f t="shared" si="30"/>
        <v/>
      </c>
      <c r="BD80" s="89" t="str">
        <f>IF(OR(CI$8="", Y80=""), "", COUNTIF(Y$11:Y$310, "&lt;"&amp;Y80)+1+COUNTIF(Y$11:Y80, Y80)-1)</f>
        <v/>
      </c>
      <c r="BE80" s="90" t="str">
        <f>IF(OR(CJ$8="", Z80=""), "", COUNTIF(Z$11:Z$310, "&lt;"&amp;Z80)+1+COUNTIF(Z$11:Z80, Z80)-1)</f>
        <v/>
      </c>
      <c r="BF80" s="90" t="str">
        <f>IF(OR(CK$8="", AA80=""), "", COUNTIF(AA$11:AA$310, "&lt;"&amp;AA80)+1+COUNTIF(AA$11:AA80, AA80)-1)</f>
        <v/>
      </c>
      <c r="BG80" s="90" t="str">
        <f>IF(OR(CL$8="", AB80=""), "", COUNTIF(AB$11:AB$310, "&lt;"&amp;AB80)+1+COUNTIF(AB$11:AB80, AB80)-1)</f>
        <v/>
      </c>
      <c r="BH80" s="90" t="str">
        <f>IF(OR(CM$8="", AC80=""), "", COUNTIF(AC$11:AC$310, "&lt;"&amp;AC80)+1+COUNTIF(AC$11:AC80, AC80)-1)</f>
        <v/>
      </c>
      <c r="BI80" s="90" t="str">
        <f>IF(OR(CN$8="", AD80=""), "", COUNTIF(AD$11:AD$310, "&lt;"&amp;AD80)+1+COUNTIF(AD$11:AD80, AD80)-1)</f>
        <v/>
      </c>
      <c r="BJ80" s="90" t="str">
        <f>IF(OR(CO$8="", AE80=""), "", COUNTIF(AE$11:AE$310, "&lt;"&amp;AE80)+1+COUNTIF(AE$11:AE80, AE80)-1)</f>
        <v/>
      </c>
      <c r="BK80" s="90" t="str">
        <f>IF(OR(CP$8="", AF80=""), "", COUNTIF(AF$11:AF$310, "&lt;"&amp;AF80)+1+COUNTIF(AF$11:AF80, AF80)-1)</f>
        <v/>
      </c>
      <c r="BL80" s="90" t="str">
        <f>IF(OR(CQ$8="", AG80=""), "", COUNTIF(AG$11:AG$310, "&lt;"&amp;AG80)+1+COUNTIF(AG$11:AG80, AG80)-1)</f>
        <v/>
      </c>
      <c r="BM80" s="90" t="str">
        <f>IF(OR(CR$8="", AH80=""), "", COUNTIF(AH$11:AH$310, "&lt;"&amp;AH80)+1+COUNTIF(AH$11:AH80, AH80)-1)</f>
        <v/>
      </c>
      <c r="BN80" s="90" t="str">
        <f>IF(OR(CS$8="", AI80=""), "", COUNTIF(AI$11:AI$310, "&lt;"&amp;AI80)+1+COUNTIF(AI$11:AI80, AI80)-1)</f>
        <v/>
      </c>
      <c r="BO80" s="90" t="str">
        <f>IF(OR(CT$8="", AJ80=""), "", COUNTIF(AJ$11:AJ$310, "&lt;"&amp;AJ80)+1+COUNTIF(AJ$11:AJ80, AJ80)-1)</f>
        <v/>
      </c>
      <c r="BP80" s="90" t="str">
        <f>IF(OR(CU$8="", AK80=""), "", COUNTIF(AK$11:AK$310, "&lt;"&amp;AK80)+1+COUNTIF(AK$11:AK80, AK80)-1)</f>
        <v/>
      </c>
      <c r="BQ80" s="90" t="str">
        <f>IF(OR(CV$8="", AL80=""), "", COUNTIF(AL$11:AL$310, "&lt;"&amp;AL80)+1+COUNTIF(AL$11:AL80, AL80)-1)</f>
        <v/>
      </c>
      <c r="BR80" s="90" t="str">
        <f>IF(OR(CW$8="", AM80=""), "", COUNTIF(AM$11:AM$310, "&lt;"&amp;AM80)+1+COUNTIF(AM$11:AM80, AM80)-1)</f>
        <v/>
      </c>
      <c r="BS80" s="90" t="str">
        <f>IF(OR(CX$8="", AN80=""), "", COUNTIF(AN$11:AN$310, "&lt;"&amp;AN80)+1+COUNTIF(AN$11:AN80, AN80)-1)</f>
        <v/>
      </c>
      <c r="BT80" s="90" t="str">
        <f>IF(OR(CY$8="", AO80=""), "", COUNTIF(AO$11:AO$310, "&lt;"&amp;AO80)+1+COUNTIF(AO$11:AO80, AO80)-1)</f>
        <v/>
      </c>
      <c r="BU80" s="90" t="str">
        <f>IF(OR(CZ$8="", AP80=""), "", COUNTIF(AP$11:AP$310, "&lt;"&amp;AP80)+1+COUNTIF(AP$11:AP80, AP80)-1)</f>
        <v/>
      </c>
      <c r="BV80" s="90" t="str">
        <f>IF(OR(DA$8="", AQ80=""), "", COUNTIF(AQ$11:AQ$310, "&lt;"&amp;AQ80)+1+COUNTIF(AQ$11:AQ80, AQ80)-1)</f>
        <v/>
      </c>
      <c r="BW80" s="90" t="str">
        <f>IF(OR(DB$8="", AR80=""), "", COUNTIF(AR$11:AR$310, "&lt;"&amp;AR80)+1+COUNTIF(AR$11:AR80, AR80)-1)</f>
        <v/>
      </c>
      <c r="BX80" s="90" t="str">
        <f>IF(OR(DC$8="", AS80=""), "", COUNTIF(AS$11:AS$310, "&lt;"&amp;AS80)+1+COUNTIF(AS$11:AS80, AS80)-1)</f>
        <v/>
      </c>
      <c r="BY80" s="90" t="str">
        <f>IF(OR(DD$8="", AT80=""), "", COUNTIF(AT$11:AT$310, "&lt;"&amp;AT80)+1+COUNTIF(AT$11:AT80, AT80)-1)</f>
        <v/>
      </c>
      <c r="BZ80" s="90" t="str">
        <f>IF(OR(DE$8="", AU80=""), "", COUNTIF(AU$11:AU$310, "&lt;"&amp;AU80)+1+COUNTIF(AU$11:AU80, AU80)-1)</f>
        <v/>
      </c>
      <c r="CA80" s="90" t="str">
        <f>IF(OR(DF$8="", AV80=""), "", COUNTIF(AV$11:AV$310, "&lt;"&amp;AV80)+1+COUNTIF(AV$11:AV80, AV80)-1)</f>
        <v/>
      </c>
      <c r="CB80" s="90" t="str">
        <f>IF(OR(DG$8="", AW80=""), "", COUNTIF(AW$11:AW$310, "&lt;"&amp;AW80)+1+COUNTIF(AW$11:AW80, AW80)-1)</f>
        <v/>
      </c>
      <c r="CC80" s="90" t="str">
        <f>IF(OR(DH$8="", AX80=""), "", COUNTIF(AX$11:AX$310, "&lt;"&amp;AX80)+1+COUNTIF(AX$11:AX80, AX80)-1)</f>
        <v/>
      </c>
      <c r="CD80" s="90" t="str">
        <f>IF(OR(DI$8="", AY80=""), "", COUNTIF(AY$11:AY$310, "&lt;"&amp;AY80)+1+COUNTIF(AY$11:AY80, AY80)-1)</f>
        <v/>
      </c>
      <c r="CE80" s="90" t="str">
        <f>IF(OR(DJ$8="", AZ80=""), "", COUNTIF(AZ$11:AZ$310, "&lt;"&amp;AZ80)+1+COUNTIF(AZ$11:AZ80, AZ80)-1)</f>
        <v/>
      </c>
      <c r="CF80" s="90" t="str">
        <f>IF(OR(DK$8="", BA80=""), "", COUNTIF(BA$11:BA$310, "&lt;"&amp;BA80)+1+COUNTIF(BA$11:BA80, BA80)-1)</f>
        <v/>
      </c>
      <c r="CG80" s="91" t="str">
        <f>IF(OR(DL$8="", BB80=""), "", COUNTIF(BB$11:BB$310, "&lt;"&amp;BB80)+1+COUNTIF(BB$11:BB80, BB80)-1)</f>
        <v/>
      </c>
      <c r="CI80" s="89" t="str" cm="1">
        <f t="array" ref="CI80">IFERROR(INDEX($BD80:$CG80, $CH80, MATCH(CI$6, $BD$8:$CG$8, 0)), "")</f>
        <v/>
      </c>
      <c r="CJ80" s="90" t="str" cm="1">
        <f t="array" ref="CJ80">IFERROR(INDEX($BD80:$CG80, $CH80, MATCH(CJ$6, $BD$8:$CG$8, 0)), "")</f>
        <v/>
      </c>
      <c r="CK80" s="90" t="str" cm="1">
        <f t="array" ref="CK80">IFERROR(INDEX($BD80:$CG80, $CH80, MATCH(CK$6, $BD$8:$CG$8, 0)), "")</f>
        <v/>
      </c>
      <c r="CL80" s="90" t="str" cm="1">
        <f t="array" ref="CL80">IFERROR(INDEX($BD80:$CG80, $CH80, MATCH(CL$6, $BD$8:$CG$8, 0)), "")</f>
        <v/>
      </c>
      <c r="CM80" s="90" t="str" cm="1">
        <f t="array" ref="CM80">IFERROR(INDEX($BD80:$CG80, $CH80, MATCH(CM$6, $BD$8:$CG$8, 0)), "")</f>
        <v/>
      </c>
      <c r="CN80" s="90" t="str" cm="1">
        <f t="array" ref="CN80">IFERROR(INDEX($BD80:$CG80, $CH80, MATCH(CN$6, $BD$8:$CG$8, 0)), "")</f>
        <v/>
      </c>
      <c r="CO80" s="90" t="str" cm="1">
        <f t="array" ref="CO80">IFERROR(INDEX($BD80:$CG80, $CH80, MATCH(CO$6, $BD$8:$CG$8, 0)), "")</f>
        <v/>
      </c>
      <c r="CP80" s="90" t="str" cm="1">
        <f t="array" ref="CP80">IFERROR(INDEX($BD80:$CG80, $CH80, MATCH(CP$6, $BD$8:$CG$8, 0)), "")</f>
        <v/>
      </c>
      <c r="CQ80" s="90" t="str" cm="1">
        <f t="array" ref="CQ80">IFERROR(INDEX($BD80:$CG80, $CH80, MATCH(CQ$6, $BD$8:$CG$8, 0)), "")</f>
        <v/>
      </c>
      <c r="CR80" s="90" t="str" cm="1">
        <f t="array" ref="CR80">IFERROR(INDEX($BD80:$CG80, $CH80, MATCH(CR$6, $BD$8:$CG$8, 0)), "")</f>
        <v/>
      </c>
      <c r="CS80" s="90" t="str" cm="1">
        <f t="array" ref="CS80">IFERROR(INDEX($BD80:$CG80, $CH80, MATCH(CS$6, $BD$8:$CG$8, 0)), "")</f>
        <v/>
      </c>
      <c r="CT80" s="90" t="str" cm="1">
        <f t="array" ref="CT80">IFERROR(INDEX($BD80:$CG80, $CH80, MATCH(CT$6, $BD$8:$CG$8, 0)), "")</f>
        <v/>
      </c>
      <c r="CU80" s="90" t="str" cm="1">
        <f t="array" ref="CU80">IFERROR(INDEX($BD80:$CG80, $CH80, MATCH(CU$6, $BD$8:$CG$8, 0)), "")</f>
        <v/>
      </c>
      <c r="CV80" s="90" t="str" cm="1">
        <f t="array" ref="CV80">IFERROR(INDEX($BD80:$CG80, $CH80, MATCH(CV$6, $BD$8:$CG$8, 0)), "")</f>
        <v/>
      </c>
      <c r="CW80" s="90" t="str" cm="1">
        <f t="array" ref="CW80">IFERROR(INDEX($BD80:$CG80, $CH80, MATCH(CW$6, $BD$8:$CG$8, 0)), "")</f>
        <v/>
      </c>
      <c r="CX80" s="90" t="str" cm="1">
        <f t="array" ref="CX80">IFERROR(INDEX($BD80:$CG80, $CH80, MATCH(CX$6, $BD$8:$CG$8, 0)), "")</f>
        <v/>
      </c>
      <c r="CY80" s="90" t="str" cm="1">
        <f t="array" ref="CY80">IFERROR(INDEX($BD80:$CG80, $CH80, MATCH(CY$6, $BD$8:$CG$8, 0)), "")</f>
        <v/>
      </c>
      <c r="CZ80" s="90" t="str" cm="1">
        <f t="array" ref="CZ80">IFERROR(INDEX($BD80:$CG80, $CH80, MATCH(CZ$6, $BD$8:$CG$8, 0)), "")</f>
        <v/>
      </c>
      <c r="DA80" s="90" t="str" cm="1">
        <f t="array" ref="DA80">IFERROR(INDEX($BD80:$CG80, $CH80, MATCH(DA$6, $BD$8:$CG$8, 0)), "")</f>
        <v/>
      </c>
      <c r="DB80" s="90" t="str" cm="1">
        <f t="array" ref="DB80">IFERROR(INDEX($BD80:$CG80, $CH80, MATCH(DB$6, $BD$8:$CG$8, 0)), "")</f>
        <v/>
      </c>
      <c r="DC80" s="90" t="str" cm="1">
        <f t="array" ref="DC80">IFERROR(INDEX($BD80:$CG80, $CH80, MATCH(DC$6, $BD$8:$CG$8, 0)), "")</f>
        <v/>
      </c>
      <c r="DD80" s="90" t="str" cm="1">
        <f t="array" ref="DD80">IFERROR(INDEX($BD80:$CG80, $CH80, MATCH(DD$6, $BD$8:$CG$8, 0)), "")</f>
        <v/>
      </c>
      <c r="DE80" s="90" t="str" cm="1">
        <f t="array" ref="DE80">IFERROR(INDEX($BD80:$CG80, $CH80, MATCH(DE$6, $BD$8:$CG$8, 0)), "")</f>
        <v/>
      </c>
      <c r="DF80" s="90" t="str" cm="1">
        <f t="array" ref="DF80">IFERROR(INDEX($BD80:$CG80, $CH80, MATCH(DF$6, $BD$8:$CG$8, 0)), "")</f>
        <v/>
      </c>
      <c r="DG80" s="90" t="str" cm="1">
        <f t="array" ref="DG80">IFERROR(INDEX($BD80:$CG80, $CH80, MATCH(DG$6, $BD$8:$CG$8, 0)), "")</f>
        <v/>
      </c>
      <c r="DH80" s="90" t="str" cm="1">
        <f t="array" ref="DH80">IFERROR(INDEX($BD80:$CG80, $CH80, MATCH(DH$6, $BD$8:$CG$8, 0)), "")</f>
        <v/>
      </c>
      <c r="DI80" s="90" t="str" cm="1">
        <f t="array" ref="DI80">IFERROR(INDEX($BD80:$CG80, $CH80, MATCH(DI$6, $BD$8:$CG$8, 0)), "")</f>
        <v/>
      </c>
      <c r="DJ80" s="90" t="str" cm="1">
        <f t="array" ref="DJ80">IFERROR(INDEX($BD80:$CG80, $CH80, MATCH(DJ$6, $BD$8:$CG$8, 0)), "")</f>
        <v/>
      </c>
      <c r="DK80" s="90" t="str" cm="1">
        <f t="array" ref="DK80">IFERROR(INDEX($BD80:$CG80, $CH80, MATCH(DK$6, $BD$8:$CG$8, 0)), "")</f>
        <v/>
      </c>
      <c r="DL80" s="91" t="str" cm="1">
        <f t="array" ref="DL80">IFERROR(INDEX($BD80:$CG80, $CH80, MATCH(DL$6, $BD$8:$CG$8, 0)), "")</f>
        <v/>
      </c>
    </row>
    <row r="81" spans="1:116" x14ac:dyDescent="0.55000000000000004">
      <c r="A81" s="16"/>
      <c r="B81" s="48"/>
      <c r="C81" s="26"/>
      <c r="D81" s="49"/>
      <c r="E81" s="50"/>
      <c r="F81" s="16"/>
      <c r="G81" s="96" t="str">
        <f t="shared" si="35"/>
        <v/>
      </c>
      <c r="H81" s="96" t="str">
        <f>IF($T81="", "", IF(COUNTIF('Income &amp; Expenses'!$AO$11:$AO$40, $T81)&gt;0, $N$3, $N$4))</f>
        <v/>
      </c>
      <c r="I81" s="16"/>
      <c r="N81" s="14" t="str">
        <f t="shared" si="31"/>
        <v/>
      </c>
      <c r="O81" s="8" t="str">
        <f t="shared" si="36"/>
        <v/>
      </c>
      <c r="P81" s="15" t="str">
        <f t="shared" si="32"/>
        <v/>
      </c>
      <c r="R81" s="68" t="str">
        <f t="shared" si="33"/>
        <v/>
      </c>
      <c r="T81" s="68" t="str">
        <f t="shared" si="34"/>
        <v/>
      </c>
      <c r="V81" s="62" t="str">
        <f>IF($B81="", "", COUNTIF($B$11:$B81, $B81))</f>
        <v/>
      </c>
      <c r="W81" s="62" t="str">
        <f t="shared" si="37"/>
        <v/>
      </c>
      <c r="Y81" s="78" t="str">
        <f t="shared" ref="Y81:AH90" si="38">IF(OR(Y$10="", $R81=""), "", IF(Y$10=$B81, $D81, ""))</f>
        <v/>
      </c>
      <c r="Z81" s="79" t="str">
        <f t="shared" si="38"/>
        <v/>
      </c>
      <c r="AA81" s="79" t="str">
        <f t="shared" si="38"/>
        <v/>
      </c>
      <c r="AB81" s="79" t="str">
        <f t="shared" si="38"/>
        <v/>
      </c>
      <c r="AC81" s="79" t="str">
        <f t="shared" si="38"/>
        <v/>
      </c>
      <c r="AD81" s="79" t="str">
        <f t="shared" si="38"/>
        <v/>
      </c>
      <c r="AE81" s="79" t="str">
        <f t="shared" si="38"/>
        <v/>
      </c>
      <c r="AF81" s="79" t="str">
        <f t="shared" si="38"/>
        <v/>
      </c>
      <c r="AG81" s="79" t="str">
        <f t="shared" si="38"/>
        <v/>
      </c>
      <c r="AH81" s="79" t="str">
        <f t="shared" si="38"/>
        <v/>
      </c>
      <c r="AI81" s="79" t="str">
        <f t="shared" ref="AI81:AR90" si="39">IF(OR(AI$10="", $R81=""), "", IF(AI$10=$B81, $D81, ""))</f>
        <v/>
      </c>
      <c r="AJ81" s="79" t="str">
        <f t="shared" si="39"/>
        <v/>
      </c>
      <c r="AK81" s="79" t="str">
        <f t="shared" si="39"/>
        <v/>
      </c>
      <c r="AL81" s="79" t="str">
        <f t="shared" si="39"/>
        <v/>
      </c>
      <c r="AM81" s="79" t="str">
        <f t="shared" si="39"/>
        <v/>
      </c>
      <c r="AN81" s="79" t="str">
        <f t="shared" si="39"/>
        <v/>
      </c>
      <c r="AO81" s="79" t="str">
        <f t="shared" si="39"/>
        <v/>
      </c>
      <c r="AP81" s="79" t="str">
        <f t="shared" si="39"/>
        <v/>
      </c>
      <c r="AQ81" s="79" t="str">
        <f t="shared" si="39"/>
        <v/>
      </c>
      <c r="AR81" s="79" t="str">
        <f t="shared" si="39"/>
        <v/>
      </c>
      <c r="AS81" s="79" t="str">
        <f t="shared" ref="AS81:BB90" si="40">IF(OR(AS$10="", $R81=""), "", IF(AS$10=$B81, $D81, ""))</f>
        <v/>
      </c>
      <c r="AT81" s="79" t="str">
        <f t="shared" si="40"/>
        <v/>
      </c>
      <c r="AU81" s="79" t="str">
        <f t="shared" si="40"/>
        <v/>
      </c>
      <c r="AV81" s="79" t="str">
        <f t="shared" si="40"/>
        <v/>
      </c>
      <c r="AW81" s="79" t="str">
        <f t="shared" si="40"/>
        <v/>
      </c>
      <c r="AX81" s="79" t="str">
        <f t="shared" si="40"/>
        <v/>
      </c>
      <c r="AY81" s="79" t="str">
        <f t="shared" si="40"/>
        <v/>
      </c>
      <c r="AZ81" s="79" t="str">
        <f t="shared" si="40"/>
        <v/>
      </c>
      <c r="BA81" s="79" t="str">
        <f t="shared" si="40"/>
        <v/>
      </c>
      <c r="BB81" s="33" t="str">
        <f t="shared" si="40"/>
        <v/>
      </c>
      <c r="BD81" s="89" t="str">
        <f>IF(OR(CI$8="", Y81=""), "", COUNTIF(Y$11:Y$310, "&lt;"&amp;Y81)+1+COUNTIF(Y$11:Y81, Y81)-1)</f>
        <v/>
      </c>
      <c r="BE81" s="90" t="str">
        <f>IF(OR(CJ$8="", Z81=""), "", COUNTIF(Z$11:Z$310, "&lt;"&amp;Z81)+1+COUNTIF(Z$11:Z81, Z81)-1)</f>
        <v/>
      </c>
      <c r="BF81" s="90" t="str">
        <f>IF(OR(CK$8="", AA81=""), "", COUNTIF(AA$11:AA$310, "&lt;"&amp;AA81)+1+COUNTIF(AA$11:AA81, AA81)-1)</f>
        <v/>
      </c>
      <c r="BG81" s="90" t="str">
        <f>IF(OR(CL$8="", AB81=""), "", COUNTIF(AB$11:AB$310, "&lt;"&amp;AB81)+1+COUNTIF(AB$11:AB81, AB81)-1)</f>
        <v/>
      </c>
      <c r="BH81" s="90" t="str">
        <f>IF(OR(CM$8="", AC81=""), "", COUNTIF(AC$11:AC$310, "&lt;"&amp;AC81)+1+COUNTIF(AC$11:AC81, AC81)-1)</f>
        <v/>
      </c>
      <c r="BI81" s="90" t="str">
        <f>IF(OR(CN$8="", AD81=""), "", COUNTIF(AD$11:AD$310, "&lt;"&amp;AD81)+1+COUNTIF(AD$11:AD81, AD81)-1)</f>
        <v/>
      </c>
      <c r="BJ81" s="90" t="str">
        <f>IF(OR(CO$8="", AE81=""), "", COUNTIF(AE$11:AE$310, "&lt;"&amp;AE81)+1+COUNTIF(AE$11:AE81, AE81)-1)</f>
        <v/>
      </c>
      <c r="BK81" s="90" t="str">
        <f>IF(OR(CP$8="", AF81=""), "", COUNTIF(AF$11:AF$310, "&lt;"&amp;AF81)+1+COUNTIF(AF$11:AF81, AF81)-1)</f>
        <v/>
      </c>
      <c r="BL81" s="90" t="str">
        <f>IF(OR(CQ$8="", AG81=""), "", COUNTIF(AG$11:AG$310, "&lt;"&amp;AG81)+1+COUNTIF(AG$11:AG81, AG81)-1)</f>
        <v/>
      </c>
      <c r="BM81" s="90" t="str">
        <f>IF(OR(CR$8="", AH81=""), "", COUNTIF(AH$11:AH$310, "&lt;"&amp;AH81)+1+COUNTIF(AH$11:AH81, AH81)-1)</f>
        <v/>
      </c>
      <c r="BN81" s="90" t="str">
        <f>IF(OR(CS$8="", AI81=""), "", COUNTIF(AI$11:AI$310, "&lt;"&amp;AI81)+1+COUNTIF(AI$11:AI81, AI81)-1)</f>
        <v/>
      </c>
      <c r="BO81" s="90" t="str">
        <f>IF(OR(CT$8="", AJ81=""), "", COUNTIF(AJ$11:AJ$310, "&lt;"&amp;AJ81)+1+COUNTIF(AJ$11:AJ81, AJ81)-1)</f>
        <v/>
      </c>
      <c r="BP81" s="90" t="str">
        <f>IF(OR(CU$8="", AK81=""), "", COUNTIF(AK$11:AK$310, "&lt;"&amp;AK81)+1+COUNTIF(AK$11:AK81, AK81)-1)</f>
        <v/>
      </c>
      <c r="BQ81" s="90" t="str">
        <f>IF(OR(CV$8="", AL81=""), "", COUNTIF(AL$11:AL$310, "&lt;"&amp;AL81)+1+COUNTIF(AL$11:AL81, AL81)-1)</f>
        <v/>
      </c>
      <c r="BR81" s="90" t="str">
        <f>IF(OR(CW$8="", AM81=""), "", COUNTIF(AM$11:AM$310, "&lt;"&amp;AM81)+1+COUNTIF(AM$11:AM81, AM81)-1)</f>
        <v/>
      </c>
      <c r="BS81" s="90" t="str">
        <f>IF(OR(CX$8="", AN81=""), "", COUNTIF(AN$11:AN$310, "&lt;"&amp;AN81)+1+COUNTIF(AN$11:AN81, AN81)-1)</f>
        <v/>
      </c>
      <c r="BT81" s="90" t="str">
        <f>IF(OR(CY$8="", AO81=""), "", COUNTIF(AO$11:AO$310, "&lt;"&amp;AO81)+1+COUNTIF(AO$11:AO81, AO81)-1)</f>
        <v/>
      </c>
      <c r="BU81" s="90" t="str">
        <f>IF(OR(CZ$8="", AP81=""), "", COUNTIF(AP$11:AP$310, "&lt;"&amp;AP81)+1+COUNTIF(AP$11:AP81, AP81)-1)</f>
        <v/>
      </c>
      <c r="BV81" s="90" t="str">
        <f>IF(OR(DA$8="", AQ81=""), "", COUNTIF(AQ$11:AQ$310, "&lt;"&amp;AQ81)+1+COUNTIF(AQ$11:AQ81, AQ81)-1)</f>
        <v/>
      </c>
      <c r="BW81" s="90" t="str">
        <f>IF(OR(DB$8="", AR81=""), "", COUNTIF(AR$11:AR$310, "&lt;"&amp;AR81)+1+COUNTIF(AR$11:AR81, AR81)-1)</f>
        <v/>
      </c>
      <c r="BX81" s="90" t="str">
        <f>IF(OR(DC$8="", AS81=""), "", COUNTIF(AS$11:AS$310, "&lt;"&amp;AS81)+1+COUNTIF(AS$11:AS81, AS81)-1)</f>
        <v/>
      </c>
      <c r="BY81" s="90" t="str">
        <f>IF(OR(DD$8="", AT81=""), "", COUNTIF(AT$11:AT$310, "&lt;"&amp;AT81)+1+COUNTIF(AT$11:AT81, AT81)-1)</f>
        <v/>
      </c>
      <c r="BZ81" s="90" t="str">
        <f>IF(OR(DE$8="", AU81=""), "", COUNTIF(AU$11:AU$310, "&lt;"&amp;AU81)+1+COUNTIF(AU$11:AU81, AU81)-1)</f>
        <v/>
      </c>
      <c r="CA81" s="90" t="str">
        <f>IF(OR(DF$8="", AV81=""), "", COUNTIF(AV$11:AV$310, "&lt;"&amp;AV81)+1+COUNTIF(AV$11:AV81, AV81)-1)</f>
        <v/>
      </c>
      <c r="CB81" s="90" t="str">
        <f>IF(OR(DG$8="", AW81=""), "", COUNTIF(AW$11:AW$310, "&lt;"&amp;AW81)+1+COUNTIF(AW$11:AW81, AW81)-1)</f>
        <v/>
      </c>
      <c r="CC81" s="90" t="str">
        <f>IF(OR(DH$8="", AX81=""), "", COUNTIF(AX$11:AX$310, "&lt;"&amp;AX81)+1+COUNTIF(AX$11:AX81, AX81)-1)</f>
        <v/>
      </c>
      <c r="CD81" s="90" t="str">
        <f>IF(OR(DI$8="", AY81=""), "", COUNTIF(AY$11:AY$310, "&lt;"&amp;AY81)+1+COUNTIF(AY$11:AY81, AY81)-1)</f>
        <v/>
      </c>
      <c r="CE81" s="90" t="str">
        <f>IF(OR(DJ$8="", AZ81=""), "", COUNTIF(AZ$11:AZ$310, "&lt;"&amp;AZ81)+1+COUNTIF(AZ$11:AZ81, AZ81)-1)</f>
        <v/>
      </c>
      <c r="CF81" s="90" t="str">
        <f>IF(OR(DK$8="", BA81=""), "", COUNTIF(BA$11:BA$310, "&lt;"&amp;BA81)+1+COUNTIF(BA$11:BA81, BA81)-1)</f>
        <v/>
      </c>
      <c r="CG81" s="91" t="str">
        <f>IF(OR(DL$8="", BB81=""), "", COUNTIF(BB$11:BB$310, "&lt;"&amp;BB81)+1+COUNTIF(BB$11:BB81, BB81)-1)</f>
        <v/>
      </c>
      <c r="CI81" s="89" t="str" cm="1">
        <f t="array" ref="CI81">IFERROR(INDEX($BD81:$CG81, $CH81, MATCH(CI$6, $BD$8:$CG$8, 0)), "")</f>
        <v/>
      </c>
      <c r="CJ81" s="90" t="str" cm="1">
        <f t="array" ref="CJ81">IFERROR(INDEX($BD81:$CG81, $CH81, MATCH(CJ$6, $BD$8:$CG$8, 0)), "")</f>
        <v/>
      </c>
      <c r="CK81" s="90" t="str" cm="1">
        <f t="array" ref="CK81">IFERROR(INDEX($BD81:$CG81, $CH81, MATCH(CK$6, $BD$8:$CG$8, 0)), "")</f>
        <v/>
      </c>
      <c r="CL81" s="90" t="str" cm="1">
        <f t="array" ref="CL81">IFERROR(INDEX($BD81:$CG81, $CH81, MATCH(CL$6, $BD$8:$CG$8, 0)), "")</f>
        <v/>
      </c>
      <c r="CM81" s="90" t="str" cm="1">
        <f t="array" ref="CM81">IFERROR(INDEX($BD81:$CG81, $CH81, MATCH(CM$6, $BD$8:$CG$8, 0)), "")</f>
        <v/>
      </c>
      <c r="CN81" s="90" t="str" cm="1">
        <f t="array" ref="CN81">IFERROR(INDEX($BD81:$CG81, $CH81, MATCH(CN$6, $BD$8:$CG$8, 0)), "")</f>
        <v/>
      </c>
      <c r="CO81" s="90" t="str" cm="1">
        <f t="array" ref="CO81">IFERROR(INDEX($BD81:$CG81, $CH81, MATCH(CO$6, $BD$8:$CG$8, 0)), "")</f>
        <v/>
      </c>
      <c r="CP81" s="90" t="str" cm="1">
        <f t="array" ref="CP81">IFERROR(INDEX($BD81:$CG81, $CH81, MATCH(CP$6, $BD$8:$CG$8, 0)), "")</f>
        <v/>
      </c>
      <c r="CQ81" s="90" t="str" cm="1">
        <f t="array" ref="CQ81">IFERROR(INDEX($BD81:$CG81, $CH81, MATCH(CQ$6, $BD$8:$CG$8, 0)), "")</f>
        <v/>
      </c>
      <c r="CR81" s="90" t="str" cm="1">
        <f t="array" ref="CR81">IFERROR(INDEX($BD81:$CG81, $CH81, MATCH(CR$6, $BD$8:$CG$8, 0)), "")</f>
        <v/>
      </c>
      <c r="CS81" s="90" t="str" cm="1">
        <f t="array" ref="CS81">IFERROR(INDEX($BD81:$CG81, $CH81, MATCH(CS$6, $BD$8:$CG$8, 0)), "")</f>
        <v/>
      </c>
      <c r="CT81" s="90" t="str" cm="1">
        <f t="array" ref="CT81">IFERROR(INDEX($BD81:$CG81, $CH81, MATCH(CT$6, $BD$8:$CG$8, 0)), "")</f>
        <v/>
      </c>
      <c r="CU81" s="90" t="str" cm="1">
        <f t="array" ref="CU81">IFERROR(INDEX($BD81:$CG81, $CH81, MATCH(CU$6, $BD$8:$CG$8, 0)), "")</f>
        <v/>
      </c>
      <c r="CV81" s="90" t="str" cm="1">
        <f t="array" ref="CV81">IFERROR(INDEX($BD81:$CG81, $CH81, MATCH(CV$6, $BD$8:$CG$8, 0)), "")</f>
        <v/>
      </c>
      <c r="CW81" s="90" t="str" cm="1">
        <f t="array" ref="CW81">IFERROR(INDEX($BD81:$CG81, $CH81, MATCH(CW$6, $BD$8:$CG$8, 0)), "")</f>
        <v/>
      </c>
      <c r="CX81" s="90" t="str" cm="1">
        <f t="array" ref="CX81">IFERROR(INDEX($BD81:$CG81, $CH81, MATCH(CX$6, $BD$8:$CG$8, 0)), "")</f>
        <v/>
      </c>
      <c r="CY81" s="90" t="str" cm="1">
        <f t="array" ref="CY81">IFERROR(INDEX($BD81:$CG81, $CH81, MATCH(CY$6, $BD$8:$CG$8, 0)), "")</f>
        <v/>
      </c>
      <c r="CZ81" s="90" t="str" cm="1">
        <f t="array" ref="CZ81">IFERROR(INDEX($BD81:$CG81, $CH81, MATCH(CZ$6, $BD$8:$CG$8, 0)), "")</f>
        <v/>
      </c>
      <c r="DA81" s="90" t="str" cm="1">
        <f t="array" ref="DA81">IFERROR(INDEX($BD81:$CG81, $CH81, MATCH(DA$6, $BD$8:$CG$8, 0)), "")</f>
        <v/>
      </c>
      <c r="DB81" s="90" t="str" cm="1">
        <f t="array" ref="DB81">IFERROR(INDEX($BD81:$CG81, $CH81, MATCH(DB$6, $BD$8:$CG$8, 0)), "")</f>
        <v/>
      </c>
      <c r="DC81" s="90" t="str" cm="1">
        <f t="array" ref="DC81">IFERROR(INDEX($BD81:$CG81, $CH81, MATCH(DC$6, $BD$8:$CG$8, 0)), "")</f>
        <v/>
      </c>
      <c r="DD81" s="90" t="str" cm="1">
        <f t="array" ref="DD81">IFERROR(INDEX($BD81:$CG81, $CH81, MATCH(DD$6, $BD$8:$CG$8, 0)), "")</f>
        <v/>
      </c>
      <c r="DE81" s="90" t="str" cm="1">
        <f t="array" ref="DE81">IFERROR(INDEX($BD81:$CG81, $CH81, MATCH(DE$6, $BD$8:$CG$8, 0)), "")</f>
        <v/>
      </c>
      <c r="DF81" s="90" t="str" cm="1">
        <f t="array" ref="DF81">IFERROR(INDEX($BD81:$CG81, $CH81, MATCH(DF$6, $BD$8:$CG$8, 0)), "")</f>
        <v/>
      </c>
      <c r="DG81" s="90" t="str" cm="1">
        <f t="array" ref="DG81">IFERROR(INDEX($BD81:$CG81, $CH81, MATCH(DG$6, $BD$8:$CG$8, 0)), "")</f>
        <v/>
      </c>
      <c r="DH81" s="90" t="str" cm="1">
        <f t="array" ref="DH81">IFERROR(INDEX($BD81:$CG81, $CH81, MATCH(DH$6, $BD$8:$CG$8, 0)), "")</f>
        <v/>
      </c>
      <c r="DI81" s="90" t="str" cm="1">
        <f t="array" ref="DI81">IFERROR(INDEX($BD81:$CG81, $CH81, MATCH(DI$6, $BD$8:$CG$8, 0)), "")</f>
        <v/>
      </c>
      <c r="DJ81" s="90" t="str" cm="1">
        <f t="array" ref="DJ81">IFERROR(INDEX($BD81:$CG81, $CH81, MATCH(DJ$6, $BD$8:$CG$8, 0)), "")</f>
        <v/>
      </c>
      <c r="DK81" s="90" t="str" cm="1">
        <f t="array" ref="DK81">IFERROR(INDEX($BD81:$CG81, $CH81, MATCH(DK$6, $BD$8:$CG$8, 0)), "")</f>
        <v/>
      </c>
      <c r="DL81" s="91" t="str" cm="1">
        <f t="array" ref="DL81">IFERROR(INDEX($BD81:$CG81, $CH81, MATCH(DL$6, $BD$8:$CG$8, 0)), "")</f>
        <v/>
      </c>
    </row>
    <row r="82" spans="1:116" x14ac:dyDescent="0.55000000000000004">
      <c r="A82" s="16"/>
      <c r="B82" s="48"/>
      <c r="C82" s="26"/>
      <c r="D82" s="49"/>
      <c r="E82" s="50"/>
      <c r="F82" s="16"/>
      <c r="G82" s="96" t="str">
        <f t="shared" si="35"/>
        <v/>
      </c>
      <c r="H82" s="96" t="str">
        <f>IF($T82="", "", IF(COUNTIF('Income &amp; Expenses'!$AO$11:$AO$40, $T82)&gt;0, $N$3, $N$4))</f>
        <v/>
      </c>
      <c r="I82" s="16"/>
      <c r="N82" s="14" t="str">
        <f t="shared" si="31"/>
        <v/>
      </c>
      <c r="O82" s="8" t="str">
        <f t="shared" si="36"/>
        <v/>
      </c>
      <c r="P82" s="15" t="str">
        <f t="shared" si="32"/>
        <v/>
      </c>
      <c r="R82" s="68" t="str">
        <f t="shared" si="33"/>
        <v/>
      </c>
      <c r="T82" s="68" t="str">
        <f t="shared" si="34"/>
        <v/>
      </c>
      <c r="V82" s="62" t="str">
        <f>IF($B82="", "", COUNTIF($B$11:$B82, $B82))</f>
        <v/>
      </c>
      <c r="W82" s="62" t="str">
        <f t="shared" si="37"/>
        <v/>
      </c>
      <c r="Y82" s="78" t="str">
        <f t="shared" si="38"/>
        <v/>
      </c>
      <c r="Z82" s="79" t="str">
        <f t="shared" si="38"/>
        <v/>
      </c>
      <c r="AA82" s="79" t="str">
        <f t="shared" si="38"/>
        <v/>
      </c>
      <c r="AB82" s="79" t="str">
        <f t="shared" si="38"/>
        <v/>
      </c>
      <c r="AC82" s="79" t="str">
        <f t="shared" si="38"/>
        <v/>
      </c>
      <c r="AD82" s="79" t="str">
        <f t="shared" si="38"/>
        <v/>
      </c>
      <c r="AE82" s="79" t="str">
        <f t="shared" si="38"/>
        <v/>
      </c>
      <c r="AF82" s="79" t="str">
        <f t="shared" si="38"/>
        <v/>
      </c>
      <c r="AG82" s="79" t="str">
        <f t="shared" si="38"/>
        <v/>
      </c>
      <c r="AH82" s="79" t="str">
        <f t="shared" si="38"/>
        <v/>
      </c>
      <c r="AI82" s="79" t="str">
        <f t="shared" si="39"/>
        <v/>
      </c>
      <c r="AJ82" s="79" t="str">
        <f t="shared" si="39"/>
        <v/>
      </c>
      <c r="AK82" s="79" t="str">
        <f t="shared" si="39"/>
        <v/>
      </c>
      <c r="AL82" s="79" t="str">
        <f t="shared" si="39"/>
        <v/>
      </c>
      <c r="AM82" s="79" t="str">
        <f t="shared" si="39"/>
        <v/>
      </c>
      <c r="AN82" s="79" t="str">
        <f t="shared" si="39"/>
        <v/>
      </c>
      <c r="AO82" s="79" t="str">
        <f t="shared" si="39"/>
        <v/>
      </c>
      <c r="AP82" s="79" t="str">
        <f t="shared" si="39"/>
        <v/>
      </c>
      <c r="AQ82" s="79" t="str">
        <f t="shared" si="39"/>
        <v/>
      </c>
      <c r="AR82" s="79" t="str">
        <f t="shared" si="39"/>
        <v/>
      </c>
      <c r="AS82" s="79" t="str">
        <f t="shared" si="40"/>
        <v/>
      </c>
      <c r="AT82" s="79" t="str">
        <f t="shared" si="40"/>
        <v/>
      </c>
      <c r="AU82" s="79" t="str">
        <f t="shared" si="40"/>
        <v/>
      </c>
      <c r="AV82" s="79" t="str">
        <f t="shared" si="40"/>
        <v/>
      </c>
      <c r="AW82" s="79" t="str">
        <f t="shared" si="40"/>
        <v/>
      </c>
      <c r="AX82" s="79" t="str">
        <f t="shared" si="40"/>
        <v/>
      </c>
      <c r="AY82" s="79" t="str">
        <f t="shared" si="40"/>
        <v/>
      </c>
      <c r="AZ82" s="79" t="str">
        <f t="shared" si="40"/>
        <v/>
      </c>
      <c r="BA82" s="79" t="str">
        <f t="shared" si="40"/>
        <v/>
      </c>
      <c r="BB82" s="33" t="str">
        <f t="shared" si="40"/>
        <v/>
      </c>
      <c r="BD82" s="89" t="str">
        <f>IF(OR(CI$8="", Y82=""), "", COUNTIF(Y$11:Y$310, "&lt;"&amp;Y82)+1+COUNTIF(Y$11:Y82, Y82)-1)</f>
        <v/>
      </c>
      <c r="BE82" s="90" t="str">
        <f>IF(OR(CJ$8="", Z82=""), "", COUNTIF(Z$11:Z$310, "&lt;"&amp;Z82)+1+COUNTIF(Z$11:Z82, Z82)-1)</f>
        <v/>
      </c>
      <c r="BF82" s="90" t="str">
        <f>IF(OR(CK$8="", AA82=""), "", COUNTIF(AA$11:AA$310, "&lt;"&amp;AA82)+1+COUNTIF(AA$11:AA82, AA82)-1)</f>
        <v/>
      </c>
      <c r="BG82" s="90" t="str">
        <f>IF(OR(CL$8="", AB82=""), "", COUNTIF(AB$11:AB$310, "&lt;"&amp;AB82)+1+COUNTIF(AB$11:AB82, AB82)-1)</f>
        <v/>
      </c>
      <c r="BH82" s="90" t="str">
        <f>IF(OR(CM$8="", AC82=""), "", COUNTIF(AC$11:AC$310, "&lt;"&amp;AC82)+1+COUNTIF(AC$11:AC82, AC82)-1)</f>
        <v/>
      </c>
      <c r="BI82" s="90" t="str">
        <f>IF(OR(CN$8="", AD82=""), "", COUNTIF(AD$11:AD$310, "&lt;"&amp;AD82)+1+COUNTIF(AD$11:AD82, AD82)-1)</f>
        <v/>
      </c>
      <c r="BJ82" s="90" t="str">
        <f>IF(OR(CO$8="", AE82=""), "", COUNTIF(AE$11:AE$310, "&lt;"&amp;AE82)+1+COUNTIF(AE$11:AE82, AE82)-1)</f>
        <v/>
      </c>
      <c r="BK82" s="90" t="str">
        <f>IF(OR(CP$8="", AF82=""), "", COUNTIF(AF$11:AF$310, "&lt;"&amp;AF82)+1+COUNTIF(AF$11:AF82, AF82)-1)</f>
        <v/>
      </c>
      <c r="BL82" s="90" t="str">
        <f>IF(OR(CQ$8="", AG82=""), "", COUNTIF(AG$11:AG$310, "&lt;"&amp;AG82)+1+COUNTIF(AG$11:AG82, AG82)-1)</f>
        <v/>
      </c>
      <c r="BM82" s="90" t="str">
        <f>IF(OR(CR$8="", AH82=""), "", COUNTIF(AH$11:AH$310, "&lt;"&amp;AH82)+1+COUNTIF(AH$11:AH82, AH82)-1)</f>
        <v/>
      </c>
      <c r="BN82" s="90" t="str">
        <f>IF(OR(CS$8="", AI82=""), "", COUNTIF(AI$11:AI$310, "&lt;"&amp;AI82)+1+COUNTIF(AI$11:AI82, AI82)-1)</f>
        <v/>
      </c>
      <c r="BO82" s="90" t="str">
        <f>IF(OR(CT$8="", AJ82=""), "", COUNTIF(AJ$11:AJ$310, "&lt;"&amp;AJ82)+1+COUNTIF(AJ$11:AJ82, AJ82)-1)</f>
        <v/>
      </c>
      <c r="BP82" s="90" t="str">
        <f>IF(OR(CU$8="", AK82=""), "", COUNTIF(AK$11:AK$310, "&lt;"&amp;AK82)+1+COUNTIF(AK$11:AK82, AK82)-1)</f>
        <v/>
      </c>
      <c r="BQ82" s="90" t="str">
        <f>IF(OR(CV$8="", AL82=""), "", COUNTIF(AL$11:AL$310, "&lt;"&amp;AL82)+1+COUNTIF(AL$11:AL82, AL82)-1)</f>
        <v/>
      </c>
      <c r="BR82" s="90" t="str">
        <f>IF(OR(CW$8="", AM82=""), "", COUNTIF(AM$11:AM$310, "&lt;"&amp;AM82)+1+COUNTIF(AM$11:AM82, AM82)-1)</f>
        <v/>
      </c>
      <c r="BS82" s="90" t="str">
        <f>IF(OR(CX$8="", AN82=""), "", COUNTIF(AN$11:AN$310, "&lt;"&amp;AN82)+1+COUNTIF(AN$11:AN82, AN82)-1)</f>
        <v/>
      </c>
      <c r="BT82" s="90" t="str">
        <f>IF(OR(CY$8="", AO82=""), "", COUNTIF(AO$11:AO$310, "&lt;"&amp;AO82)+1+COUNTIF(AO$11:AO82, AO82)-1)</f>
        <v/>
      </c>
      <c r="BU82" s="90" t="str">
        <f>IF(OR(CZ$8="", AP82=""), "", COUNTIF(AP$11:AP$310, "&lt;"&amp;AP82)+1+COUNTIF(AP$11:AP82, AP82)-1)</f>
        <v/>
      </c>
      <c r="BV82" s="90" t="str">
        <f>IF(OR(DA$8="", AQ82=""), "", COUNTIF(AQ$11:AQ$310, "&lt;"&amp;AQ82)+1+COUNTIF(AQ$11:AQ82, AQ82)-1)</f>
        <v/>
      </c>
      <c r="BW82" s="90" t="str">
        <f>IF(OR(DB$8="", AR82=""), "", COUNTIF(AR$11:AR$310, "&lt;"&amp;AR82)+1+COUNTIF(AR$11:AR82, AR82)-1)</f>
        <v/>
      </c>
      <c r="BX82" s="90" t="str">
        <f>IF(OR(DC$8="", AS82=""), "", COUNTIF(AS$11:AS$310, "&lt;"&amp;AS82)+1+COUNTIF(AS$11:AS82, AS82)-1)</f>
        <v/>
      </c>
      <c r="BY82" s="90" t="str">
        <f>IF(OR(DD$8="", AT82=""), "", COUNTIF(AT$11:AT$310, "&lt;"&amp;AT82)+1+COUNTIF(AT$11:AT82, AT82)-1)</f>
        <v/>
      </c>
      <c r="BZ82" s="90" t="str">
        <f>IF(OR(DE$8="", AU82=""), "", COUNTIF(AU$11:AU$310, "&lt;"&amp;AU82)+1+COUNTIF(AU$11:AU82, AU82)-1)</f>
        <v/>
      </c>
      <c r="CA82" s="90" t="str">
        <f>IF(OR(DF$8="", AV82=""), "", COUNTIF(AV$11:AV$310, "&lt;"&amp;AV82)+1+COUNTIF(AV$11:AV82, AV82)-1)</f>
        <v/>
      </c>
      <c r="CB82" s="90" t="str">
        <f>IF(OR(DG$8="", AW82=""), "", COUNTIF(AW$11:AW$310, "&lt;"&amp;AW82)+1+COUNTIF(AW$11:AW82, AW82)-1)</f>
        <v/>
      </c>
      <c r="CC82" s="90" t="str">
        <f>IF(OR(DH$8="", AX82=""), "", COUNTIF(AX$11:AX$310, "&lt;"&amp;AX82)+1+COUNTIF(AX$11:AX82, AX82)-1)</f>
        <v/>
      </c>
      <c r="CD82" s="90" t="str">
        <f>IF(OR(DI$8="", AY82=""), "", COUNTIF(AY$11:AY$310, "&lt;"&amp;AY82)+1+COUNTIF(AY$11:AY82, AY82)-1)</f>
        <v/>
      </c>
      <c r="CE82" s="90" t="str">
        <f>IF(OR(DJ$8="", AZ82=""), "", COUNTIF(AZ$11:AZ$310, "&lt;"&amp;AZ82)+1+COUNTIF(AZ$11:AZ82, AZ82)-1)</f>
        <v/>
      </c>
      <c r="CF82" s="90" t="str">
        <f>IF(OR(DK$8="", BA82=""), "", COUNTIF(BA$11:BA$310, "&lt;"&amp;BA82)+1+COUNTIF(BA$11:BA82, BA82)-1)</f>
        <v/>
      </c>
      <c r="CG82" s="91" t="str">
        <f>IF(OR(DL$8="", BB82=""), "", COUNTIF(BB$11:BB$310, "&lt;"&amp;BB82)+1+COUNTIF(BB$11:BB82, BB82)-1)</f>
        <v/>
      </c>
      <c r="CI82" s="89" t="str" cm="1">
        <f t="array" ref="CI82">IFERROR(INDEX($BD82:$CG82, $CH82, MATCH(CI$6, $BD$8:$CG$8, 0)), "")</f>
        <v/>
      </c>
      <c r="CJ82" s="90" t="str" cm="1">
        <f t="array" ref="CJ82">IFERROR(INDEX($BD82:$CG82, $CH82, MATCH(CJ$6, $BD$8:$CG$8, 0)), "")</f>
        <v/>
      </c>
      <c r="CK82" s="90" t="str" cm="1">
        <f t="array" ref="CK82">IFERROR(INDEX($BD82:$CG82, $CH82, MATCH(CK$6, $BD$8:$CG$8, 0)), "")</f>
        <v/>
      </c>
      <c r="CL82" s="90" t="str" cm="1">
        <f t="array" ref="CL82">IFERROR(INDEX($BD82:$CG82, $CH82, MATCH(CL$6, $BD$8:$CG$8, 0)), "")</f>
        <v/>
      </c>
      <c r="CM82" s="90" t="str" cm="1">
        <f t="array" ref="CM82">IFERROR(INDEX($BD82:$CG82, $CH82, MATCH(CM$6, $BD$8:$CG$8, 0)), "")</f>
        <v/>
      </c>
      <c r="CN82" s="90" t="str" cm="1">
        <f t="array" ref="CN82">IFERROR(INDEX($BD82:$CG82, $CH82, MATCH(CN$6, $BD$8:$CG$8, 0)), "")</f>
        <v/>
      </c>
      <c r="CO82" s="90" t="str" cm="1">
        <f t="array" ref="CO82">IFERROR(INDEX($BD82:$CG82, $CH82, MATCH(CO$6, $BD$8:$CG$8, 0)), "")</f>
        <v/>
      </c>
      <c r="CP82" s="90" t="str" cm="1">
        <f t="array" ref="CP82">IFERROR(INDEX($BD82:$CG82, $CH82, MATCH(CP$6, $BD$8:$CG$8, 0)), "")</f>
        <v/>
      </c>
      <c r="CQ82" s="90" t="str" cm="1">
        <f t="array" ref="CQ82">IFERROR(INDEX($BD82:$CG82, $CH82, MATCH(CQ$6, $BD$8:$CG$8, 0)), "")</f>
        <v/>
      </c>
      <c r="CR82" s="90" t="str" cm="1">
        <f t="array" ref="CR82">IFERROR(INDEX($BD82:$CG82, $CH82, MATCH(CR$6, $BD$8:$CG$8, 0)), "")</f>
        <v/>
      </c>
      <c r="CS82" s="90" t="str" cm="1">
        <f t="array" ref="CS82">IFERROR(INDEX($BD82:$CG82, $CH82, MATCH(CS$6, $BD$8:$CG$8, 0)), "")</f>
        <v/>
      </c>
      <c r="CT82" s="90" t="str" cm="1">
        <f t="array" ref="CT82">IFERROR(INDEX($BD82:$CG82, $CH82, MATCH(CT$6, $BD$8:$CG$8, 0)), "")</f>
        <v/>
      </c>
      <c r="CU82" s="90" t="str" cm="1">
        <f t="array" ref="CU82">IFERROR(INDEX($BD82:$CG82, $CH82, MATCH(CU$6, $BD$8:$CG$8, 0)), "")</f>
        <v/>
      </c>
      <c r="CV82" s="90" t="str" cm="1">
        <f t="array" ref="CV82">IFERROR(INDEX($BD82:$CG82, $CH82, MATCH(CV$6, $BD$8:$CG$8, 0)), "")</f>
        <v/>
      </c>
      <c r="CW82" s="90" t="str" cm="1">
        <f t="array" ref="CW82">IFERROR(INDEX($BD82:$CG82, $CH82, MATCH(CW$6, $BD$8:$CG$8, 0)), "")</f>
        <v/>
      </c>
      <c r="CX82" s="90" t="str" cm="1">
        <f t="array" ref="CX82">IFERROR(INDEX($BD82:$CG82, $CH82, MATCH(CX$6, $BD$8:$CG$8, 0)), "")</f>
        <v/>
      </c>
      <c r="CY82" s="90" t="str" cm="1">
        <f t="array" ref="CY82">IFERROR(INDEX($BD82:$CG82, $CH82, MATCH(CY$6, $BD$8:$CG$8, 0)), "")</f>
        <v/>
      </c>
      <c r="CZ82" s="90" t="str" cm="1">
        <f t="array" ref="CZ82">IFERROR(INDEX($BD82:$CG82, $CH82, MATCH(CZ$6, $BD$8:$CG$8, 0)), "")</f>
        <v/>
      </c>
      <c r="DA82" s="90" t="str" cm="1">
        <f t="array" ref="DA82">IFERROR(INDEX($BD82:$CG82, $CH82, MATCH(DA$6, $BD$8:$CG$8, 0)), "")</f>
        <v/>
      </c>
      <c r="DB82" s="90" t="str" cm="1">
        <f t="array" ref="DB82">IFERROR(INDEX($BD82:$CG82, $CH82, MATCH(DB$6, $BD$8:$CG$8, 0)), "")</f>
        <v/>
      </c>
      <c r="DC82" s="90" t="str" cm="1">
        <f t="array" ref="DC82">IFERROR(INDEX($BD82:$CG82, $CH82, MATCH(DC$6, $BD$8:$CG$8, 0)), "")</f>
        <v/>
      </c>
      <c r="DD82" s="90" t="str" cm="1">
        <f t="array" ref="DD82">IFERROR(INDEX($BD82:$CG82, $CH82, MATCH(DD$6, $BD$8:$CG$8, 0)), "")</f>
        <v/>
      </c>
      <c r="DE82" s="90" t="str" cm="1">
        <f t="array" ref="DE82">IFERROR(INDEX($BD82:$CG82, $CH82, MATCH(DE$6, $BD$8:$CG$8, 0)), "")</f>
        <v/>
      </c>
      <c r="DF82" s="90" t="str" cm="1">
        <f t="array" ref="DF82">IFERROR(INDEX($BD82:$CG82, $CH82, MATCH(DF$6, $BD$8:$CG$8, 0)), "")</f>
        <v/>
      </c>
      <c r="DG82" s="90" t="str" cm="1">
        <f t="array" ref="DG82">IFERROR(INDEX($BD82:$CG82, $CH82, MATCH(DG$6, $BD$8:$CG$8, 0)), "")</f>
        <v/>
      </c>
      <c r="DH82" s="90" t="str" cm="1">
        <f t="array" ref="DH82">IFERROR(INDEX($BD82:$CG82, $CH82, MATCH(DH$6, $BD$8:$CG$8, 0)), "")</f>
        <v/>
      </c>
      <c r="DI82" s="90" t="str" cm="1">
        <f t="array" ref="DI82">IFERROR(INDEX($BD82:$CG82, $CH82, MATCH(DI$6, $BD$8:$CG$8, 0)), "")</f>
        <v/>
      </c>
      <c r="DJ82" s="90" t="str" cm="1">
        <f t="array" ref="DJ82">IFERROR(INDEX($BD82:$CG82, $CH82, MATCH(DJ$6, $BD$8:$CG$8, 0)), "")</f>
        <v/>
      </c>
      <c r="DK82" s="90" t="str" cm="1">
        <f t="array" ref="DK82">IFERROR(INDEX($BD82:$CG82, $CH82, MATCH(DK$6, $BD$8:$CG$8, 0)), "")</f>
        <v/>
      </c>
      <c r="DL82" s="91" t="str" cm="1">
        <f t="array" ref="DL82">IFERROR(INDEX($BD82:$CG82, $CH82, MATCH(DL$6, $BD$8:$CG$8, 0)), "")</f>
        <v/>
      </c>
    </row>
    <row r="83" spans="1:116" x14ac:dyDescent="0.55000000000000004">
      <c r="A83" s="16"/>
      <c r="B83" s="48"/>
      <c r="C83" s="26"/>
      <c r="D83" s="49"/>
      <c r="E83" s="50"/>
      <c r="F83" s="16"/>
      <c r="G83" s="96" t="str">
        <f t="shared" si="35"/>
        <v/>
      </c>
      <c r="H83" s="96" t="str">
        <f>IF($T83="", "", IF(COUNTIF('Income &amp; Expenses'!$AO$11:$AO$40, $T83)&gt;0, $N$3, $N$4))</f>
        <v/>
      </c>
      <c r="I83" s="16"/>
      <c r="N83" s="14" t="str">
        <f t="shared" si="31"/>
        <v/>
      </c>
      <c r="O83" s="8" t="str">
        <f t="shared" si="36"/>
        <v/>
      </c>
      <c r="P83" s="15" t="str">
        <f t="shared" si="32"/>
        <v/>
      </c>
      <c r="R83" s="68" t="str">
        <f t="shared" si="33"/>
        <v/>
      </c>
      <c r="T83" s="68" t="str">
        <f t="shared" si="34"/>
        <v/>
      </c>
      <c r="V83" s="62" t="str">
        <f>IF($B83="", "", COUNTIF($B$11:$B83, $B83))</f>
        <v/>
      </c>
      <c r="W83" s="62" t="str">
        <f t="shared" si="37"/>
        <v/>
      </c>
      <c r="Y83" s="78" t="str">
        <f t="shared" si="38"/>
        <v/>
      </c>
      <c r="Z83" s="79" t="str">
        <f t="shared" si="38"/>
        <v/>
      </c>
      <c r="AA83" s="79" t="str">
        <f t="shared" si="38"/>
        <v/>
      </c>
      <c r="AB83" s="79" t="str">
        <f t="shared" si="38"/>
        <v/>
      </c>
      <c r="AC83" s="79" t="str">
        <f t="shared" si="38"/>
        <v/>
      </c>
      <c r="AD83" s="79" t="str">
        <f t="shared" si="38"/>
        <v/>
      </c>
      <c r="AE83" s="79" t="str">
        <f t="shared" si="38"/>
        <v/>
      </c>
      <c r="AF83" s="79" t="str">
        <f t="shared" si="38"/>
        <v/>
      </c>
      <c r="AG83" s="79" t="str">
        <f t="shared" si="38"/>
        <v/>
      </c>
      <c r="AH83" s="79" t="str">
        <f t="shared" si="38"/>
        <v/>
      </c>
      <c r="AI83" s="79" t="str">
        <f t="shared" si="39"/>
        <v/>
      </c>
      <c r="AJ83" s="79" t="str">
        <f t="shared" si="39"/>
        <v/>
      </c>
      <c r="AK83" s="79" t="str">
        <f t="shared" si="39"/>
        <v/>
      </c>
      <c r="AL83" s="79" t="str">
        <f t="shared" si="39"/>
        <v/>
      </c>
      <c r="AM83" s="79" t="str">
        <f t="shared" si="39"/>
        <v/>
      </c>
      <c r="AN83" s="79" t="str">
        <f t="shared" si="39"/>
        <v/>
      </c>
      <c r="AO83" s="79" t="str">
        <f t="shared" si="39"/>
        <v/>
      </c>
      <c r="AP83" s="79" t="str">
        <f t="shared" si="39"/>
        <v/>
      </c>
      <c r="AQ83" s="79" t="str">
        <f t="shared" si="39"/>
        <v/>
      </c>
      <c r="AR83" s="79" t="str">
        <f t="shared" si="39"/>
        <v/>
      </c>
      <c r="AS83" s="79" t="str">
        <f t="shared" si="40"/>
        <v/>
      </c>
      <c r="AT83" s="79" t="str">
        <f t="shared" si="40"/>
        <v/>
      </c>
      <c r="AU83" s="79" t="str">
        <f t="shared" si="40"/>
        <v/>
      </c>
      <c r="AV83" s="79" t="str">
        <f t="shared" si="40"/>
        <v/>
      </c>
      <c r="AW83" s="79" t="str">
        <f t="shared" si="40"/>
        <v/>
      </c>
      <c r="AX83" s="79" t="str">
        <f t="shared" si="40"/>
        <v/>
      </c>
      <c r="AY83" s="79" t="str">
        <f t="shared" si="40"/>
        <v/>
      </c>
      <c r="AZ83" s="79" t="str">
        <f t="shared" si="40"/>
        <v/>
      </c>
      <c r="BA83" s="79" t="str">
        <f t="shared" si="40"/>
        <v/>
      </c>
      <c r="BB83" s="33" t="str">
        <f t="shared" si="40"/>
        <v/>
      </c>
      <c r="BD83" s="89" t="str">
        <f>IF(OR(CI$8="", Y83=""), "", COUNTIF(Y$11:Y$310, "&lt;"&amp;Y83)+1+COUNTIF(Y$11:Y83, Y83)-1)</f>
        <v/>
      </c>
      <c r="BE83" s="90" t="str">
        <f>IF(OR(CJ$8="", Z83=""), "", COUNTIF(Z$11:Z$310, "&lt;"&amp;Z83)+1+COUNTIF(Z$11:Z83, Z83)-1)</f>
        <v/>
      </c>
      <c r="BF83" s="90" t="str">
        <f>IF(OR(CK$8="", AA83=""), "", COUNTIF(AA$11:AA$310, "&lt;"&amp;AA83)+1+COUNTIF(AA$11:AA83, AA83)-1)</f>
        <v/>
      </c>
      <c r="BG83" s="90" t="str">
        <f>IF(OR(CL$8="", AB83=""), "", COUNTIF(AB$11:AB$310, "&lt;"&amp;AB83)+1+COUNTIF(AB$11:AB83, AB83)-1)</f>
        <v/>
      </c>
      <c r="BH83" s="90" t="str">
        <f>IF(OR(CM$8="", AC83=""), "", COUNTIF(AC$11:AC$310, "&lt;"&amp;AC83)+1+COUNTIF(AC$11:AC83, AC83)-1)</f>
        <v/>
      </c>
      <c r="BI83" s="90" t="str">
        <f>IF(OR(CN$8="", AD83=""), "", COUNTIF(AD$11:AD$310, "&lt;"&amp;AD83)+1+COUNTIF(AD$11:AD83, AD83)-1)</f>
        <v/>
      </c>
      <c r="BJ83" s="90" t="str">
        <f>IF(OR(CO$8="", AE83=""), "", COUNTIF(AE$11:AE$310, "&lt;"&amp;AE83)+1+COUNTIF(AE$11:AE83, AE83)-1)</f>
        <v/>
      </c>
      <c r="BK83" s="90" t="str">
        <f>IF(OR(CP$8="", AF83=""), "", COUNTIF(AF$11:AF$310, "&lt;"&amp;AF83)+1+COUNTIF(AF$11:AF83, AF83)-1)</f>
        <v/>
      </c>
      <c r="BL83" s="90" t="str">
        <f>IF(OR(CQ$8="", AG83=""), "", COUNTIF(AG$11:AG$310, "&lt;"&amp;AG83)+1+COUNTIF(AG$11:AG83, AG83)-1)</f>
        <v/>
      </c>
      <c r="BM83" s="90" t="str">
        <f>IF(OR(CR$8="", AH83=""), "", COUNTIF(AH$11:AH$310, "&lt;"&amp;AH83)+1+COUNTIF(AH$11:AH83, AH83)-1)</f>
        <v/>
      </c>
      <c r="BN83" s="90" t="str">
        <f>IF(OR(CS$8="", AI83=""), "", COUNTIF(AI$11:AI$310, "&lt;"&amp;AI83)+1+COUNTIF(AI$11:AI83, AI83)-1)</f>
        <v/>
      </c>
      <c r="BO83" s="90" t="str">
        <f>IF(OR(CT$8="", AJ83=""), "", COUNTIF(AJ$11:AJ$310, "&lt;"&amp;AJ83)+1+COUNTIF(AJ$11:AJ83, AJ83)-1)</f>
        <v/>
      </c>
      <c r="BP83" s="90" t="str">
        <f>IF(OR(CU$8="", AK83=""), "", COUNTIF(AK$11:AK$310, "&lt;"&amp;AK83)+1+COUNTIF(AK$11:AK83, AK83)-1)</f>
        <v/>
      </c>
      <c r="BQ83" s="90" t="str">
        <f>IF(OR(CV$8="", AL83=""), "", COUNTIF(AL$11:AL$310, "&lt;"&amp;AL83)+1+COUNTIF(AL$11:AL83, AL83)-1)</f>
        <v/>
      </c>
      <c r="BR83" s="90" t="str">
        <f>IF(OR(CW$8="", AM83=""), "", COUNTIF(AM$11:AM$310, "&lt;"&amp;AM83)+1+COUNTIF(AM$11:AM83, AM83)-1)</f>
        <v/>
      </c>
      <c r="BS83" s="90" t="str">
        <f>IF(OR(CX$8="", AN83=""), "", COUNTIF(AN$11:AN$310, "&lt;"&amp;AN83)+1+COUNTIF(AN$11:AN83, AN83)-1)</f>
        <v/>
      </c>
      <c r="BT83" s="90" t="str">
        <f>IF(OR(CY$8="", AO83=""), "", COUNTIF(AO$11:AO$310, "&lt;"&amp;AO83)+1+COUNTIF(AO$11:AO83, AO83)-1)</f>
        <v/>
      </c>
      <c r="BU83" s="90" t="str">
        <f>IF(OR(CZ$8="", AP83=""), "", COUNTIF(AP$11:AP$310, "&lt;"&amp;AP83)+1+COUNTIF(AP$11:AP83, AP83)-1)</f>
        <v/>
      </c>
      <c r="BV83" s="90" t="str">
        <f>IF(OR(DA$8="", AQ83=""), "", COUNTIF(AQ$11:AQ$310, "&lt;"&amp;AQ83)+1+COUNTIF(AQ$11:AQ83, AQ83)-1)</f>
        <v/>
      </c>
      <c r="BW83" s="90" t="str">
        <f>IF(OR(DB$8="", AR83=""), "", COUNTIF(AR$11:AR$310, "&lt;"&amp;AR83)+1+COUNTIF(AR$11:AR83, AR83)-1)</f>
        <v/>
      </c>
      <c r="BX83" s="90" t="str">
        <f>IF(OR(DC$8="", AS83=""), "", COUNTIF(AS$11:AS$310, "&lt;"&amp;AS83)+1+COUNTIF(AS$11:AS83, AS83)-1)</f>
        <v/>
      </c>
      <c r="BY83" s="90" t="str">
        <f>IF(OR(DD$8="", AT83=""), "", COUNTIF(AT$11:AT$310, "&lt;"&amp;AT83)+1+COUNTIF(AT$11:AT83, AT83)-1)</f>
        <v/>
      </c>
      <c r="BZ83" s="90" t="str">
        <f>IF(OR(DE$8="", AU83=""), "", COUNTIF(AU$11:AU$310, "&lt;"&amp;AU83)+1+COUNTIF(AU$11:AU83, AU83)-1)</f>
        <v/>
      </c>
      <c r="CA83" s="90" t="str">
        <f>IF(OR(DF$8="", AV83=""), "", COUNTIF(AV$11:AV$310, "&lt;"&amp;AV83)+1+COUNTIF(AV$11:AV83, AV83)-1)</f>
        <v/>
      </c>
      <c r="CB83" s="90" t="str">
        <f>IF(OR(DG$8="", AW83=""), "", COUNTIF(AW$11:AW$310, "&lt;"&amp;AW83)+1+COUNTIF(AW$11:AW83, AW83)-1)</f>
        <v/>
      </c>
      <c r="CC83" s="90" t="str">
        <f>IF(OR(DH$8="", AX83=""), "", COUNTIF(AX$11:AX$310, "&lt;"&amp;AX83)+1+COUNTIF(AX$11:AX83, AX83)-1)</f>
        <v/>
      </c>
      <c r="CD83" s="90" t="str">
        <f>IF(OR(DI$8="", AY83=""), "", COUNTIF(AY$11:AY$310, "&lt;"&amp;AY83)+1+COUNTIF(AY$11:AY83, AY83)-1)</f>
        <v/>
      </c>
      <c r="CE83" s="90" t="str">
        <f>IF(OR(DJ$8="", AZ83=""), "", COUNTIF(AZ$11:AZ$310, "&lt;"&amp;AZ83)+1+COUNTIF(AZ$11:AZ83, AZ83)-1)</f>
        <v/>
      </c>
      <c r="CF83" s="90" t="str">
        <f>IF(OR(DK$8="", BA83=""), "", COUNTIF(BA$11:BA$310, "&lt;"&amp;BA83)+1+COUNTIF(BA$11:BA83, BA83)-1)</f>
        <v/>
      </c>
      <c r="CG83" s="91" t="str">
        <f>IF(OR(DL$8="", BB83=""), "", COUNTIF(BB$11:BB$310, "&lt;"&amp;BB83)+1+COUNTIF(BB$11:BB83, BB83)-1)</f>
        <v/>
      </c>
      <c r="CI83" s="89" t="str" cm="1">
        <f t="array" ref="CI83">IFERROR(INDEX($BD83:$CG83, $CH83, MATCH(CI$6, $BD$8:$CG$8, 0)), "")</f>
        <v/>
      </c>
      <c r="CJ83" s="90" t="str" cm="1">
        <f t="array" ref="CJ83">IFERROR(INDEX($BD83:$CG83, $CH83, MATCH(CJ$6, $BD$8:$CG$8, 0)), "")</f>
        <v/>
      </c>
      <c r="CK83" s="90" t="str" cm="1">
        <f t="array" ref="CK83">IFERROR(INDEX($BD83:$CG83, $CH83, MATCH(CK$6, $BD$8:$CG$8, 0)), "")</f>
        <v/>
      </c>
      <c r="CL83" s="90" t="str" cm="1">
        <f t="array" ref="CL83">IFERROR(INDEX($BD83:$CG83, $CH83, MATCH(CL$6, $BD$8:$CG$8, 0)), "")</f>
        <v/>
      </c>
      <c r="CM83" s="90" t="str" cm="1">
        <f t="array" ref="CM83">IFERROR(INDEX($BD83:$CG83, $CH83, MATCH(CM$6, $BD$8:$CG$8, 0)), "")</f>
        <v/>
      </c>
      <c r="CN83" s="90" t="str" cm="1">
        <f t="array" ref="CN83">IFERROR(INDEX($BD83:$CG83, $CH83, MATCH(CN$6, $BD$8:$CG$8, 0)), "")</f>
        <v/>
      </c>
      <c r="CO83" s="90" t="str" cm="1">
        <f t="array" ref="CO83">IFERROR(INDEX($BD83:$CG83, $CH83, MATCH(CO$6, $BD$8:$CG$8, 0)), "")</f>
        <v/>
      </c>
      <c r="CP83" s="90" t="str" cm="1">
        <f t="array" ref="CP83">IFERROR(INDEX($BD83:$CG83, $CH83, MATCH(CP$6, $BD$8:$CG$8, 0)), "")</f>
        <v/>
      </c>
      <c r="CQ83" s="90" t="str" cm="1">
        <f t="array" ref="CQ83">IFERROR(INDEX($BD83:$CG83, $CH83, MATCH(CQ$6, $BD$8:$CG$8, 0)), "")</f>
        <v/>
      </c>
      <c r="CR83" s="90" t="str" cm="1">
        <f t="array" ref="CR83">IFERROR(INDEX($BD83:$CG83, $CH83, MATCH(CR$6, $BD$8:$CG$8, 0)), "")</f>
        <v/>
      </c>
      <c r="CS83" s="90" t="str" cm="1">
        <f t="array" ref="CS83">IFERROR(INDEX($BD83:$CG83, $CH83, MATCH(CS$6, $BD$8:$CG$8, 0)), "")</f>
        <v/>
      </c>
      <c r="CT83" s="90" t="str" cm="1">
        <f t="array" ref="CT83">IFERROR(INDEX($BD83:$CG83, $CH83, MATCH(CT$6, $BD$8:$CG$8, 0)), "")</f>
        <v/>
      </c>
      <c r="CU83" s="90" t="str" cm="1">
        <f t="array" ref="CU83">IFERROR(INDEX($BD83:$CG83, $CH83, MATCH(CU$6, $BD$8:$CG$8, 0)), "")</f>
        <v/>
      </c>
      <c r="CV83" s="90" t="str" cm="1">
        <f t="array" ref="CV83">IFERROR(INDEX($BD83:$CG83, $CH83, MATCH(CV$6, $BD$8:$CG$8, 0)), "")</f>
        <v/>
      </c>
      <c r="CW83" s="90" t="str" cm="1">
        <f t="array" ref="CW83">IFERROR(INDEX($BD83:$CG83, $CH83, MATCH(CW$6, $BD$8:$CG$8, 0)), "")</f>
        <v/>
      </c>
      <c r="CX83" s="90" t="str" cm="1">
        <f t="array" ref="CX83">IFERROR(INDEX($BD83:$CG83, $CH83, MATCH(CX$6, $BD$8:$CG$8, 0)), "")</f>
        <v/>
      </c>
      <c r="CY83" s="90" t="str" cm="1">
        <f t="array" ref="CY83">IFERROR(INDEX($BD83:$CG83, $CH83, MATCH(CY$6, $BD$8:$CG$8, 0)), "")</f>
        <v/>
      </c>
      <c r="CZ83" s="90" t="str" cm="1">
        <f t="array" ref="CZ83">IFERROR(INDEX($BD83:$CG83, $CH83, MATCH(CZ$6, $BD$8:$CG$8, 0)), "")</f>
        <v/>
      </c>
      <c r="DA83" s="90" t="str" cm="1">
        <f t="array" ref="DA83">IFERROR(INDEX($BD83:$CG83, $CH83, MATCH(DA$6, $BD$8:$CG$8, 0)), "")</f>
        <v/>
      </c>
      <c r="DB83" s="90" t="str" cm="1">
        <f t="array" ref="DB83">IFERROR(INDEX($BD83:$CG83, $CH83, MATCH(DB$6, $BD$8:$CG$8, 0)), "")</f>
        <v/>
      </c>
      <c r="DC83" s="90" t="str" cm="1">
        <f t="array" ref="DC83">IFERROR(INDEX($BD83:$CG83, $CH83, MATCH(DC$6, $BD$8:$CG$8, 0)), "")</f>
        <v/>
      </c>
      <c r="DD83" s="90" t="str" cm="1">
        <f t="array" ref="DD83">IFERROR(INDEX($BD83:$CG83, $CH83, MATCH(DD$6, $BD$8:$CG$8, 0)), "")</f>
        <v/>
      </c>
      <c r="DE83" s="90" t="str" cm="1">
        <f t="array" ref="DE83">IFERROR(INDEX($BD83:$CG83, $CH83, MATCH(DE$6, $BD$8:$CG$8, 0)), "")</f>
        <v/>
      </c>
      <c r="DF83" s="90" t="str" cm="1">
        <f t="array" ref="DF83">IFERROR(INDEX($BD83:$CG83, $CH83, MATCH(DF$6, $BD$8:$CG$8, 0)), "")</f>
        <v/>
      </c>
      <c r="DG83" s="90" t="str" cm="1">
        <f t="array" ref="DG83">IFERROR(INDEX($BD83:$CG83, $CH83, MATCH(DG$6, $BD$8:$CG$8, 0)), "")</f>
        <v/>
      </c>
      <c r="DH83" s="90" t="str" cm="1">
        <f t="array" ref="DH83">IFERROR(INDEX($BD83:$CG83, $CH83, MATCH(DH$6, $BD$8:$CG$8, 0)), "")</f>
        <v/>
      </c>
      <c r="DI83" s="90" t="str" cm="1">
        <f t="array" ref="DI83">IFERROR(INDEX($BD83:$CG83, $CH83, MATCH(DI$6, $BD$8:$CG$8, 0)), "")</f>
        <v/>
      </c>
      <c r="DJ83" s="90" t="str" cm="1">
        <f t="array" ref="DJ83">IFERROR(INDEX($BD83:$CG83, $CH83, MATCH(DJ$6, $BD$8:$CG$8, 0)), "")</f>
        <v/>
      </c>
      <c r="DK83" s="90" t="str" cm="1">
        <f t="array" ref="DK83">IFERROR(INDEX($BD83:$CG83, $CH83, MATCH(DK$6, $BD$8:$CG$8, 0)), "")</f>
        <v/>
      </c>
      <c r="DL83" s="91" t="str" cm="1">
        <f t="array" ref="DL83">IFERROR(INDEX($BD83:$CG83, $CH83, MATCH(DL$6, $BD$8:$CG$8, 0)), "")</f>
        <v/>
      </c>
    </row>
    <row r="84" spans="1:116" x14ac:dyDescent="0.55000000000000004">
      <c r="A84" s="16"/>
      <c r="B84" s="48"/>
      <c r="C84" s="26"/>
      <c r="D84" s="49"/>
      <c r="E84" s="50"/>
      <c r="F84" s="16"/>
      <c r="G84" s="96" t="str">
        <f t="shared" si="35"/>
        <v/>
      </c>
      <c r="H84" s="96" t="str">
        <f>IF($T84="", "", IF(COUNTIF('Income &amp; Expenses'!$AO$11:$AO$40, $T84)&gt;0, $N$3, $N$4))</f>
        <v/>
      </c>
      <c r="I84" s="16"/>
      <c r="N84" s="14" t="str">
        <f t="shared" si="31"/>
        <v/>
      </c>
      <c r="O84" s="8" t="str">
        <f t="shared" si="36"/>
        <v/>
      </c>
      <c r="P84" s="15" t="str">
        <f t="shared" si="32"/>
        <v/>
      </c>
      <c r="R84" s="68" t="str">
        <f t="shared" si="33"/>
        <v/>
      </c>
      <c r="T84" s="68" t="str">
        <f t="shared" si="34"/>
        <v/>
      </c>
      <c r="V84" s="62" t="str">
        <f>IF($B84="", "", COUNTIF($B$11:$B84, $B84))</f>
        <v/>
      </c>
      <c r="W84" s="62" t="str">
        <f t="shared" si="37"/>
        <v/>
      </c>
      <c r="Y84" s="78" t="str">
        <f t="shared" si="38"/>
        <v/>
      </c>
      <c r="Z84" s="79" t="str">
        <f t="shared" si="38"/>
        <v/>
      </c>
      <c r="AA84" s="79" t="str">
        <f t="shared" si="38"/>
        <v/>
      </c>
      <c r="AB84" s="79" t="str">
        <f t="shared" si="38"/>
        <v/>
      </c>
      <c r="AC84" s="79" t="str">
        <f t="shared" si="38"/>
        <v/>
      </c>
      <c r="AD84" s="79" t="str">
        <f t="shared" si="38"/>
        <v/>
      </c>
      <c r="AE84" s="79" t="str">
        <f t="shared" si="38"/>
        <v/>
      </c>
      <c r="AF84" s="79" t="str">
        <f t="shared" si="38"/>
        <v/>
      </c>
      <c r="AG84" s="79" t="str">
        <f t="shared" si="38"/>
        <v/>
      </c>
      <c r="AH84" s="79" t="str">
        <f t="shared" si="38"/>
        <v/>
      </c>
      <c r="AI84" s="79" t="str">
        <f t="shared" si="39"/>
        <v/>
      </c>
      <c r="AJ84" s="79" t="str">
        <f t="shared" si="39"/>
        <v/>
      </c>
      <c r="AK84" s="79" t="str">
        <f t="shared" si="39"/>
        <v/>
      </c>
      <c r="AL84" s="79" t="str">
        <f t="shared" si="39"/>
        <v/>
      </c>
      <c r="AM84" s="79" t="str">
        <f t="shared" si="39"/>
        <v/>
      </c>
      <c r="AN84" s="79" t="str">
        <f t="shared" si="39"/>
        <v/>
      </c>
      <c r="AO84" s="79" t="str">
        <f t="shared" si="39"/>
        <v/>
      </c>
      <c r="AP84" s="79" t="str">
        <f t="shared" si="39"/>
        <v/>
      </c>
      <c r="AQ84" s="79" t="str">
        <f t="shared" si="39"/>
        <v/>
      </c>
      <c r="AR84" s="79" t="str">
        <f t="shared" si="39"/>
        <v/>
      </c>
      <c r="AS84" s="79" t="str">
        <f t="shared" si="40"/>
        <v/>
      </c>
      <c r="AT84" s="79" t="str">
        <f t="shared" si="40"/>
        <v/>
      </c>
      <c r="AU84" s="79" t="str">
        <f t="shared" si="40"/>
        <v/>
      </c>
      <c r="AV84" s="79" t="str">
        <f t="shared" si="40"/>
        <v/>
      </c>
      <c r="AW84" s="79" t="str">
        <f t="shared" si="40"/>
        <v/>
      </c>
      <c r="AX84" s="79" t="str">
        <f t="shared" si="40"/>
        <v/>
      </c>
      <c r="AY84" s="79" t="str">
        <f t="shared" si="40"/>
        <v/>
      </c>
      <c r="AZ84" s="79" t="str">
        <f t="shared" si="40"/>
        <v/>
      </c>
      <c r="BA84" s="79" t="str">
        <f t="shared" si="40"/>
        <v/>
      </c>
      <c r="BB84" s="33" t="str">
        <f t="shared" si="40"/>
        <v/>
      </c>
      <c r="BD84" s="89" t="str">
        <f>IF(OR(CI$8="", Y84=""), "", COUNTIF(Y$11:Y$310, "&lt;"&amp;Y84)+1+COUNTIF(Y$11:Y84, Y84)-1)</f>
        <v/>
      </c>
      <c r="BE84" s="90" t="str">
        <f>IF(OR(CJ$8="", Z84=""), "", COUNTIF(Z$11:Z$310, "&lt;"&amp;Z84)+1+COUNTIF(Z$11:Z84, Z84)-1)</f>
        <v/>
      </c>
      <c r="BF84" s="90" t="str">
        <f>IF(OR(CK$8="", AA84=""), "", COUNTIF(AA$11:AA$310, "&lt;"&amp;AA84)+1+COUNTIF(AA$11:AA84, AA84)-1)</f>
        <v/>
      </c>
      <c r="BG84" s="90" t="str">
        <f>IF(OR(CL$8="", AB84=""), "", COUNTIF(AB$11:AB$310, "&lt;"&amp;AB84)+1+COUNTIF(AB$11:AB84, AB84)-1)</f>
        <v/>
      </c>
      <c r="BH84" s="90" t="str">
        <f>IF(OR(CM$8="", AC84=""), "", COUNTIF(AC$11:AC$310, "&lt;"&amp;AC84)+1+COUNTIF(AC$11:AC84, AC84)-1)</f>
        <v/>
      </c>
      <c r="BI84" s="90" t="str">
        <f>IF(OR(CN$8="", AD84=""), "", COUNTIF(AD$11:AD$310, "&lt;"&amp;AD84)+1+COUNTIF(AD$11:AD84, AD84)-1)</f>
        <v/>
      </c>
      <c r="BJ84" s="90" t="str">
        <f>IF(OR(CO$8="", AE84=""), "", COUNTIF(AE$11:AE$310, "&lt;"&amp;AE84)+1+COUNTIF(AE$11:AE84, AE84)-1)</f>
        <v/>
      </c>
      <c r="BK84" s="90" t="str">
        <f>IF(OR(CP$8="", AF84=""), "", COUNTIF(AF$11:AF$310, "&lt;"&amp;AF84)+1+COUNTIF(AF$11:AF84, AF84)-1)</f>
        <v/>
      </c>
      <c r="BL84" s="90" t="str">
        <f>IF(OR(CQ$8="", AG84=""), "", COUNTIF(AG$11:AG$310, "&lt;"&amp;AG84)+1+COUNTIF(AG$11:AG84, AG84)-1)</f>
        <v/>
      </c>
      <c r="BM84" s="90" t="str">
        <f>IF(OR(CR$8="", AH84=""), "", COUNTIF(AH$11:AH$310, "&lt;"&amp;AH84)+1+COUNTIF(AH$11:AH84, AH84)-1)</f>
        <v/>
      </c>
      <c r="BN84" s="90" t="str">
        <f>IF(OR(CS$8="", AI84=""), "", COUNTIF(AI$11:AI$310, "&lt;"&amp;AI84)+1+COUNTIF(AI$11:AI84, AI84)-1)</f>
        <v/>
      </c>
      <c r="BO84" s="90" t="str">
        <f>IF(OR(CT$8="", AJ84=""), "", COUNTIF(AJ$11:AJ$310, "&lt;"&amp;AJ84)+1+COUNTIF(AJ$11:AJ84, AJ84)-1)</f>
        <v/>
      </c>
      <c r="BP84" s="90" t="str">
        <f>IF(OR(CU$8="", AK84=""), "", COUNTIF(AK$11:AK$310, "&lt;"&amp;AK84)+1+COUNTIF(AK$11:AK84, AK84)-1)</f>
        <v/>
      </c>
      <c r="BQ84" s="90" t="str">
        <f>IF(OR(CV$8="", AL84=""), "", COUNTIF(AL$11:AL$310, "&lt;"&amp;AL84)+1+COUNTIF(AL$11:AL84, AL84)-1)</f>
        <v/>
      </c>
      <c r="BR84" s="90" t="str">
        <f>IF(OR(CW$8="", AM84=""), "", COUNTIF(AM$11:AM$310, "&lt;"&amp;AM84)+1+COUNTIF(AM$11:AM84, AM84)-1)</f>
        <v/>
      </c>
      <c r="BS84" s="90" t="str">
        <f>IF(OR(CX$8="", AN84=""), "", COUNTIF(AN$11:AN$310, "&lt;"&amp;AN84)+1+COUNTIF(AN$11:AN84, AN84)-1)</f>
        <v/>
      </c>
      <c r="BT84" s="90" t="str">
        <f>IF(OR(CY$8="", AO84=""), "", COUNTIF(AO$11:AO$310, "&lt;"&amp;AO84)+1+COUNTIF(AO$11:AO84, AO84)-1)</f>
        <v/>
      </c>
      <c r="BU84" s="90" t="str">
        <f>IF(OR(CZ$8="", AP84=""), "", COUNTIF(AP$11:AP$310, "&lt;"&amp;AP84)+1+COUNTIF(AP$11:AP84, AP84)-1)</f>
        <v/>
      </c>
      <c r="BV84" s="90" t="str">
        <f>IF(OR(DA$8="", AQ84=""), "", COUNTIF(AQ$11:AQ$310, "&lt;"&amp;AQ84)+1+COUNTIF(AQ$11:AQ84, AQ84)-1)</f>
        <v/>
      </c>
      <c r="BW84" s="90" t="str">
        <f>IF(OR(DB$8="", AR84=""), "", COUNTIF(AR$11:AR$310, "&lt;"&amp;AR84)+1+COUNTIF(AR$11:AR84, AR84)-1)</f>
        <v/>
      </c>
      <c r="BX84" s="90" t="str">
        <f>IF(OR(DC$8="", AS84=""), "", COUNTIF(AS$11:AS$310, "&lt;"&amp;AS84)+1+COUNTIF(AS$11:AS84, AS84)-1)</f>
        <v/>
      </c>
      <c r="BY84" s="90" t="str">
        <f>IF(OR(DD$8="", AT84=""), "", COUNTIF(AT$11:AT$310, "&lt;"&amp;AT84)+1+COUNTIF(AT$11:AT84, AT84)-1)</f>
        <v/>
      </c>
      <c r="BZ84" s="90" t="str">
        <f>IF(OR(DE$8="", AU84=""), "", COUNTIF(AU$11:AU$310, "&lt;"&amp;AU84)+1+COUNTIF(AU$11:AU84, AU84)-1)</f>
        <v/>
      </c>
      <c r="CA84" s="90" t="str">
        <f>IF(OR(DF$8="", AV84=""), "", COUNTIF(AV$11:AV$310, "&lt;"&amp;AV84)+1+COUNTIF(AV$11:AV84, AV84)-1)</f>
        <v/>
      </c>
      <c r="CB84" s="90" t="str">
        <f>IF(OR(DG$8="", AW84=""), "", COUNTIF(AW$11:AW$310, "&lt;"&amp;AW84)+1+COUNTIF(AW$11:AW84, AW84)-1)</f>
        <v/>
      </c>
      <c r="CC84" s="90" t="str">
        <f>IF(OR(DH$8="", AX84=""), "", COUNTIF(AX$11:AX$310, "&lt;"&amp;AX84)+1+COUNTIF(AX$11:AX84, AX84)-1)</f>
        <v/>
      </c>
      <c r="CD84" s="90" t="str">
        <f>IF(OR(DI$8="", AY84=""), "", COUNTIF(AY$11:AY$310, "&lt;"&amp;AY84)+1+COUNTIF(AY$11:AY84, AY84)-1)</f>
        <v/>
      </c>
      <c r="CE84" s="90" t="str">
        <f>IF(OR(DJ$8="", AZ84=""), "", COUNTIF(AZ$11:AZ$310, "&lt;"&amp;AZ84)+1+COUNTIF(AZ$11:AZ84, AZ84)-1)</f>
        <v/>
      </c>
      <c r="CF84" s="90" t="str">
        <f>IF(OR(DK$8="", BA84=""), "", COUNTIF(BA$11:BA$310, "&lt;"&amp;BA84)+1+COUNTIF(BA$11:BA84, BA84)-1)</f>
        <v/>
      </c>
      <c r="CG84" s="91" t="str">
        <f>IF(OR(DL$8="", BB84=""), "", COUNTIF(BB$11:BB$310, "&lt;"&amp;BB84)+1+COUNTIF(BB$11:BB84, BB84)-1)</f>
        <v/>
      </c>
      <c r="CI84" s="89" t="str" cm="1">
        <f t="array" ref="CI84">IFERROR(INDEX($BD84:$CG84, $CH84, MATCH(CI$6, $BD$8:$CG$8, 0)), "")</f>
        <v/>
      </c>
      <c r="CJ84" s="90" t="str" cm="1">
        <f t="array" ref="CJ84">IFERROR(INDEX($BD84:$CG84, $CH84, MATCH(CJ$6, $BD$8:$CG$8, 0)), "")</f>
        <v/>
      </c>
      <c r="CK84" s="90" t="str" cm="1">
        <f t="array" ref="CK84">IFERROR(INDEX($BD84:$CG84, $CH84, MATCH(CK$6, $BD$8:$CG$8, 0)), "")</f>
        <v/>
      </c>
      <c r="CL84" s="90" t="str" cm="1">
        <f t="array" ref="CL84">IFERROR(INDEX($BD84:$CG84, $CH84, MATCH(CL$6, $BD$8:$CG$8, 0)), "")</f>
        <v/>
      </c>
      <c r="CM84" s="90" t="str" cm="1">
        <f t="array" ref="CM84">IFERROR(INDEX($BD84:$CG84, $CH84, MATCH(CM$6, $BD$8:$CG$8, 0)), "")</f>
        <v/>
      </c>
      <c r="CN84" s="90" t="str" cm="1">
        <f t="array" ref="CN84">IFERROR(INDEX($BD84:$CG84, $CH84, MATCH(CN$6, $BD$8:$CG$8, 0)), "")</f>
        <v/>
      </c>
      <c r="CO84" s="90" t="str" cm="1">
        <f t="array" ref="CO84">IFERROR(INDEX($BD84:$CG84, $CH84, MATCH(CO$6, $BD$8:$CG$8, 0)), "")</f>
        <v/>
      </c>
      <c r="CP84" s="90" t="str" cm="1">
        <f t="array" ref="CP84">IFERROR(INDEX($BD84:$CG84, $CH84, MATCH(CP$6, $BD$8:$CG$8, 0)), "")</f>
        <v/>
      </c>
      <c r="CQ84" s="90" t="str" cm="1">
        <f t="array" ref="CQ84">IFERROR(INDEX($BD84:$CG84, $CH84, MATCH(CQ$6, $BD$8:$CG$8, 0)), "")</f>
        <v/>
      </c>
      <c r="CR84" s="90" t="str" cm="1">
        <f t="array" ref="CR84">IFERROR(INDEX($BD84:$CG84, $CH84, MATCH(CR$6, $BD$8:$CG$8, 0)), "")</f>
        <v/>
      </c>
      <c r="CS84" s="90" t="str" cm="1">
        <f t="array" ref="CS84">IFERROR(INDEX($BD84:$CG84, $CH84, MATCH(CS$6, $BD$8:$CG$8, 0)), "")</f>
        <v/>
      </c>
      <c r="CT84" s="90" t="str" cm="1">
        <f t="array" ref="CT84">IFERROR(INDEX($BD84:$CG84, $CH84, MATCH(CT$6, $BD$8:$CG$8, 0)), "")</f>
        <v/>
      </c>
      <c r="CU84" s="90" t="str" cm="1">
        <f t="array" ref="CU84">IFERROR(INDEX($BD84:$CG84, $CH84, MATCH(CU$6, $BD$8:$CG$8, 0)), "")</f>
        <v/>
      </c>
      <c r="CV84" s="90" t="str" cm="1">
        <f t="array" ref="CV84">IFERROR(INDEX($BD84:$CG84, $CH84, MATCH(CV$6, $BD$8:$CG$8, 0)), "")</f>
        <v/>
      </c>
      <c r="CW84" s="90" t="str" cm="1">
        <f t="array" ref="CW84">IFERROR(INDEX($BD84:$CG84, $CH84, MATCH(CW$6, $BD$8:$CG$8, 0)), "")</f>
        <v/>
      </c>
      <c r="CX84" s="90" t="str" cm="1">
        <f t="array" ref="CX84">IFERROR(INDEX($BD84:$CG84, $CH84, MATCH(CX$6, $BD$8:$CG$8, 0)), "")</f>
        <v/>
      </c>
      <c r="CY84" s="90" t="str" cm="1">
        <f t="array" ref="CY84">IFERROR(INDEX($BD84:$CG84, $CH84, MATCH(CY$6, $BD$8:$CG$8, 0)), "")</f>
        <v/>
      </c>
      <c r="CZ84" s="90" t="str" cm="1">
        <f t="array" ref="CZ84">IFERROR(INDEX($BD84:$CG84, $CH84, MATCH(CZ$6, $BD$8:$CG$8, 0)), "")</f>
        <v/>
      </c>
      <c r="DA84" s="90" t="str" cm="1">
        <f t="array" ref="DA84">IFERROR(INDEX($BD84:$CG84, $CH84, MATCH(DA$6, $BD$8:$CG$8, 0)), "")</f>
        <v/>
      </c>
      <c r="DB84" s="90" t="str" cm="1">
        <f t="array" ref="DB84">IFERROR(INDEX($BD84:$CG84, $CH84, MATCH(DB$6, $BD$8:$CG$8, 0)), "")</f>
        <v/>
      </c>
      <c r="DC84" s="90" t="str" cm="1">
        <f t="array" ref="DC84">IFERROR(INDEX($BD84:$CG84, $CH84, MATCH(DC$6, $BD$8:$CG$8, 0)), "")</f>
        <v/>
      </c>
      <c r="DD84" s="90" t="str" cm="1">
        <f t="array" ref="DD84">IFERROR(INDEX($BD84:$CG84, $CH84, MATCH(DD$6, $BD$8:$CG$8, 0)), "")</f>
        <v/>
      </c>
      <c r="DE84" s="90" t="str" cm="1">
        <f t="array" ref="DE84">IFERROR(INDEX($BD84:$CG84, $CH84, MATCH(DE$6, $BD$8:$CG$8, 0)), "")</f>
        <v/>
      </c>
      <c r="DF84" s="90" t="str" cm="1">
        <f t="array" ref="DF84">IFERROR(INDEX($BD84:$CG84, $CH84, MATCH(DF$6, $BD$8:$CG$8, 0)), "")</f>
        <v/>
      </c>
      <c r="DG84" s="90" t="str" cm="1">
        <f t="array" ref="DG84">IFERROR(INDEX($BD84:$CG84, $CH84, MATCH(DG$6, $BD$8:$CG$8, 0)), "")</f>
        <v/>
      </c>
      <c r="DH84" s="90" t="str" cm="1">
        <f t="array" ref="DH84">IFERROR(INDEX($BD84:$CG84, $CH84, MATCH(DH$6, $BD$8:$CG$8, 0)), "")</f>
        <v/>
      </c>
      <c r="DI84" s="90" t="str" cm="1">
        <f t="array" ref="DI84">IFERROR(INDEX($BD84:$CG84, $CH84, MATCH(DI$6, $BD$8:$CG$8, 0)), "")</f>
        <v/>
      </c>
      <c r="DJ84" s="90" t="str" cm="1">
        <f t="array" ref="DJ84">IFERROR(INDEX($BD84:$CG84, $CH84, MATCH(DJ$6, $BD$8:$CG$8, 0)), "")</f>
        <v/>
      </c>
      <c r="DK84" s="90" t="str" cm="1">
        <f t="array" ref="DK84">IFERROR(INDEX($BD84:$CG84, $CH84, MATCH(DK$6, $BD$8:$CG$8, 0)), "")</f>
        <v/>
      </c>
      <c r="DL84" s="91" t="str" cm="1">
        <f t="array" ref="DL84">IFERROR(INDEX($BD84:$CG84, $CH84, MATCH(DL$6, $BD$8:$CG$8, 0)), "")</f>
        <v/>
      </c>
    </row>
    <row r="85" spans="1:116" x14ac:dyDescent="0.55000000000000004">
      <c r="A85" s="16"/>
      <c r="B85" s="48"/>
      <c r="C85" s="26"/>
      <c r="D85" s="49"/>
      <c r="E85" s="50"/>
      <c r="F85" s="16"/>
      <c r="G85" s="96" t="str">
        <f t="shared" si="35"/>
        <v/>
      </c>
      <c r="H85" s="96" t="str">
        <f>IF($T85="", "", IF(COUNTIF('Income &amp; Expenses'!$AO$11:$AO$40, $T85)&gt;0, $N$3, $N$4))</f>
        <v/>
      </c>
      <c r="I85" s="16"/>
      <c r="N85" s="14" t="str">
        <f t="shared" si="31"/>
        <v/>
      </c>
      <c r="O85" s="8" t="str">
        <f t="shared" si="36"/>
        <v/>
      </c>
      <c r="P85" s="15" t="str">
        <f t="shared" si="32"/>
        <v/>
      </c>
      <c r="R85" s="68" t="str">
        <f t="shared" si="33"/>
        <v/>
      </c>
      <c r="T85" s="68" t="str">
        <f t="shared" si="34"/>
        <v/>
      </c>
      <c r="V85" s="62" t="str">
        <f>IF($B85="", "", COUNTIF($B$11:$B85, $B85))</f>
        <v/>
      </c>
      <c r="W85" s="62" t="str">
        <f t="shared" si="37"/>
        <v/>
      </c>
      <c r="Y85" s="78" t="str">
        <f t="shared" si="38"/>
        <v/>
      </c>
      <c r="Z85" s="79" t="str">
        <f t="shared" si="38"/>
        <v/>
      </c>
      <c r="AA85" s="79" t="str">
        <f t="shared" si="38"/>
        <v/>
      </c>
      <c r="AB85" s="79" t="str">
        <f t="shared" si="38"/>
        <v/>
      </c>
      <c r="AC85" s="79" t="str">
        <f t="shared" si="38"/>
        <v/>
      </c>
      <c r="AD85" s="79" t="str">
        <f t="shared" si="38"/>
        <v/>
      </c>
      <c r="AE85" s="79" t="str">
        <f t="shared" si="38"/>
        <v/>
      </c>
      <c r="AF85" s="79" t="str">
        <f t="shared" si="38"/>
        <v/>
      </c>
      <c r="AG85" s="79" t="str">
        <f t="shared" si="38"/>
        <v/>
      </c>
      <c r="AH85" s="79" t="str">
        <f t="shared" si="38"/>
        <v/>
      </c>
      <c r="AI85" s="79" t="str">
        <f t="shared" si="39"/>
        <v/>
      </c>
      <c r="AJ85" s="79" t="str">
        <f t="shared" si="39"/>
        <v/>
      </c>
      <c r="AK85" s="79" t="str">
        <f t="shared" si="39"/>
        <v/>
      </c>
      <c r="AL85" s="79" t="str">
        <f t="shared" si="39"/>
        <v/>
      </c>
      <c r="AM85" s="79" t="str">
        <f t="shared" si="39"/>
        <v/>
      </c>
      <c r="AN85" s="79" t="str">
        <f t="shared" si="39"/>
        <v/>
      </c>
      <c r="AO85" s="79" t="str">
        <f t="shared" si="39"/>
        <v/>
      </c>
      <c r="AP85" s="79" t="str">
        <f t="shared" si="39"/>
        <v/>
      </c>
      <c r="AQ85" s="79" t="str">
        <f t="shared" si="39"/>
        <v/>
      </c>
      <c r="AR85" s="79" t="str">
        <f t="shared" si="39"/>
        <v/>
      </c>
      <c r="AS85" s="79" t="str">
        <f t="shared" si="40"/>
        <v/>
      </c>
      <c r="AT85" s="79" t="str">
        <f t="shared" si="40"/>
        <v/>
      </c>
      <c r="AU85" s="79" t="str">
        <f t="shared" si="40"/>
        <v/>
      </c>
      <c r="AV85" s="79" t="str">
        <f t="shared" si="40"/>
        <v/>
      </c>
      <c r="AW85" s="79" t="str">
        <f t="shared" si="40"/>
        <v/>
      </c>
      <c r="AX85" s="79" t="str">
        <f t="shared" si="40"/>
        <v/>
      </c>
      <c r="AY85" s="79" t="str">
        <f t="shared" si="40"/>
        <v/>
      </c>
      <c r="AZ85" s="79" t="str">
        <f t="shared" si="40"/>
        <v/>
      </c>
      <c r="BA85" s="79" t="str">
        <f t="shared" si="40"/>
        <v/>
      </c>
      <c r="BB85" s="33" t="str">
        <f t="shared" si="40"/>
        <v/>
      </c>
      <c r="BD85" s="89" t="str">
        <f>IF(OR(CI$8="", Y85=""), "", COUNTIF(Y$11:Y$310, "&lt;"&amp;Y85)+1+COUNTIF(Y$11:Y85, Y85)-1)</f>
        <v/>
      </c>
      <c r="BE85" s="90" t="str">
        <f>IF(OR(CJ$8="", Z85=""), "", COUNTIF(Z$11:Z$310, "&lt;"&amp;Z85)+1+COUNTIF(Z$11:Z85, Z85)-1)</f>
        <v/>
      </c>
      <c r="BF85" s="90" t="str">
        <f>IF(OR(CK$8="", AA85=""), "", COUNTIF(AA$11:AA$310, "&lt;"&amp;AA85)+1+COUNTIF(AA$11:AA85, AA85)-1)</f>
        <v/>
      </c>
      <c r="BG85" s="90" t="str">
        <f>IF(OR(CL$8="", AB85=""), "", COUNTIF(AB$11:AB$310, "&lt;"&amp;AB85)+1+COUNTIF(AB$11:AB85, AB85)-1)</f>
        <v/>
      </c>
      <c r="BH85" s="90" t="str">
        <f>IF(OR(CM$8="", AC85=""), "", COUNTIF(AC$11:AC$310, "&lt;"&amp;AC85)+1+COUNTIF(AC$11:AC85, AC85)-1)</f>
        <v/>
      </c>
      <c r="BI85" s="90" t="str">
        <f>IF(OR(CN$8="", AD85=""), "", COUNTIF(AD$11:AD$310, "&lt;"&amp;AD85)+1+COUNTIF(AD$11:AD85, AD85)-1)</f>
        <v/>
      </c>
      <c r="BJ85" s="90" t="str">
        <f>IF(OR(CO$8="", AE85=""), "", COUNTIF(AE$11:AE$310, "&lt;"&amp;AE85)+1+COUNTIF(AE$11:AE85, AE85)-1)</f>
        <v/>
      </c>
      <c r="BK85" s="90" t="str">
        <f>IF(OR(CP$8="", AF85=""), "", COUNTIF(AF$11:AF$310, "&lt;"&amp;AF85)+1+COUNTIF(AF$11:AF85, AF85)-1)</f>
        <v/>
      </c>
      <c r="BL85" s="90" t="str">
        <f>IF(OR(CQ$8="", AG85=""), "", COUNTIF(AG$11:AG$310, "&lt;"&amp;AG85)+1+COUNTIF(AG$11:AG85, AG85)-1)</f>
        <v/>
      </c>
      <c r="BM85" s="90" t="str">
        <f>IF(OR(CR$8="", AH85=""), "", COUNTIF(AH$11:AH$310, "&lt;"&amp;AH85)+1+COUNTIF(AH$11:AH85, AH85)-1)</f>
        <v/>
      </c>
      <c r="BN85" s="90" t="str">
        <f>IF(OR(CS$8="", AI85=""), "", COUNTIF(AI$11:AI$310, "&lt;"&amp;AI85)+1+COUNTIF(AI$11:AI85, AI85)-1)</f>
        <v/>
      </c>
      <c r="BO85" s="90" t="str">
        <f>IF(OR(CT$8="", AJ85=""), "", COUNTIF(AJ$11:AJ$310, "&lt;"&amp;AJ85)+1+COUNTIF(AJ$11:AJ85, AJ85)-1)</f>
        <v/>
      </c>
      <c r="BP85" s="90" t="str">
        <f>IF(OR(CU$8="", AK85=""), "", COUNTIF(AK$11:AK$310, "&lt;"&amp;AK85)+1+COUNTIF(AK$11:AK85, AK85)-1)</f>
        <v/>
      </c>
      <c r="BQ85" s="90" t="str">
        <f>IF(OR(CV$8="", AL85=""), "", COUNTIF(AL$11:AL$310, "&lt;"&amp;AL85)+1+COUNTIF(AL$11:AL85, AL85)-1)</f>
        <v/>
      </c>
      <c r="BR85" s="90" t="str">
        <f>IF(OR(CW$8="", AM85=""), "", COUNTIF(AM$11:AM$310, "&lt;"&amp;AM85)+1+COUNTIF(AM$11:AM85, AM85)-1)</f>
        <v/>
      </c>
      <c r="BS85" s="90" t="str">
        <f>IF(OR(CX$8="", AN85=""), "", COUNTIF(AN$11:AN$310, "&lt;"&amp;AN85)+1+COUNTIF(AN$11:AN85, AN85)-1)</f>
        <v/>
      </c>
      <c r="BT85" s="90" t="str">
        <f>IF(OR(CY$8="", AO85=""), "", COUNTIF(AO$11:AO$310, "&lt;"&amp;AO85)+1+COUNTIF(AO$11:AO85, AO85)-1)</f>
        <v/>
      </c>
      <c r="BU85" s="90" t="str">
        <f>IF(OR(CZ$8="", AP85=""), "", COUNTIF(AP$11:AP$310, "&lt;"&amp;AP85)+1+COUNTIF(AP$11:AP85, AP85)-1)</f>
        <v/>
      </c>
      <c r="BV85" s="90" t="str">
        <f>IF(OR(DA$8="", AQ85=""), "", COUNTIF(AQ$11:AQ$310, "&lt;"&amp;AQ85)+1+COUNTIF(AQ$11:AQ85, AQ85)-1)</f>
        <v/>
      </c>
      <c r="BW85" s="90" t="str">
        <f>IF(OR(DB$8="", AR85=""), "", COUNTIF(AR$11:AR$310, "&lt;"&amp;AR85)+1+COUNTIF(AR$11:AR85, AR85)-1)</f>
        <v/>
      </c>
      <c r="BX85" s="90" t="str">
        <f>IF(OR(DC$8="", AS85=""), "", COUNTIF(AS$11:AS$310, "&lt;"&amp;AS85)+1+COUNTIF(AS$11:AS85, AS85)-1)</f>
        <v/>
      </c>
      <c r="BY85" s="90" t="str">
        <f>IF(OR(DD$8="", AT85=""), "", COUNTIF(AT$11:AT$310, "&lt;"&amp;AT85)+1+COUNTIF(AT$11:AT85, AT85)-1)</f>
        <v/>
      </c>
      <c r="BZ85" s="90" t="str">
        <f>IF(OR(DE$8="", AU85=""), "", COUNTIF(AU$11:AU$310, "&lt;"&amp;AU85)+1+COUNTIF(AU$11:AU85, AU85)-1)</f>
        <v/>
      </c>
      <c r="CA85" s="90" t="str">
        <f>IF(OR(DF$8="", AV85=""), "", COUNTIF(AV$11:AV$310, "&lt;"&amp;AV85)+1+COUNTIF(AV$11:AV85, AV85)-1)</f>
        <v/>
      </c>
      <c r="CB85" s="90" t="str">
        <f>IF(OR(DG$8="", AW85=""), "", COUNTIF(AW$11:AW$310, "&lt;"&amp;AW85)+1+COUNTIF(AW$11:AW85, AW85)-1)</f>
        <v/>
      </c>
      <c r="CC85" s="90" t="str">
        <f>IF(OR(DH$8="", AX85=""), "", COUNTIF(AX$11:AX$310, "&lt;"&amp;AX85)+1+COUNTIF(AX$11:AX85, AX85)-1)</f>
        <v/>
      </c>
      <c r="CD85" s="90" t="str">
        <f>IF(OR(DI$8="", AY85=""), "", COUNTIF(AY$11:AY$310, "&lt;"&amp;AY85)+1+COUNTIF(AY$11:AY85, AY85)-1)</f>
        <v/>
      </c>
      <c r="CE85" s="90" t="str">
        <f>IF(OR(DJ$8="", AZ85=""), "", COUNTIF(AZ$11:AZ$310, "&lt;"&amp;AZ85)+1+COUNTIF(AZ$11:AZ85, AZ85)-1)</f>
        <v/>
      </c>
      <c r="CF85" s="90" t="str">
        <f>IF(OR(DK$8="", BA85=""), "", COUNTIF(BA$11:BA$310, "&lt;"&amp;BA85)+1+COUNTIF(BA$11:BA85, BA85)-1)</f>
        <v/>
      </c>
      <c r="CG85" s="91" t="str">
        <f>IF(OR(DL$8="", BB85=""), "", COUNTIF(BB$11:BB$310, "&lt;"&amp;BB85)+1+COUNTIF(BB$11:BB85, BB85)-1)</f>
        <v/>
      </c>
      <c r="CI85" s="89" t="str" cm="1">
        <f t="array" ref="CI85">IFERROR(INDEX($BD85:$CG85, $CH85, MATCH(CI$6, $BD$8:$CG$8, 0)), "")</f>
        <v/>
      </c>
      <c r="CJ85" s="90" t="str" cm="1">
        <f t="array" ref="CJ85">IFERROR(INDEX($BD85:$CG85, $CH85, MATCH(CJ$6, $BD$8:$CG$8, 0)), "")</f>
        <v/>
      </c>
      <c r="CK85" s="90" t="str" cm="1">
        <f t="array" ref="CK85">IFERROR(INDEX($BD85:$CG85, $CH85, MATCH(CK$6, $BD$8:$CG$8, 0)), "")</f>
        <v/>
      </c>
      <c r="CL85" s="90" t="str" cm="1">
        <f t="array" ref="CL85">IFERROR(INDEX($BD85:$CG85, $CH85, MATCH(CL$6, $BD$8:$CG$8, 0)), "")</f>
        <v/>
      </c>
      <c r="CM85" s="90" t="str" cm="1">
        <f t="array" ref="CM85">IFERROR(INDEX($BD85:$CG85, $CH85, MATCH(CM$6, $BD$8:$CG$8, 0)), "")</f>
        <v/>
      </c>
      <c r="CN85" s="90" t="str" cm="1">
        <f t="array" ref="CN85">IFERROR(INDEX($BD85:$CG85, $CH85, MATCH(CN$6, $BD$8:$CG$8, 0)), "")</f>
        <v/>
      </c>
      <c r="CO85" s="90" t="str" cm="1">
        <f t="array" ref="CO85">IFERROR(INDEX($BD85:$CG85, $CH85, MATCH(CO$6, $BD$8:$CG$8, 0)), "")</f>
        <v/>
      </c>
      <c r="CP85" s="90" t="str" cm="1">
        <f t="array" ref="CP85">IFERROR(INDEX($BD85:$CG85, $CH85, MATCH(CP$6, $BD$8:$CG$8, 0)), "")</f>
        <v/>
      </c>
      <c r="CQ85" s="90" t="str" cm="1">
        <f t="array" ref="CQ85">IFERROR(INDEX($BD85:$CG85, $CH85, MATCH(CQ$6, $BD$8:$CG$8, 0)), "")</f>
        <v/>
      </c>
      <c r="CR85" s="90" t="str" cm="1">
        <f t="array" ref="CR85">IFERROR(INDEX($BD85:$CG85, $CH85, MATCH(CR$6, $BD$8:$CG$8, 0)), "")</f>
        <v/>
      </c>
      <c r="CS85" s="90" t="str" cm="1">
        <f t="array" ref="CS85">IFERROR(INDEX($BD85:$CG85, $CH85, MATCH(CS$6, $BD$8:$CG$8, 0)), "")</f>
        <v/>
      </c>
      <c r="CT85" s="90" t="str" cm="1">
        <f t="array" ref="CT85">IFERROR(INDEX($BD85:$CG85, $CH85, MATCH(CT$6, $BD$8:$CG$8, 0)), "")</f>
        <v/>
      </c>
      <c r="CU85" s="90" t="str" cm="1">
        <f t="array" ref="CU85">IFERROR(INDEX($BD85:$CG85, $CH85, MATCH(CU$6, $BD$8:$CG$8, 0)), "")</f>
        <v/>
      </c>
      <c r="CV85" s="90" t="str" cm="1">
        <f t="array" ref="CV85">IFERROR(INDEX($BD85:$CG85, $CH85, MATCH(CV$6, $BD$8:$CG$8, 0)), "")</f>
        <v/>
      </c>
      <c r="CW85" s="90" t="str" cm="1">
        <f t="array" ref="CW85">IFERROR(INDEX($BD85:$CG85, $CH85, MATCH(CW$6, $BD$8:$CG$8, 0)), "")</f>
        <v/>
      </c>
      <c r="CX85" s="90" t="str" cm="1">
        <f t="array" ref="CX85">IFERROR(INDEX($BD85:$CG85, $CH85, MATCH(CX$6, $BD$8:$CG$8, 0)), "")</f>
        <v/>
      </c>
      <c r="CY85" s="90" t="str" cm="1">
        <f t="array" ref="CY85">IFERROR(INDEX($BD85:$CG85, $CH85, MATCH(CY$6, $BD$8:$CG$8, 0)), "")</f>
        <v/>
      </c>
      <c r="CZ85" s="90" t="str" cm="1">
        <f t="array" ref="CZ85">IFERROR(INDEX($BD85:$CG85, $CH85, MATCH(CZ$6, $BD$8:$CG$8, 0)), "")</f>
        <v/>
      </c>
      <c r="DA85" s="90" t="str" cm="1">
        <f t="array" ref="DA85">IFERROR(INDEX($BD85:$CG85, $CH85, MATCH(DA$6, $BD$8:$CG$8, 0)), "")</f>
        <v/>
      </c>
      <c r="DB85" s="90" t="str" cm="1">
        <f t="array" ref="DB85">IFERROR(INDEX($BD85:$CG85, $CH85, MATCH(DB$6, $BD$8:$CG$8, 0)), "")</f>
        <v/>
      </c>
      <c r="DC85" s="90" t="str" cm="1">
        <f t="array" ref="DC85">IFERROR(INDEX($BD85:$CG85, $CH85, MATCH(DC$6, $BD$8:$CG$8, 0)), "")</f>
        <v/>
      </c>
      <c r="DD85" s="90" t="str" cm="1">
        <f t="array" ref="DD85">IFERROR(INDEX($BD85:$CG85, $CH85, MATCH(DD$6, $BD$8:$CG$8, 0)), "")</f>
        <v/>
      </c>
      <c r="DE85" s="90" t="str" cm="1">
        <f t="array" ref="DE85">IFERROR(INDEX($BD85:$CG85, $CH85, MATCH(DE$6, $BD$8:$CG$8, 0)), "")</f>
        <v/>
      </c>
      <c r="DF85" s="90" t="str" cm="1">
        <f t="array" ref="DF85">IFERROR(INDEX($BD85:$CG85, $CH85, MATCH(DF$6, $BD$8:$CG$8, 0)), "")</f>
        <v/>
      </c>
      <c r="DG85" s="90" t="str" cm="1">
        <f t="array" ref="DG85">IFERROR(INDEX($BD85:$CG85, $CH85, MATCH(DG$6, $BD$8:$CG$8, 0)), "")</f>
        <v/>
      </c>
      <c r="DH85" s="90" t="str" cm="1">
        <f t="array" ref="DH85">IFERROR(INDEX($BD85:$CG85, $CH85, MATCH(DH$6, $BD$8:$CG$8, 0)), "")</f>
        <v/>
      </c>
      <c r="DI85" s="90" t="str" cm="1">
        <f t="array" ref="DI85">IFERROR(INDEX($BD85:$CG85, $CH85, MATCH(DI$6, $BD$8:$CG$8, 0)), "")</f>
        <v/>
      </c>
      <c r="DJ85" s="90" t="str" cm="1">
        <f t="array" ref="DJ85">IFERROR(INDEX($BD85:$CG85, $CH85, MATCH(DJ$6, $BD$8:$CG$8, 0)), "")</f>
        <v/>
      </c>
      <c r="DK85" s="90" t="str" cm="1">
        <f t="array" ref="DK85">IFERROR(INDEX($BD85:$CG85, $CH85, MATCH(DK$6, $BD$8:$CG$8, 0)), "")</f>
        <v/>
      </c>
      <c r="DL85" s="91" t="str" cm="1">
        <f t="array" ref="DL85">IFERROR(INDEX($BD85:$CG85, $CH85, MATCH(DL$6, $BD$8:$CG$8, 0)), "")</f>
        <v/>
      </c>
    </row>
    <row r="86" spans="1:116" x14ac:dyDescent="0.55000000000000004">
      <c r="A86" s="16"/>
      <c r="B86" s="48"/>
      <c r="C86" s="26"/>
      <c r="D86" s="49"/>
      <c r="E86" s="50"/>
      <c r="F86" s="16"/>
      <c r="G86" s="96" t="str">
        <f t="shared" si="35"/>
        <v/>
      </c>
      <c r="H86" s="96" t="str">
        <f>IF($T86="", "", IF(COUNTIF('Income &amp; Expenses'!$AO$11:$AO$40, $T86)&gt;0, $N$3, $N$4))</f>
        <v/>
      </c>
      <c r="I86" s="16"/>
      <c r="N86" s="14" t="str">
        <f t="shared" si="31"/>
        <v/>
      </c>
      <c r="O86" s="8" t="str">
        <f t="shared" si="36"/>
        <v/>
      </c>
      <c r="P86" s="15" t="str">
        <f t="shared" si="32"/>
        <v/>
      </c>
      <c r="R86" s="68" t="str">
        <f t="shared" si="33"/>
        <v/>
      </c>
      <c r="T86" s="68" t="str">
        <f t="shared" si="34"/>
        <v/>
      </c>
      <c r="V86" s="62" t="str">
        <f>IF($B86="", "", COUNTIF($B$11:$B86, $B86))</f>
        <v/>
      </c>
      <c r="W86" s="62" t="str">
        <f t="shared" si="37"/>
        <v/>
      </c>
      <c r="Y86" s="78" t="str">
        <f t="shared" si="38"/>
        <v/>
      </c>
      <c r="Z86" s="79" t="str">
        <f t="shared" si="38"/>
        <v/>
      </c>
      <c r="AA86" s="79" t="str">
        <f t="shared" si="38"/>
        <v/>
      </c>
      <c r="AB86" s="79" t="str">
        <f t="shared" si="38"/>
        <v/>
      </c>
      <c r="AC86" s="79" t="str">
        <f t="shared" si="38"/>
        <v/>
      </c>
      <c r="AD86" s="79" t="str">
        <f t="shared" si="38"/>
        <v/>
      </c>
      <c r="AE86" s="79" t="str">
        <f t="shared" si="38"/>
        <v/>
      </c>
      <c r="AF86" s="79" t="str">
        <f t="shared" si="38"/>
        <v/>
      </c>
      <c r="AG86" s="79" t="str">
        <f t="shared" si="38"/>
        <v/>
      </c>
      <c r="AH86" s="79" t="str">
        <f t="shared" si="38"/>
        <v/>
      </c>
      <c r="AI86" s="79" t="str">
        <f t="shared" si="39"/>
        <v/>
      </c>
      <c r="AJ86" s="79" t="str">
        <f t="shared" si="39"/>
        <v/>
      </c>
      <c r="AK86" s="79" t="str">
        <f t="shared" si="39"/>
        <v/>
      </c>
      <c r="AL86" s="79" t="str">
        <f t="shared" si="39"/>
        <v/>
      </c>
      <c r="AM86" s="79" t="str">
        <f t="shared" si="39"/>
        <v/>
      </c>
      <c r="AN86" s="79" t="str">
        <f t="shared" si="39"/>
        <v/>
      </c>
      <c r="AO86" s="79" t="str">
        <f t="shared" si="39"/>
        <v/>
      </c>
      <c r="AP86" s="79" t="str">
        <f t="shared" si="39"/>
        <v/>
      </c>
      <c r="AQ86" s="79" t="str">
        <f t="shared" si="39"/>
        <v/>
      </c>
      <c r="AR86" s="79" t="str">
        <f t="shared" si="39"/>
        <v/>
      </c>
      <c r="AS86" s="79" t="str">
        <f t="shared" si="40"/>
        <v/>
      </c>
      <c r="AT86" s="79" t="str">
        <f t="shared" si="40"/>
        <v/>
      </c>
      <c r="AU86" s="79" t="str">
        <f t="shared" si="40"/>
        <v/>
      </c>
      <c r="AV86" s="79" t="str">
        <f t="shared" si="40"/>
        <v/>
      </c>
      <c r="AW86" s="79" t="str">
        <f t="shared" si="40"/>
        <v/>
      </c>
      <c r="AX86" s="79" t="str">
        <f t="shared" si="40"/>
        <v/>
      </c>
      <c r="AY86" s="79" t="str">
        <f t="shared" si="40"/>
        <v/>
      </c>
      <c r="AZ86" s="79" t="str">
        <f t="shared" si="40"/>
        <v/>
      </c>
      <c r="BA86" s="79" t="str">
        <f t="shared" si="40"/>
        <v/>
      </c>
      <c r="BB86" s="33" t="str">
        <f t="shared" si="40"/>
        <v/>
      </c>
      <c r="BD86" s="89" t="str">
        <f>IF(OR(CI$8="", Y86=""), "", COUNTIF(Y$11:Y$310, "&lt;"&amp;Y86)+1+COUNTIF(Y$11:Y86, Y86)-1)</f>
        <v/>
      </c>
      <c r="BE86" s="90" t="str">
        <f>IF(OR(CJ$8="", Z86=""), "", COUNTIF(Z$11:Z$310, "&lt;"&amp;Z86)+1+COUNTIF(Z$11:Z86, Z86)-1)</f>
        <v/>
      </c>
      <c r="BF86" s="90" t="str">
        <f>IF(OR(CK$8="", AA86=""), "", COUNTIF(AA$11:AA$310, "&lt;"&amp;AA86)+1+COUNTIF(AA$11:AA86, AA86)-1)</f>
        <v/>
      </c>
      <c r="BG86" s="90" t="str">
        <f>IF(OR(CL$8="", AB86=""), "", COUNTIF(AB$11:AB$310, "&lt;"&amp;AB86)+1+COUNTIF(AB$11:AB86, AB86)-1)</f>
        <v/>
      </c>
      <c r="BH86" s="90" t="str">
        <f>IF(OR(CM$8="", AC86=""), "", COUNTIF(AC$11:AC$310, "&lt;"&amp;AC86)+1+COUNTIF(AC$11:AC86, AC86)-1)</f>
        <v/>
      </c>
      <c r="BI86" s="90" t="str">
        <f>IF(OR(CN$8="", AD86=""), "", COUNTIF(AD$11:AD$310, "&lt;"&amp;AD86)+1+COUNTIF(AD$11:AD86, AD86)-1)</f>
        <v/>
      </c>
      <c r="BJ86" s="90" t="str">
        <f>IF(OR(CO$8="", AE86=""), "", COUNTIF(AE$11:AE$310, "&lt;"&amp;AE86)+1+COUNTIF(AE$11:AE86, AE86)-1)</f>
        <v/>
      </c>
      <c r="BK86" s="90" t="str">
        <f>IF(OR(CP$8="", AF86=""), "", COUNTIF(AF$11:AF$310, "&lt;"&amp;AF86)+1+COUNTIF(AF$11:AF86, AF86)-1)</f>
        <v/>
      </c>
      <c r="BL86" s="90" t="str">
        <f>IF(OR(CQ$8="", AG86=""), "", COUNTIF(AG$11:AG$310, "&lt;"&amp;AG86)+1+COUNTIF(AG$11:AG86, AG86)-1)</f>
        <v/>
      </c>
      <c r="BM86" s="90" t="str">
        <f>IF(OR(CR$8="", AH86=""), "", COUNTIF(AH$11:AH$310, "&lt;"&amp;AH86)+1+COUNTIF(AH$11:AH86, AH86)-1)</f>
        <v/>
      </c>
      <c r="BN86" s="90" t="str">
        <f>IF(OR(CS$8="", AI86=""), "", COUNTIF(AI$11:AI$310, "&lt;"&amp;AI86)+1+COUNTIF(AI$11:AI86, AI86)-1)</f>
        <v/>
      </c>
      <c r="BO86" s="90" t="str">
        <f>IF(OR(CT$8="", AJ86=""), "", COUNTIF(AJ$11:AJ$310, "&lt;"&amp;AJ86)+1+COUNTIF(AJ$11:AJ86, AJ86)-1)</f>
        <v/>
      </c>
      <c r="BP86" s="90" t="str">
        <f>IF(OR(CU$8="", AK86=""), "", COUNTIF(AK$11:AK$310, "&lt;"&amp;AK86)+1+COUNTIF(AK$11:AK86, AK86)-1)</f>
        <v/>
      </c>
      <c r="BQ86" s="90" t="str">
        <f>IF(OR(CV$8="", AL86=""), "", COUNTIF(AL$11:AL$310, "&lt;"&amp;AL86)+1+COUNTIF(AL$11:AL86, AL86)-1)</f>
        <v/>
      </c>
      <c r="BR86" s="90" t="str">
        <f>IF(OR(CW$8="", AM86=""), "", COUNTIF(AM$11:AM$310, "&lt;"&amp;AM86)+1+COUNTIF(AM$11:AM86, AM86)-1)</f>
        <v/>
      </c>
      <c r="BS86" s="90" t="str">
        <f>IF(OR(CX$8="", AN86=""), "", COUNTIF(AN$11:AN$310, "&lt;"&amp;AN86)+1+COUNTIF(AN$11:AN86, AN86)-1)</f>
        <v/>
      </c>
      <c r="BT86" s="90" t="str">
        <f>IF(OR(CY$8="", AO86=""), "", COUNTIF(AO$11:AO$310, "&lt;"&amp;AO86)+1+COUNTIF(AO$11:AO86, AO86)-1)</f>
        <v/>
      </c>
      <c r="BU86" s="90" t="str">
        <f>IF(OR(CZ$8="", AP86=""), "", COUNTIF(AP$11:AP$310, "&lt;"&amp;AP86)+1+COUNTIF(AP$11:AP86, AP86)-1)</f>
        <v/>
      </c>
      <c r="BV86" s="90" t="str">
        <f>IF(OR(DA$8="", AQ86=""), "", COUNTIF(AQ$11:AQ$310, "&lt;"&amp;AQ86)+1+COUNTIF(AQ$11:AQ86, AQ86)-1)</f>
        <v/>
      </c>
      <c r="BW86" s="90" t="str">
        <f>IF(OR(DB$8="", AR86=""), "", COUNTIF(AR$11:AR$310, "&lt;"&amp;AR86)+1+COUNTIF(AR$11:AR86, AR86)-1)</f>
        <v/>
      </c>
      <c r="BX86" s="90" t="str">
        <f>IF(OR(DC$8="", AS86=""), "", COUNTIF(AS$11:AS$310, "&lt;"&amp;AS86)+1+COUNTIF(AS$11:AS86, AS86)-1)</f>
        <v/>
      </c>
      <c r="BY86" s="90" t="str">
        <f>IF(OR(DD$8="", AT86=""), "", COUNTIF(AT$11:AT$310, "&lt;"&amp;AT86)+1+COUNTIF(AT$11:AT86, AT86)-1)</f>
        <v/>
      </c>
      <c r="BZ86" s="90" t="str">
        <f>IF(OR(DE$8="", AU86=""), "", COUNTIF(AU$11:AU$310, "&lt;"&amp;AU86)+1+COUNTIF(AU$11:AU86, AU86)-1)</f>
        <v/>
      </c>
      <c r="CA86" s="90" t="str">
        <f>IF(OR(DF$8="", AV86=""), "", COUNTIF(AV$11:AV$310, "&lt;"&amp;AV86)+1+COUNTIF(AV$11:AV86, AV86)-1)</f>
        <v/>
      </c>
      <c r="CB86" s="90" t="str">
        <f>IF(OR(DG$8="", AW86=""), "", COUNTIF(AW$11:AW$310, "&lt;"&amp;AW86)+1+COUNTIF(AW$11:AW86, AW86)-1)</f>
        <v/>
      </c>
      <c r="CC86" s="90" t="str">
        <f>IF(OR(DH$8="", AX86=""), "", COUNTIF(AX$11:AX$310, "&lt;"&amp;AX86)+1+COUNTIF(AX$11:AX86, AX86)-1)</f>
        <v/>
      </c>
      <c r="CD86" s="90" t="str">
        <f>IF(OR(DI$8="", AY86=""), "", COUNTIF(AY$11:AY$310, "&lt;"&amp;AY86)+1+COUNTIF(AY$11:AY86, AY86)-1)</f>
        <v/>
      </c>
      <c r="CE86" s="90" t="str">
        <f>IF(OR(DJ$8="", AZ86=""), "", COUNTIF(AZ$11:AZ$310, "&lt;"&amp;AZ86)+1+COUNTIF(AZ$11:AZ86, AZ86)-1)</f>
        <v/>
      </c>
      <c r="CF86" s="90" t="str">
        <f>IF(OR(DK$8="", BA86=""), "", COUNTIF(BA$11:BA$310, "&lt;"&amp;BA86)+1+COUNTIF(BA$11:BA86, BA86)-1)</f>
        <v/>
      </c>
      <c r="CG86" s="91" t="str">
        <f>IF(OR(DL$8="", BB86=""), "", COUNTIF(BB$11:BB$310, "&lt;"&amp;BB86)+1+COUNTIF(BB$11:BB86, BB86)-1)</f>
        <v/>
      </c>
      <c r="CI86" s="89" t="str" cm="1">
        <f t="array" ref="CI86">IFERROR(INDEX($BD86:$CG86, $CH86, MATCH(CI$6, $BD$8:$CG$8, 0)), "")</f>
        <v/>
      </c>
      <c r="CJ86" s="90" t="str" cm="1">
        <f t="array" ref="CJ86">IFERROR(INDEX($BD86:$CG86, $CH86, MATCH(CJ$6, $BD$8:$CG$8, 0)), "")</f>
        <v/>
      </c>
      <c r="CK86" s="90" t="str" cm="1">
        <f t="array" ref="CK86">IFERROR(INDEX($BD86:$CG86, $CH86, MATCH(CK$6, $BD$8:$CG$8, 0)), "")</f>
        <v/>
      </c>
      <c r="CL86" s="90" t="str" cm="1">
        <f t="array" ref="CL86">IFERROR(INDEX($BD86:$CG86, $CH86, MATCH(CL$6, $BD$8:$CG$8, 0)), "")</f>
        <v/>
      </c>
      <c r="CM86" s="90" t="str" cm="1">
        <f t="array" ref="CM86">IFERROR(INDEX($BD86:$CG86, $CH86, MATCH(CM$6, $BD$8:$CG$8, 0)), "")</f>
        <v/>
      </c>
      <c r="CN86" s="90" t="str" cm="1">
        <f t="array" ref="CN86">IFERROR(INDEX($BD86:$CG86, $CH86, MATCH(CN$6, $BD$8:$CG$8, 0)), "")</f>
        <v/>
      </c>
      <c r="CO86" s="90" t="str" cm="1">
        <f t="array" ref="CO86">IFERROR(INDEX($BD86:$CG86, $CH86, MATCH(CO$6, $BD$8:$CG$8, 0)), "")</f>
        <v/>
      </c>
      <c r="CP86" s="90" t="str" cm="1">
        <f t="array" ref="CP86">IFERROR(INDEX($BD86:$CG86, $CH86, MATCH(CP$6, $BD$8:$CG$8, 0)), "")</f>
        <v/>
      </c>
      <c r="CQ86" s="90" t="str" cm="1">
        <f t="array" ref="CQ86">IFERROR(INDEX($BD86:$CG86, $CH86, MATCH(CQ$6, $BD$8:$CG$8, 0)), "")</f>
        <v/>
      </c>
      <c r="CR86" s="90" t="str" cm="1">
        <f t="array" ref="CR86">IFERROR(INDEX($BD86:$CG86, $CH86, MATCH(CR$6, $BD$8:$CG$8, 0)), "")</f>
        <v/>
      </c>
      <c r="CS86" s="90" t="str" cm="1">
        <f t="array" ref="CS86">IFERROR(INDEX($BD86:$CG86, $CH86, MATCH(CS$6, $BD$8:$CG$8, 0)), "")</f>
        <v/>
      </c>
      <c r="CT86" s="90" t="str" cm="1">
        <f t="array" ref="CT86">IFERROR(INDEX($BD86:$CG86, $CH86, MATCH(CT$6, $BD$8:$CG$8, 0)), "")</f>
        <v/>
      </c>
      <c r="CU86" s="90" t="str" cm="1">
        <f t="array" ref="CU86">IFERROR(INDEX($BD86:$CG86, $CH86, MATCH(CU$6, $BD$8:$CG$8, 0)), "")</f>
        <v/>
      </c>
      <c r="CV86" s="90" t="str" cm="1">
        <f t="array" ref="CV86">IFERROR(INDEX($BD86:$CG86, $CH86, MATCH(CV$6, $BD$8:$CG$8, 0)), "")</f>
        <v/>
      </c>
      <c r="CW86" s="90" t="str" cm="1">
        <f t="array" ref="CW86">IFERROR(INDEX($BD86:$CG86, $CH86, MATCH(CW$6, $BD$8:$CG$8, 0)), "")</f>
        <v/>
      </c>
      <c r="CX86" s="90" t="str" cm="1">
        <f t="array" ref="CX86">IFERROR(INDEX($BD86:$CG86, $CH86, MATCH(CX$6, $BD$8:$CG$8, 0)), "")</f>
        <v/>
      </c>
      <c r="CY86" s="90" t="str" cm="1">
        <f t="array" ref="CY86">IFERROR(INDEX($BD86:$CG86, $CH86, MATCH(CY$6, $BD$8:$CG$8, 0)), "")</f>
        <v/>
      </c>
      <c r="CZ86" s="90" t="str" cm="1">
        <f t="array" ref="CZ86">IFERROR(INDEX($BD86:$CG86, $CH86, MATCH(CZ$6, $BD$8:$CG$8, 0)), "")</f>
        <v/>
      </c>
      <c r="DA86" s="90" t="str" cm="1">
        <f t="array" ref="DA86">IFERROR(INDEX($BD86:$CG86, $CH86, MATCH(DA$6, $BD$8:$CG$8, 0)), "")</f>
        <v/>
      </c>
      <c r="DB86" s="90" t="str" cm="1">
        <f t="array" ref="DB86">IFERROR(INDEX($BD86:$CG86, $CH86, MATCH(DB$6, $BD$8:$CG$8, 0)), "")</f>
        <v/>
      </c>
      <c r="DC86" s="90" t="str" cm="1">
        <f t="array" ref="DC86">IFERROR(INDEX($BD86:$CG86, $CH86, MATCH(DC$6, $BD$8:$CG$8, 0)), "")</f>
        <v/>
      </c>
      <c r="DD86" s="90" t="str" cm="1">
        <f t="array" ref="DD86">IFERROR(INDEX($BD86:$CG86, $CH86, MATCH(DD$6, $BD$8:$CG$8, 0)), "")</f>
        <v/>
      </c>
      <c r="DE86" s="90" t="str" cm="1">
        <f t="array" ref="DE86">IFERROR(INDEX($BD86:$CG86, $CH86, MATCH(DE$6, $BD$8:$CG$8, 0)), "")</f>
        <v/>
      </c>
      <c r="DF86" s="90" t="str" cm="1">
        <f t="array" ref="DF86">IFERROR(INDEX($BD86:$CG86, $CH86, MATCH(DF$6, $BD$8:$CG$8, 0)), "")</f>
        <v/>
      </c>
      <c r="DG86" s="90" t="str" cm="1">
        <f t="array" ref="DG86">IFERROR(INDEX($BD86:$CG86, $CH86, MATCH(DG$6, $BD$8:$CG$8, 0)), "")</f>
        <v/>
      </c>
      <c r="DH86" s="90" t="str" cm="1">
        <f t="array" ref="DH86">IFERROR(INDEX($BD86:$CG86, $CH86, MATCH(DH$6, $BD$8:$CG$8, 0)), "")</f>
        <v/>
      </c>
      <c r="DI86" s="90" t="str" cm="1">
        <f t="array" ref="DI86">IFERROR(INDEX($BD86:$CG86, $CH86, MATCH(DI$6, $BD$8:$CG$8, 0)), "")</f>
        <v/>
      </c>
      <c r="DJ86" s="90" t="str" cm="1">
        <f t="array" ref="DJ86">IFERROR(INDEX($BD86:$CG86, $CH86, MATCH(DJ$6, $BD$8:$CG$8, 0)), "")</f>
        <v/>
      </c>
      <c r="DK86" s="90" t="str" cm="1">
        <f t="array" ref="DK86">IFERROR(INDEX($BD86:$CG86, $CH86, MATCH(DK$6, $BD$8:$CG$8, 0)), "")</f>
        <v/>
      </c>
      <c r="DL86" s="91" t="str" cm="1">
        <f t="array" ref="DL86">IFERROR(INDEX($BD86:$CG86, $CH86, MATCH(DL$6, $BD$8:$CG$8, 0)), "")</f>
        <v/>
      </c>
    </row>
    <row r="87" spans="1:116" x14ac:dyDescent="0.55000000000000004">
      <c r="A87" s="16"/>
      <c r="B87" s="48"/>
      <c r="C87" s="26"/>
      <c r="D87" s="49"/>
      <c r="E87" s="50"/>
      <c r="F87" s="16"/>
      <c r="G87" s="96" t="str">
        <f t="shared" si="35"/>
        <v/>
      </c>
      <c r="H87" s="96" t="str">
        <f>IF($T87="", "", IF(COUNTIF('Income &amp; Expenses'!$AO$11:$AO$40, $T87)&gt;0, $N$3, $N$4))</f>
        <v/>
      </c>
      <c r="I87" s="16"/>
      <c r="N87" s="14" t="str">
        <f t="shared" si="31"/>
        <v/>
      </c>
      <c r="O87" s="8" t="str">
        <f t="shared" si="36"/>
        <v/>
      </c>
      <c r="P87" s="15" t="str">
        <f t="shared" si="32"/>
        <v/>
      </c>
      <c r="R87" s="68" t="str">
        <f t="shared" si="33"/>
        <v/>
      </c>
      <c r="T87" s="68" t="str">
        <f t="shared" si="34"/>
        <v/>
      </c>
      <c r="V87" s="62" t="str">
        <f>IF($B87="", "", COUNTIF($B$11:$B87, $B87))</f>
        <v/>
      </c>
      <c r="W87" s="62" t="str">
        <f t="shared" si="37"/>
        <v/>
      </c>
      <c r="Y87" s="78" t="str">
        <f t="shared" si="38"/>
        <v/>
      </c>
      <c r="Z87" s="79" t="str">
        <f t="shared" si="38"/>
        <v/>
      </c>
      <c r="AA87" s="79" t="str">
        <f t="shared" si="38"/>
        <v/>
      </c>
      <c r="AB87" s="79" t="str">
        <f t="shared" si="38"/>
        <v/>
      </c>
      <c r="AC87" s="79" t="str">
        <f t="shared" si="38"/>
        <v/>
      </c>
      <c r="AD87" s="79" t="str">
        <f t="shared" si="38"/>
        <v/>
      </c>
      <c r="AE87" s="79" t="str">
        <f t="shared" si="38"/>
        <v/>
      </c>
      <c r="AF87" s="79" t="str">
        <f t="shared" si="38"/>
        <v/>
      </c>
      <c r="AG87" s="79" t="str">
        <f t="shared" si="38"/>
        <v/>
      </c>
      <c r="AH87" s="79" t="str">
        <f t="shared" si="38"/>
        <v/>
      </c>
      <c r="AI87" s="79" t="str">
        <f t="shared" si="39"/>
        <v/>
      </c>
      <c r="AJ87" s="79" t="str">
        <f t="shared" si="39"/>
        <v/>
      </c>
      <c r="AK87" s="79" t="str">
        <f t="shared" si="39"/>
        <v/>
      </c>
      <c r="AL87" s="79" t="str">
        <f t="shared" si="39"/>
        <v/>
      </c>
      <c r="AM87" s="79" t="str">
        <f t="shared" si="39"/>
        <v/>
      </c>
      <c r="AN87" s="79" t="str">
        <f t="shared" si="39"/>
        <v/>
      </c>
      <c r="AO87" s="79" t="str">
        <f t="shared" si="39"/>
        <v/>
      </c>
      <c r="AP87" s="79" t="str">
        <f t="shared" si="39"/>
        <v/>
      </c>
      <c r="AQ87" s="79" t="str">
        <f t="shared" si="39"/>
        <v/>
      </c>
      <c r="AR87" s="79" t="str">
        <f t="shared" si="39"/>
        <v/>
      </c>
      <c r="AS87" s="79" t="str">
        <f t="shared" si="40"/>
        <v/>
      </c>
      <c r="AT87" s="79" t="str">
        <f t="shared" si="40"/>
        <v/>
      </c>
      <c r="AU87" s="79" t="str">
        <f t="shared" si="40"/>
        <v/>
      </c>
      <c r="AV87" s="79" t="str">
        <f t="shared" si="40"/>
        <v/>
      </c>
      <c r="AW87" s="79" t="str">
        <f t="shared" si="40"/>
        <v/>
      </c>
      <c r="AX87" s="79" t="str">
        <f t="shared" si="40"/>
        <v/>
      </c>
      <c r="AY87" s="79" t="str">
        <f t="shared" si="40"/>
        <v/>
      </c>
      <c r="AZ87" s="79" t="str">
        <f t="shared" si="40"/>
        <v/>
      </c>
      <c r="BA87" s="79" t="str">
        <f t="shared" si="40"/>
        <v/>
      </c>
      <c r="BB87" s="33" t="str">
        <f t="shared" si="40"/>
        <v/>
      </c>
      <c r="BD87" s="89" t="str">
        <f>IF(OR(CI$8="", Y87=""), "", COUNTIF(Y$11:Y$310, "&lt;"&amp;Y87)+1+COUNTIF(Y$11:Y87, Y87)-1)</f>
        <v/>
      </c>
      <c r="BE87" s="90" t="str">
        <f>IF(OR(CJ$8="", Z87=""), "", COUNTIF(Z$11:Z$310, "&lt;"&amp;Z87)+1+COUNTIF(Z$11:Z87, Z87)-1)</f>
        <v/>
      </c>
      <c r="BF87" s="90" t="str">
        <f>IF(OR(CK$8="", AA87=""), "", COUNTIF(AA$11:AA$310, "&lt;"&amp;AA87)+1+COUNTIF(AA$11:AA87, AA87)-1)</f>
        <v/>
      </c>
      <c r="BG87" s="90" t="str">
        <f>IF(OR(CL$8="", AB87=""), "", COUNTIF(AB$11:AB$310, "&lt;"&amp;AB87)+1+COUNTIF(AB$11:AB87, AB87)-1)</f>
        <v/>
      </c>
      <c r="BH87" s="90" t="str">
        <f>IF(OR(CM$8="", AC87=""), "", COUNTIF(AC$11:AC$310, "&lt;"&amp;AC87)+1+COUNTIF(AC$11:AC87, AC87)-1)</f>
        <v/>
      </c>
      <c r="BI87" s="90" t="str">
        <f>IF(OR(CN$8="", AD87=""), "", COUNTIF(AD$11:AD$310, "&lt;"&amp;AD87)+1+COUNTIF(AD$11:AD87, AD87)-1)</f>
        <v/>
      </c>
      <c r="BJ87" s="90" t="str">
        <f>IF(OR(CO$8="", AE87=""), "", COUNTIF(AE$11:AE$310, "&lt;"&amp;AE87)+1+COUNTIF(AE$11:AE87, AE87)-1)</f>
        <v/>
      </c>
      <c r="BK87" s="90" t="str">
        <f>IF(OR(CP$8="", AF87=""), "", COUNTIF(AF$11:AF$310, "&lt;"&amp;AF87)+1+COUNTIF(AF$11:AF87, AF87)-1)</f>
        <v/>
      </c>
      <c r="BL87" s="90" t="str">
        <f>IF(OR(CQ$8="", AG87=""), "", COUNTIF(AG$11:AG$310, "&lt;"&amp;AG87)+1+COUNTIF(AG$11:AG87, AG87)-1)</f>
        <v/>
      </c>
      <c r="BM87" s="90" t="str">
        <f>IF(OR(CR$8="", AH87=""), "", COUNTIF(AH$11:AH$310, "&lt;"&amp;AH87)+1+COUNTIF(AH$11:AH87, AH87)-1)</f>
        <v/>
      </c>
      <c r="BN87" s="90" t="str">
        <f>IF(OR(CS$8="", AI87=""), "", COUNTIF(AI$11:AI$310, "&lt;"&amp;AI87)+1+COUNTIF(AI$11:AI87, AI87)-1)</f>
        <v/>
      </c>
      <c r="BO87" s="90" t="str">
        <f>IF(OR(CT$8="", AJ87=""), "", COUNTIF(AJ$11:AJ$310, "&lt;"&amp;AJ87)+1+COUNTIF(AJ$11:AJ87, AJ87)-1)</f>
        <v/>
      </c>
      <c r="BP87" s="90" t="str">
        <f>IF(OR(CU$8="", AK87=""), "", COUNTIF(AK$11:AK$310, "&lt;"&amp;AK87)+1+COUNTIF(AK$11:AK87, AK87)-1)</f>
        <v/>
      </c>
      <c r="BQ87" s="90" t="str">
        <f>IF(OR(CV$8="", AL87=""), "", COUNTIF(AL$11:AL$310, "&lt;"&amp;AL87)+1+COUNTIF(AL$11:AL87, AL87)-1)</f>
        <v/>
      </c>
      <c r="BR87" s="90" t="str">
        <f>IF(OR(CW$8="", AM87=""), "", COUNTIF(AM$11:AM$310, "&lt;"&amp;AM87)+1+COUNTIF(AM$11:AM87, AM87)-1)</f>
        <v/>
      </c>
      <c r="BS87" s="90" t="str">
        <f>IF(OR(CX$8="", AN87=""), "", COUNTIF(AN$11:AN$310, "&lt;"&amp;AN87)+1+COUNTIF(AN$11:AN87, AN87)-1)</f>
        <v/>
      </c>
      <c r="BT87" s="90" t="str">
        <f>IF(OR(CY$8="", AO87=""), "", COUNTIF(AO$11:AO$310, "&lt;"&amp;AO87)+1+COUNTIF(AO$11:AO87, AO87)-1)</f>
        <v/>
      </c>
      <c r="BU87" s="90" t="str">
        <f>IF(OR(CZ$8="", AP87=""), "", COUNTIF(AP$11:AP$310, "&lt;"&amp;AP87)+1+COUNTIF(AP$11:AP87, AP87)-1)</f>
        <v/>
      </c>
      <c r="BV87" s="90" t="str">
        <f>IF(OR(DA$8="", AQ87=""), "", COUNTIF(AQ$11:AQ$310, "&lt;"&amp;AQ87)+1+COUNTIF(AQ$11:AQ87, AQ87)-1)</f>
        <v/>
      </c>
      <c r="BW87" s="90" t="str">
        <f>IF(OR(DB$8="", AR87=""), "", COUNTIF(AR$11:AR$310, "&lt;"&amp;AR87)+1+COUNTIF(AR$11:AR87, AR87)-1)</f>
        <v/>
      </c>
      <c r="BX87" s="90" t="str">
        <f>IF(OR(DC$8="", AS87=""), "", COUNTIF(AS$11:AS$310, "&lt;"&amp;AS87)+1+COUNTIF(AS$11:AS87, AS87)-1)</f>
        <v/>
      </c>
      <c r="BY87" s="90" t="str">
        <f>IF(OR(DD$8="", AT87=""), "", COUNTIF(AT$11:AT$310, "&lt;"&amp;AT87)+1+COUNTIF(AT$11:AT87, AT87)-1)</f>
        <v/>
      </c>
      <c r="BZ87" s="90" t="str">
        <f>IF(OR(DE$8="", AU87=""), "", COUNTIF(AU$11:AU$310, "&lt;"&amp;AU87)+1+COUNTIF(AU$11:AU87, AU87)-1)</f>
        <v/>
      </c>
      <c r="CA87" s="90" t="str">
        <f>IF(OR(DF$8="", AV87=""), "", COUNTIF(AV$11:AV$310, "&lt;"&amp;AV87)+1+COUNTIF(AV$11:AV87, AV87)-1)</f>
        <v/>
      </c>
      <c r="CB87" s="90" t="str">
        <f>IF(OR(DG$8="", AW87=""), "", COUNTIF(AW$11:AW$310, "&lt;"&amp;AW87)+1+COUNTIF(AW$11:AW87, AW87)-1)</f>
        <v/>
      </c>
      <c r="CC87" s="90" t="str">
        <f>IF(OR(DH$8="", AX87=""), "", COUNTIF(AX$11:AX$310, "&lt;"&amp;AX87)+1+COUNTIF(AX$11:AX87, AX87)-1)</f>
        <v/>
      </c>
      <c r="CD87" s="90" t="str">
        <f>IF(OR(DI$8="", AY87=""), "", COUNTIF(AY$11:AY$310, "&lt;"&amp;AY87)+1+COUNTIF(AY$11:AY87, AY87)-1)</f>
        <v/>
      </c>
      <c r="CE87" s="90" t="str">
        <f>IF(OR(DJ$8="", AZ87=""), "", COUNTIF(AZ$11:AZ$310, "&lt;"&amp;AZ87)+1+COUNTIF(AZ$11:AZ87, AZ87)-1)</f>
        <v/>
      </c>
      <c r="CF87" s="90" t="str">
        <f>IF(OR(DK$8="", BA87=""), "", COUNTIF(BA$11:BA$310, "&lt;"&amp;BA87)+1+COUNTIF(BA$11:BA87, BA87)-1)</f>
        <v/>
      </c>
      <c r="CG87" s="91" t="str">
        <f>IF(OR(DL$8="", BB87=""), "", COUNTIF(BB$11:BB$310, "&lt;"&amp;BB87)+1+COUNTIF(BB$11:BB87, BB87)-1)</f>
        <v/>
      </c>
      <c r="CI87" s="89" t="str" cm="1">
        <f t="array" ref="CI87">IFERROR(INDEX($BD87:$CG87, $CH87, MATCH(CI$6, $BD$8:$CG$8, 0)), "")</f>
        <v/>
      </c>
      <c r="CJ87" s="90" t="str" cm="1">
        <f t="array" ref="CJ87">IFERROR(INDEX($BD87:$CG87, $CH87, MATCH(CJ$6, $BD$8:$CG$8, 0)), "")</f>
        <v/>
      </c>
      <c r="CK87" s="90" t="str" cm="1">
        <f t="array" ref="CK87">IFERROR(INDEX($BD87:$CG87, $CH87, MATCH(CK$6, $BD$8:$CG$8, 0)), "")</f>
        <v/>
      </c>
      <c r="CL87" s="90" t="str" cm="1">
        <f t="array" ref="CL87">IFERROR(INDEX($BD87:$CG87, $CH87, MATCH(CL$6, $BD$8:$CG$8, 0)), "")</f>
        <v/>
      </c>
      <c r="CM87" s="90" t="str" cm="1">
        <f t="array" ref="CM87">IFERROR(INDEX($BD87:$CG87, $CH87, MATCH(CM$6, $BD$8:$CG$8, 0)), "")</f>
        <v/>
      </c>
      <c r="CN87" s="90" t="str" cm="1">
        <f t="array" ref="CN87">IFERROR(INDEX($BD87:$CG87, $CH87, MATCH(CN$6, $BD$8:$CG$8, 0)), "")</f>
        <v/>
      </c>
      <c r="CO87" s="90" t="str" cm="1">
        <f t="array" ref="CO87">IFERROR(INDEX($BD87:$CG87, $CH87, MATCH(CO$6, $BD$8:$CG$8, 0)), "")</f>
        <v/>
      </c>
      <c r="CP87" s="90" t="str" cm="1">
        <f t="array" ref="CP87">IFERROR(INDEX($BD87:$CG87, $CH87, MATCH(CP$6, $BD$8:$CG$8, 0)), "")</f>
        <v/>
      </c>
      <c r="CQ87" s="90" t="str" cm="1">
        <f t="array" ref="CQ87">IFERROR(INDEX($BD87:$CG87, $CH87, MATCH(CQ$6, $BD$8:$CG$8, 0)), "")</f>
        <v/>
      </c>
      <c r="CR87" s="90" t="str" cm="1">
        <f t="array" ref="CR87">IFERROR(INDEX($BD87:$CG87, $CH87, MATCH(CR$6, $BD$8:$CG$8, 0)), "")</f>
        <v/>
      </c>
      <c r="CS87" s="90" t="str" cm="1">
        <f t="array" ref="CS87">IFERROR(INDEX($BD87:$CG87, $CH87, MATCH(CS$6, $BD$8:$CG$8, 0)), "")</f>
        <v/>
      </c>
      <c r="CT87" s="90" t="str" cm="1">
        <f t="array" ref="CT87">IFERROR(INDEX($BD87:$CG87, $CH87, MATCH(CT$6, $BD$8:$CG$8, 0)), "")</f>
        <v/>
      </c>
      <c r="CU87" s="90" t="str" cm="1">
        <f t="array" ref="CU87">IFERROR(INDEX($BD87:$CG87, $CH87, MATCH(CU$6, $BD$8:$CG$8, 0)), "")</f>
        <v/>
      </c>
      <c r="CV87" s="90" t="str" cm="1">
        <f t="array" ref="CV87">IFERROR(INDEX($BD87:$CG87, $CH87, MATCH(CV$6, $BD$8:$CG$8, 0)), "")</f>
        <v/>
      </c>
      <c r="CW87" s="90" t="str" cm="1">
        <f t="array" ref="CW87">IFERROR(INDEX($BD87:$CG87, $CH87, MATCH(CW$6, $BD$8:$CG$8, 0)), "")</f>
        <v/>
      </c>
      <c r="CX87" s="90" t="str" cm="1">
        <f t="array" ref="CX87">IFERROR(INDEX($BD87:$CG87, $CH87, MATCH(CX$6, $BD$8:$CG$8, 0)), "")</f>
        <v/>
      </c>
      <c r="CY87" s="90" t="str" cm="1">
        <f t="array" ref="CY87">IFERROR(INDEX($BD87:$CG87, $CH87, MATCH(CY$6, $BD$8:$CG$8, 0)), "")</f>
        <v/>
      </c>
      <c r="CZ87" s="90" t="str" cm="1">
        <f t="array" ref="CZ87">IFERROR(INDEX($BD87:$CG87, $CH87, MATCH(CZ$6, $BD$8:$CG$8, 0)), "")</f>
        <v/>
      </c>
      <c r="DA87" s="90" t="str" cm="1">
        <f t="array" ref="DA87">IFERROR(INDEX($BD87:$CG87, $CH87, MATCH(DA$6, $BD$8:$CG$8, 0)), "")</f>
        <v/>
      </c>
      <c r="DB87" s="90" t="str" cm="1">
        <f t="array" ref="DB87">IFERROR(INDEX($BD87:$CG87, $CH87, MATCH(DB$6, $BD$8:$CG$8, 0)), "")</f>
        <v/>
      </c>
      <c r="DC87" s="90" t="str" cm="1">
        <f t="array" ref="DC87">IFERROR(INDEX($BD87:$CG87, $CH87, MATCH(DC$6, $BD$8:$CG$8, 0)), "")</f>
        <v/>
      </c>
      <c r="DD87" s="90" t="str" cm="1">
        <f t="array" ref="DD87">IFERROR(INDEX($BD87:$CG87, $CH87, MATCH(DD$6, $BD$8:$CG$8, 0)), "")</f>
        <v/>
      </c>
      <c r="DE87" s="90" t="str" cm="1">
        <f t="array" ref="DE87">IFERROR(INDEX($BD87:$CG87, $CH87, MATCH(DE$6, $BD$8:$CG$8, 0)), "")</f>
        <v/>
      </c>
      <c r="DF87" s="90" t="str" cm="1">
        <f t="array" ref="DF87">IFERROR(INDEX($BD87:$CG87, $CH87, MATCH(DF$6, $BD$8:$CG$8, 0)), "")</f>
        <v/>
      </c>
      <c r="DG87" s="90" t="str" cm="1">
        <f t="array" ref="DG87">IFERROR(INDEX($BD87:$CG87, $CH87, MATCH(DG$6, $BD$8:$CG$8, 0)), "")</f>
        <v/>
      </c>
      <c r="DH87" s="90" t="str" cm="1">
        <f t="array" ref="DH87">IFERROR(INDEX($BD87:$CG87, $CH87, MATCH(DH$6, $BD$8:$CG$8, 0)), "")</f>
        <v/>
      </c>
      <c r="DI87" s="90" t="str" cm="1">
        <f t="array" ref="DI87">IFERROR(INDEX($BD87:$CG87, $CH87, MATCH(DI$6, $BD$8:$CG$8, 0)), "")</f>
        <v/>
      </c>
      <c r="DJ87" s="90" t="str" cm="1">
        <f t="array" ref="DJ87">IFERROR(INDEX($BD87:$CG87, $CH87, MATCH(DJ$6, $BD$8:$CG$8, 0)), "")</f>
        <v/>
      </c>
      <c r="DK87" s="90" t="str" cm="1">
        <f t="array" ref="DK87">IFERROR(INDEX($BD87:$CG87, $CH87, MATCH(DK$6, $BD$8:$CG$8, 0)), "")</f>
        <v/>
      </c>
      <c r="DL87" s="91" t="str" cm="1">
        <f t="array" ref="DL87">IFERROR(INDEX($BD87:$CG87, $CH87, MATCH(DL$6, $BD$8:$CG$8, 0)), "")</f>
        <v/>
      </c>
    </row>
    <row r="88" spans="1:116" x14ac:dyDescent="0.55000000000000004">
      <c r="A88" s="16"/>
      <c r="B88" s="48"/>
      <c r="C88" s="26"/>
      <c r="D88" s="49"/>
      <c r="E88" s="50"/>
      <c r="F88" s="16"/>
      <c r="G88" s="96" t="str">
        <f t="shared" si="35"/>
        <v/>
      </c>
      <c r="H88" s="96" t="str">
        <f>IF($T88="", "", IF(COUNTIF('Income &amp; Expenses'!$AO$11:$AO$40, $T88)&gt;0, $N$3, $N$4))</f>
        <v/>
      </c>
      <c r="I88" s="16"/>
      <c r="N88" s="14" t="str">
        <f t="shared" si="31"/>
        <v/>
      </c>
      <c r="O88" s="8" t="str">
        <f t="shared" si="36"/>
        <v/>
      </c>
      <c r="P88" s="15" t="str">
        <f t="shared" si="32"/>
        <v/>
      </c>
      <c r="R88" s="68" t="str">
        <f t="shared" si="33"/>
        <v/>
      </c>
      <c r="T88" s="68" t="str">
        <f t="shared" si="34"/>
        <v/>
      </c>
      <c r="V88" s="62" t="str">
        <f>IF($B88="", "", COUNTIF($B$11:$B88, $B88))</f>
        <v/>
      </c>
      <c r="W88" s="62" t="str">
        <f t="shared" si="37"/>
        <v/>
      </c>
      <c r="Y88" s="78" t="str">
        <f t="shared" si="38"/>
        <v/>
      </c>
      <c r="Z88" s="79" t="str">
        <f t="shared" si="38"/>
        <v/>
      </c>
      <c r="AA88" s="79" t="str">
        <f t="shared" si="38"/>
        <v/>
      </c>
      <c r="AB88" s="79" t="str">
        <f t="shared" si="38"/>
        <v/>
      </c>
      <c r="AC88" s="79" t="str">
        <f t="shared" si="38"/>
        <v/>
      </c>
      <c r="AD88" s="79" t="str">
        <f t="shared" si="38"/>
        <v/>
      </c>
      <c r="AE88" s="79" t="str">
        <f t="shared" si="38"/>
        <v/>
      </c>
      <c r="AF88" s="79" t="str">
        <f t="shared" si="38"/>
        <v/>
      </c>
      <c r="AG88" s="79" t="str">
        <f t="shared" si="38"/>
        <v/>
      </c>
      <c r="AH88" s="79" t="str">
        <f t="shared" si="38"/>
        <v/>
      </c>
      <c r="AI88" s="79" t="str">
        <f t="shared" si="39"/>
        <v/>
      </c>
      <c r="AJ88" s="79" t="str">
        <f t="shared" si="39"/>
        <v/>
      </c>
      <c r="AK88" s="79" t="str">
        <f t="shared" si="39"/>
        <v/>
      </c>
      <c r="AL88" s="79" t="str">
        <f t="shared" si="39"/>
        <v/>
      </c>
      <c r="AM88" s="79" t="str">
        <f t="shared" si="39"/>
        <v/>
      </c>
      <c r="AN88" s="79" t="str">
        <f t="shared" si="39"/>
        <v/>
      </c>
      <c r="AO88" s="79" t="str">
        <f t="shared" si="39"/>
        <v/>
      </c>
      <c r="AP88" s="79" t="str">
        <f t="shared" si="39"/>
        <v/>
      </c>
      <c r="AQ88" s="79" t="str">
        <f t="shared" si="39"/>
        <v/>
      </c>
      <c r="AR88" s="79" t="str">
        <f t="shared" si="39"/>
        <v/>
      </c>
      <c r="AS88" s="79" t="str">
        <f t="shared" si="40"/>
        <v/>
      </c>
      <c r="AT88" s="79" t="str">
        <f t="shared" si="40"/>
        <v/>
      </c>
      <c r="AU88" s="79" t="str">
        <f t="shared" si="40"/>
        <v/>
      </c>
      <c r="AV88" s="79" t="str">
        <f t="shared" si="40"/>
        <v/>
      </c>
      <c r="AW88" s="79" t="str">
        <f t="shared" si="40"/>
        <v/>
      </c>
      <c r="AX88" s="79" t="str">
        <f t="shared" si="40"/>
        <v/>
      </c>
      <c r="AY88" s="79" t="str">
        <f t="shared" si="40"/>
        <v/>
      </c>
      <c r="AZ88" s="79" t="str">
        <f t="shared" si="40"/>
        <v/>
      </c>
      <c r="BA88" s="79" t="str">
        <f t="shared" si="40"/>
        <v/>
      </c>
      <c r="BB88" s="33" t="str">
        <f t="shared" si="40"/>
        <v/>
      </c>
      <c r="BD88" s="89" t="str">
        <f>IF(OR(CI$8="", Y88=""), "", COUNTIF(Y$11:Y$310, "&lt;"&amp;Y88)+1+COUNTIF(Y$11:Y88, Y88)-1)</f>
        <v/>
      </c>
      <c r="BE88" s="90" t="str">
        <f>IF(OR(CJ$8="", Z88=""), "", COUNTIF(Z$11:Z$310, "&lt;"&amp;Z88)+1+COUNTIF(Z$11:Z88, Z88)-1)</f>
        <v/>
      </c>
      <c r="BF88" s="90" t="str">
        <f>IF(OR(CK$8="", AA88=""), "", COUNTIF(AA$11:AA$310, "&lt;"&amp;AA88)+1+COUNTIF(AA$11:AA88, AA88)-1)</f>
        <v/>
      </c>
      <c r="BG88" s="90" t="str">
        <f>IF(OR(CL$8="", AB88=""), "", COUNTIF(AB$11:AB$310, "&lt;"&amp;AB88)+1+COUNTIF(AB$11:AB88, AB88)-1)</f>
        <v/>
      </c>
      <c r="BH88" s="90" t="str">
        <f>IF(OR(CM$8="", AC88=""), "", COUNTIF(AC$11:AC$310, "&lt;"&amp;AC88)+1+COUNTIF(AC$11:AC88, AC88)-1)</f>
        <v/>
      </c>
      <c r="BI88" s="90" t="str">
        <f>IF(OR(CN$8="", AD88=""), "", COUNTIF(AD$11:AD$310, "&lt;"&amp;AD88)+1+COUNTIF(AD$11:AD88, AD88)-1)</f>
        <v/>
      </c>
      <c r="BJ88" s="90" t="str">
        <f>IF(OR(CO$8="", AE88=""), "", COUNTIF(AE$11:AE$310, "&lt;"&amp;AE88)+1+COUNTIF(AE$11:AE88, AE88)-1)</f>
        <v/>
      </c>
      <c r="BK88" s="90" t="str">
        <f>IF(OR(CP$8="", AF88=""), "", COUNTIF(AF$11:AF$310, "&lt;"&amp;AF88)+1+COUNTIF(AF$11:AF88, AF88)-1)</f>
        <v/>
      </c>
      <c r="BL88" s="90" t="str">
        <f>IF(OR(CQ$8="", AG88=""), "", COUNTIF(AG$11:AG$310, "&lt;"&amp;AG88)+1+COUNTIF(AG$11:AG88, AG88)-1)</f>
        <v/>
      </c>
      <c r="BM88" s="90" t="str">
        <f>IF(OR(CR$8="", AH88=""), "", COUNTIF(AH$11:AH$310, "&lt;"&amp;AH88)+1+COUNTIF(AH$11:AH88, AH88)-1)</f>
        <v/>
      </c>
      <c r="BN88" s="90" t="str">
        <f>IF(OR(CS$8="", AI88=""), "", COUNTIF(AI$11:AI$310, "&lt;"&amp;AI88)+1+COUNTIF(AI$11:AI88, AI88)-1)</f>
        <v/>
      </c>
      <c r="BO88" s="90" t="str">
        <f>IF(OR(CT$8="", AJ88=""), "", COUNTIF(AJ$11:AJ$310, "&lt;"&amp;AJ88)+1+COUNTIF(AJ$11:AJ88, AJ88)-1)</f>
        <v/>
      </c>
      <c r="BP88" s="90" t="str">
        <f>IF(OR(CU$8="", AK88=""), "", COUNTIF(AK$11:AK$310, "&lt;"&amp;AK88)+1+COUNTIF(AK$11:AK88, AK88)-1)</f>
        <v/>
      </c>
      <c r="BQ88" s="90" t="str">
        <f>IF(OR(CV$8="", AL88=""), "", COUNTIF(AL$11:AL$310, "&lt;"&amp;AL88)+1+COUNTIF(AL$11:AL88, AL88)-1)</f>
        <v/>
      </c>
      <c r="BR88" s="90" t="str">
        <f>IF(OR(CW$8="", AM88=""), "", COUNTIF(AM$11:AM$310, "&lt;"&amp;AM88)+1+COUNTIF(AM$11:AM88, AM88)-1)</f>
        <v/>
      </c>
      <c r="BS88" s="90" t="str">
        <f>IF(OR(CX$8="", AN88=""), "", COUNTIF(AN$11:AN$310, "&lt;"&amp;AN88)+1+COUNTIF(AN$11:AN88, AN88)-1)</f>
        <v/>
      </c>
      <c r="BT88" s="90" t="str">
        <f>IF(OR(CY$8="", AO88=""), "", COUNTIF(AO$11:AO$310, "&lt;"&amp;AO88)+1+COUNTIF(AO$11:AO88, AO88)-1)</f>
        <v/>
      </c>
      <c r="BU88" s="90" t="str">
        <f>IF(OR(CZ$8="", AP88=""), "", COUNTIF(AP$11:AP$310, "&lt;"&amp;AP88)+1+COUNTIF(AP$11:AP88, AP88)-1)</f>
        <v/>
      </c>
      <c r="BV88" s="90" t="str">
        <f>IF(OR(DA$8="", AQ88=""), "", COUNTIF(AQ$11:AQ$310, "&lt;"&amp;AQ88)+1+COUNTIF(AQ$11:AQ88, AQ88)-1)</f>
        <v/>
      </c>
      <c r="BW88" s="90" t="str">
        <f>IF(OR(DB$8="", AR88=""), "", COUNTIF(AR$11:AR$310, "&lt;"&amp;AR88)+1+COUNTIF(AR$11:AR88, AR88)-1)</f>
        <v/>
      </c>
      <c r="BX88" s="90" t="str">
        <f>IF(OR(DC$8="", AS88=""), "", COUNTIF(AS$11:AS$310, "&lt;"&amp;AS88)+1+COUNTIF(AS$11:AS88, AS88)-1)</f>
        <v/>
      </c>
      <c r="BY88" s="90" t="str">
        <f>IF(OR(DD$8="", AT88=""), "", COUNTIF(AT$11:AT$310, "&lt;"&amp;AT88)+1+COUNTIF(AT$11:AT88, AT88)-1)</f>
        <v/>
      </c>
      <c r="BZ88" s="90" t="str">
        <f>IF(OR(DE$8="", AU88=""), "", COUNTIF(AU$11:AU$310, "&lt;"&amp;AU88)+1+COUNTIF(AU$11:AU88, AU88)-1)</f>
        <v/>
      </c>
      <c r="CA88" s="90" t="str">
        <f>IF(OR(DF$8="", AV88=""), "", COUNTIF(AV$11:AV$310, "&lt;"&amp;AV88)+1+COUNTIF(AV$11:AV88, AV88)-1)</f>
        <v/>
      </c>
      <c r="CB88" s="90" t="str">
        <f>IF(OR(DG$8="", AW88=""), "", COUNTIF(AW$11:AW$310, "&lt;"&amp;AW88)+1+COUNTIF(AW$11:AW88, AW88)-1)</f>
        <v/>
      </c>
      <c r="CC88" s="90" t="str">
        <f>IF(OR(DH$8="", AX88=""), "", COUNTIF(AX$11:AX$310, "&lt;"&amp;AX88)+1+COUNTIF(AX$11:AX88, AX88)-1)</f>
        <v/>
      </c>
      <c r="CD88" s="90" t="str">
        <f>IF(OR(DI$8="", AY88=""), "", COUNTIF(AY$11:AY$310, "&lt;"&amp;AY88)+1+COUNTIF(AY$11:AY88, AY88)-1)</f>
        <v/>
      </c>
      <c r="CE88" s="90" t="str">
        <f>IF(OR(DJ$8="", AZ88=""), "", COUNTIF(AZ$11:AZ$310, "&lt;"&amp;AZ88)+1+COUNTIF(AZ$11:AZ88, AZ88)-1)</f>
        <v/>
      </c>
      <c r="CF88" s="90" t="str">
        <f>IF(OR(DK$8="", BA88=""), "", COUNTIF(BA$11:BA$310, "&lt;"&amp;BA88)+1+COUNTIF(BA$11:BA88, BA88)-1)</f>
        <v/>
      </c>
      <c r="CG88" s="91" t="str">
        <f>IF(OR(DL$8="", BB88=""), "", COUNTIF(BB$11:BB$310, "&lt;"&amp;BB88)+1+COUNTIF(BB$11:BB88, BB88)-1)</f>
        <v/>
      </c>
      <c r="CI88" s="89" t="str" cm="1">
        <f t="array" ref="CI88">IFERROR(INDEX($BD88:$CG88, $CH88, MATCH(CI$6, $BD$8:$CG$8, 0)), "")</f>
        <v/>
      </c>
      <c r="CJ88" s="90" t="str" cm="1">
        <f t="array" ref="CJ88">IFERROR(INDEX($BD88:$CG88, $CH88, MATCH(CJ$6, $BD$8:$CG$8, 0)), "")</f>
        <v/>
      </c>
      <c r="CK88" s="90" t="str" cm="1">
        <f t="array" ref="CK88">IFERROR(INDEX($BD88:$CG88, $CH88, MATCH(CK$6, $BD$8:$CG$8, 0)), "")</f>
        <v/>
      </c>
      <c r="CL88" s="90" t="str" cm="1">
        <f t="array" ref="CL88">IFERROR(INDEX($BD88:$CG88, $CH88, MATCH(CL$6, $BD$8:$CG$8, 0)), "")</f>
        <v/>
      </c>
      <c r="CM88" s="90" t="str" cm="1">
        <f t="array" ref="CM88">IFERROR(INDEX($BD88:$CG88, $CH88, MATCH(CM$6, $BD$8:$CG$8, 0)), "")</f>
        <v/>
      </c>
      <c r="CN88" s="90" t="str" cm="1">
        <f t="array" ref="CN88">IFERROR(INDEX($BD88:$CG88, $CH88, MATCH(CN$6, $BD$8:$CG$8, 0)), "")</f>
        <v/>
      </c>
      <c r="CO88" s="90" t="str" cm="1">
        <f t="array" ref="CO88">IFERROR(INDEX($BD88:$CG88, $CH88, MATCH(CO$6, $BD$8:$CG$8, 0)), "")</f>
        <v/>
      </c>
      <c r="CP88" s="90" t="str" cm="1">
        <f t="array" ref="CP88">IFERROR(INDEX($BD88:$CG88, $CH88, MATCH(CP$6, $BD$8:$CG$8, 0)), "")</f>
        <v/>
      </c>
      <c r="CQ88" s="90" t="str" cm="1">
        <f t="array" ref="CQ88">IFERROR(INDEX($BD88:$CG88, $CH88, MATCH(CQ$6, $BD$8:$CG$8, 0)), "")</f>
        <v/>
      </c>
      <c r="CR88" s="90" t="str" cm="1">
        <f t="array" ref="CR88">IFERROR(INDEX($BD88:$CG88, $CH88, MATCH(CR$6, $BD$8:$CG$8, 0)), "")</f>
        <v/>
      </c>
      <c r="CS88" s="90" t="str" cm="1">
        <f t="array" ref="CS88">IFERROR(INDEX($BD88:$CG88, $CH88, MATCH(CS$6, $BD$8:$CG$8, 0)), "")</f>
        <v/>
      </c>
      <c r="CT88" s="90" t="str" cm="1">
        <f t="array" ref="CT88">IFERROR(INDEX($BD88:$CG88, $CH88, MATCH(CT$6, $BD$8:$CG$8, 0)), "")</f>
        <v/>
      </c>
      <c r="CU88" s="90" t="str" cm="1">
        <f t="array" ref="CU88">IFERROR(INDEX($BD88:$CG88, $CH88, MATCH(CU$6, $BD$8:$CG$8, 0)), "")</f>
        <v/>
      </c>
      <c r="CV88" s="90" t="str" cm="1">
        <f t="array" ref="CV88">IFERROR(INDEX($BD88:$CG88, $CH88, MATCH(CV$6, $BD$8:$CG$8, 0)), "")</f>
        <v/>
      </c>
      <c r="CW88" s="90" t="str" cm="1">
        <f t="array" ref="CW88">IFERROR(INDEX($BD88:$CG88, $CH88, MATCH(CW$6, $BD$8:$CG$8, 0)), "")</f>
        <v/>
      </c>
      <c r="CX88" s="90" t="str" cm="1">
        <f t="array" ref="CX88">IFERROR(INDEX($BD88:$CG88, $CH88, MATCH(CX$6, $BD$8:$CG$8, 0)), "")</f>
        <v/>
      </c>
      <c r="CY88" s="90" t="str" cm="1">
        <f t="array" ref="CY88">IFERROR(INDEX($BD88:$CG88, $CH88, MATCH(CY$6, $BD$8:$CG$8, 0)), "")</f>
        <v/>
      </c>
      <c r="CZ88" s="90" t="str" cm="1">
        <f t="array" ref="CZ88">IFERROR(INDEX($BD88:$CG88, $CH88, MATCH(CZ$6, $BD$8:$CG$8, 0)), "")</f>
        <v/>
      </c>
      <c r="DA88" s="90" t="str" cm="1">
        <f t="array" ref="DA88">IFERROR(INDEX($BD88:$CG88, $CH88, MATCH(DA$6, $BD$8:$CG$8, 0)), "")</f>
        <v/>
      </c>
      <c r="DB88" s="90" t="str" cm="1">
        <f t="array" ref="DB88">IFERROR(INDEX($BD88:$CG88, $CH88, MATCH(DB$6, $BD$8:$CG$8, 0)), "")</f>
        <v/>
      </c>
      <c r="DC88" s="90" t="str" cm="1">
        <f t="array" ref="DC88">IFERROR(INDEX($BD88:$CG88, $CH88, MATCH(DC$6, $BD$8:$CG$8, 0)), "")</f>
        <v/>
      </c>
      <c r="DD88" s="90" t="str" cm="1">
        <f t="array" ref="DD88">IFERROR(INDEX($BD88:$CG88, $CH88, MATCH(DD$6, $BD$8:$CG$8, 0)), "")</f>
        <v/>
      </c>
      <c r="DE88" s="90" t="str" cm="1">
        <f t="array" ref="DE88">IFERROR(INDEX($BD88:$CG88, $CH88, MATCH(DE$6, $BD$8:$CG$8, 0)), "")</f>
        <v/>
      </c>
      <c r="DF88" s="90" t="str" cm="1">
        <f t="array" ref="DF88">IFERROR(INDEX($BD88:$CG88, $CH88, MATCH(DF$6, $BD$8:$CG$8, 0)), "")</f>
        <v/>
      </c>
      <c r="DG88" s="90" t="str" cm="1">
        <f t="array" ref="DG88">IFERROR(INDEX($BD88:$CG88, $CH88, MATCH(DG$6, $BD$8:$CG$8, 0)), "")</f>
        <v/>
      </c>
      <c r="DH88" s="90" t="str" cm="1">
        <f t="array" ref="DH88">IFERROR(INDEX($BD88:$CG88, $CH88, MATCH(DH$6, $BD$8:$CG$8, 0)), "")</f>
        <v/>
      </c>
      <c r="DI88" s="90" t="str" cm="1">
        <f t="array" ref="DI88">IFERROR(INDEX($BD88:$CG88, $CH88, MATCH(DI$6, $BD$8:$CG$8, 0)), "")</f>
        <v/>
      </c>
      <c r="DJ88" s="90" t="str" cm="1">
        <f t="array" ref="DJ88">IFERROR(INDEX($BD88:$CG88, $CH88, MATCH(DJ$6, $BD$8:$CG$8, 0)), "")</f>
        <v/>
      </c>
      <c r="DK88" s="90" t="str" cm="1">
        <f t="array" ref="DK88">IFERROR(INDEX($BD88:$CG88, $CH88, MATCH(DK$6, $BD$8:$CG$8, 0)), "")</f>
        <v/>
      </c>
      <c r="DL88" s="91" t="str" cm="1">
        <f t="array" ref="DL88">IFERROR(INDEX($BD88:$CG88, $CH88, MATCH(DL$6, $BD$8:$CG$8, 0)), "")</f>
        <v/>
      </c>
    </row>
    <row r="89" spans="1:116" x14ac:dyDescent="0.55000000000000004">
      <c r="A89" s="16"/>
      <c r="B89" s="48"/>
      <c r="C89" s="26"/>
      <c r="D89" s="49"/>
      <c r="E89" s="50"/>
      <c r="F89" s="16"/>
      <c r="G89" s="96" t="str">
        <f t="shared" si="35"/>
        <v/>
      </c>
      <c r="H89" s="96" t="str">
        <f>IF($T89="", "", IF(COUNTIF('Income &amp; Expenses'!$AO$11:$AO$40, $T89)&gt;0, $N$3, $N$4))</f>
        <v/>
      </c>
      <c r="I89" s="16"/>
      <c r="N89" s="14" t="str">
        <f t="shared" si="31"/>
        <v/>
      </c>
      <c r="O89" s="8" t="str">
        <f t="shared" si="36"/>
        <v/>
      </c>
      <c r="P89" s="15" t="str">
        <f t="shared" si="32"/>
        <v/>
      </c>
      <c r="R89" s="68" t="str">
        <f t="shared" si="33"/>
        <v/>
      </c>
      <c r="T89" s="68" t="str">
        <f t="shared" si="34"/>
        <v/>
      </c>
      <c r="V89" s="62" t="str">
        <f>IF($B89="", "", COUNTIF($B$11:$B89, $B89))</f>
        <v/>
      </c>
      <c r="W89" s="62" t="str">
        <f t="shared" si="37"/>
        <v/>
      </c>
      <c r="Y89" s="78" t="str">
        <f t="shared" si="38"/>
        <v/>
      </c>
      <c r="Z89" s="79" t="str">
        <f t="shared" si="38"/>
        <v/>
      </c>
      <c r="AA89" s="79" t="str">
        <f t="shared" si="38"/>
        <v/>
      </c>
      <c r="AB89" s="79" t="str">
        <f t="shared" si="38"/>
        <v/>
      </c>
      <c r="AC89" s="79" t="str">
        <f t="shared" si="38"/>
        <v/>
      </c>
      <c r="AD89" s="79" t="str">
        <f t="shared" si="38"/>
        <v/>
      </c>
      <c r="AE89" s="79" t="str">
        <f t="shared" si="38"/>
        <v/>
      </c>
      <c r="AF89" s="79" t="str">
        <f t="shared" si="38"/>
        <v/>
      </c>
      <c r="AG89" s="79" t="str">
        <f t="shared" si="38"/>
        <v/>
      </c>
      <c r="AH89" s="79" t="str">
        <f t="shared" si="38"/>
        <v/>
      </c>
      <c r="AI89" s="79" t="str">
        <f t="shared" si="39"/>
        <v/>
      </c>
      <c r="AJ89" s="79" t="str">
        <f t="shared" si="39"/>
        <v/>
      </c>
      <c r="AK89" s="79" t="str">
        <f t="shared" si="39"/>
        <v/>
      </c>
      <c r="AL89" s="79" t="str">
        <f t="shared" si="39"/>
        <v/>
      </c>
      <c r="AM89" s="79" t="str">
        <f t="shared" si="39"/>
        <v/>
      </c>
      <c r="AN89" s="79" t="str">
        <f t="shared" si="39"/>
        <v/>
      </c>
      <c r="AO89" s="79" t="str">
        <f t="shared" si="39"/>
        <v/>
      </c>
      <c r="AP89" s="79" t="str">
        <f t="shared" si="39"/>
        <v/>
      </c>
      <c r="AQ89" s="79" t="str">
        <f t="shared" si="39"/>
        <v/>
      </c>
      <c r="AR89" s="79" t="str">
        <f t="shared" si="39"/>
        <v/>
      </c>
      <c r="AS89" s="79" t="str">
        <f t="shared" si="40"/>
        <v/>
      </c>
      <c r="AT89" s="79" t="str">
        <f t="shared" si="40"/>
        <v/>
      </c>
      <c r="AU89" s="79" t="str">
        <f t="shared" si="40"/>
        <v/>
      </c>
      <c r="AV89" s="79" t="str">
        <f t="shared" si="40"/>
        <v/>
      </c>
      <c r="AW89" s="79" t="str">
        <f t="shared" si="40"/>
        <v/>
      </c>
      <c r="AX89" s="79" t="str">
        <f t="shared" si="40"/>
        <v/>
      </c>
      <c r="AY89" s="79" t="str">
        <f t="shared" si="40"/>
        <v/>
      </c>
      <c r="AZ89" s="79" t="str">
        <f t="shared" si="40"/>
        <v/>
      </c>
      <c r="BA89" s="79" t="str">
        <f t="shared" si="40"/>
        <v/>
      </c>
      <c r="BB89" s="33" t="str">
        <f t="shared" si="40"/>
        <v/>
      </c>
      <c r="BD89" s="89" t="str">
        <f>IF(OR(CI$8="", Y89=""), "", COUNTIF(Y$11:Y$310, "&lt;"&amp;Y89)+1+COUNTIF(Y$11:Y89, Y89)-1)</f>
        <v/>
      </c>
      <c r="BE89" s="90" t="str">
        <f>IF(OR(CJ$8="", Z89=""), "", COUNTIF(Z$11:Z$310, "&lt;"&amp;Z89)+1+COUNTIF(Z$11:Z89, Z89)-1)</f>
        <v/>
      </c>
      <c r="BF89" s="90" t="str">
        <f>IF(OR(CK$8="", AA89=""), "", COUNTIF(AA$11:AA$310, "&lt;"&amp;AA89)+1+COUNTIF(AA$11:AA89, AA89)-1)</f>
        <v/>
      </c>
      <c r="BG89" s="90" t="str">
        <f>IF(OR(CL$8="", AB89=""), "", COUNTIF(AB$11:AB$310, "&lt;"&amp;AB89)+1+COUNTIF(AB$11:AB89, AB89)-1)</f>
        <v/>
      </c>
      <c r="BH89" s="90" t="str">
        <f>IF(OR(CM$8="", AC89=""), "", COUNTIF(AC$11:AC$310, "&lt;"&amp;AC89)+1+COUNTIF(AC$11:AC89, AC89)-1)</f>
        <v/>
      </c>
      <c r="BI89" s="90" t="str">
        <f>IF(OR(CN$8="", AD89=""), "", COUNTIF(AD$11:AD$310, "&lt;"&amp;AD89)+1+COUNTIF(AD$11:AD89, AD89)-1)</f>
        <v/>
      </c>
      <c r="BJ89" s="90" t="str">
        <f>IF(OR(CO$8="", AE89=""), "", COUNTIF(AE$11:AE$310, "&lt;"&amp;AE89)+1+COUNTIF(AE$11:AE89, AE89)-1)</f>
        <v/>
      </c>
      <c r="BK89" s="90" t="str">
        <f>IF(OR(CP$8="", AF89=""), "", COUNTIF(AF$11:AF$310, "&lt;"&amp;AF89)+1+COUNTIF(AF$11:AF89, AF89)-1)</f>
        <v/>
      </c>
      <c r="BL89" s="90" t="str">
        <f>IF(OR(CQ$8="", AG89=""), "", COUNTIF(AG$11:AG$310, "&lt;"&amp;AG89)+1+COUNTIF(AG$11:AG89, AG89)-1)</f>
        <v/>
      </c>
      <c r="BM89" s="90" t="str">
        <f>IF(OR(CR$8="", AH89=""), "", COUNTIF(AH$11:AH$310, "&lt;"&amp;AH89)+1+COUNTIF(AH$11:AH89, AH89)-1)</f>
        <v/>
      </c>
      <c r="BN89" s="90" t="str">
        <f>IF(OR(CS$8="", AI89=""), "", COUNTIF(AI$11:AI$310, "&lt;"&amp;AI89)+1+COUNTIF(AI$11:AI89, AI89)-1)</f>
        <v/>
      </c>
      <c r="BO89" s="90" t="str">
        <f>IF(OR(CT$8="", AJ89=""), "", COUNTIF(AJ$11:AJ$310, "&lt;"&amp;AJ89)+1+COUNTIF(AJ$11:AJ89, AJ89)-1)</f>
        <v/>
      </c>
      <c r="BP89" s="90" t="str">
        <f>IF(OR(CU$8="", AK89=""), "", COUNTIF(AK$11:AK$310, "&lt;"&amp;AK89)+1+COUNTIF(AK$11:AK89, AK89)-1)</f>
        <v/>
      </c>
      <c r="BQ89" s="90" t="str">
        <f>IF(OR(CV$8="", AL89=""), "", COUNTIF(AL$11:AL$310, "&lt;"&amp;AL89)+1+COUNTIF(AL$11:AL89, AL89)-1)</f>
        <v/>
      </c>
      <c r="BR89" s="90" t="str">
        <f>IF(OR(CW$8="", AM89=""), "", COUNTIF(AM$11:AM$310, "&lt;"&amp;AM89)+1+COUNTIF(AM$11:AM89, AM89)-1)</f>
        <v/>
      </c>
      <c r="BS89" s="90" t="str">
        <f>IF(OR(CX$8="", AN89=""), "", COUNTIF(AN$11:AN$310, "&lt;"&amp;AN89)+1+COUNTIF(AN$11:AN89, AN89)-1)</f>
        <v/>
      </c>
      <c r="BT89" s="90" t="str">
        <f>IF(OR(CY$8="", AO89=""), "", COUNTIF(AO$11:AO$310, "&lt;"&amp;AO89)+1+COUNTIF(AO$11:AO89, AO89)-1)</f>
        <v/>
      </c>
      <c r="BU89" s="90" t="str">
        <f>IF(OR(CZ$8="", AP89=""), "", COUNTIF(AP$11:AP$310, "&lt;"&amp;AP89)+1+COUNTIF(AP$11:AP89, AP89)-1)</f>
        <v/>
      </c>
      <c r="BV89" s="90" t="str">
        <f>IF(OR(DA$8="", AQ89=""), "", COUNTIF(AQ$11:AQ$310, "&lt;"&amp;AQ89)+1+COUNTIF(AQ$11:AQ89, AQ89)-1)</f>
        <v/>
      </c>
      <c r="BW89" s="90" t="str">
        <f>IF(OR(DB$8="", AR89=""), "", COUNTIF(AR$11:AR$310, "&lt;"&amp;AR89)+1+COUNTIF(AR$11:AR89, AR89)-1)</f>
        <v/>
      </c>
      <c r="BX89" s="90" t="str">
        <f>IF(OR(DC$8="", AS89=""), "", COUNTIF(AS$11:AS$310, "&lt;"&amp;AS89)+1+COUNTIF(AS$11:AS89, AS89)-1)</f>
        <v/>
      </c>
      <c r="BY89" s="90" t="str">
        <f>IF(OR(DD$8="", AT89=""), "", COUNTIF(AT$11:AT$310, "&lt;"&amp;AT89)+1+COUNTIF(AT$11:AT89, AT89)-1)</f>
        <v/>
      </c>
      <c r="BZ89" s="90" t="str">
        <f>IF(OR(DE$8="", AU89=""), "", COUNTIF(AU$11:AU$310, "&lt;"&amp;AU89)+1+COUNTIF(AU$11:AU89, AU89)-1)</f>
        <v/>
      </c>
      <c r="CA89" s="90" t="str">
        <f>IF(OR(DF$8="", AV89=""), "", COUNTIF(AV$11:AV$310, "&lt;"&amp;AV89)+1+COUNTIF(AV$11:AV89, AV89)-1)</f>
        <v/>
      </c>
      <c r="CB89" s="90" t="str">
        <f>IF(OR(DG$8="", AW89=""), "", COUNTIF(AW$11:AW$310, "&lt;"&amp;AW89)+1+COUNTIF(AW$11:AW89, AW89)-1)</f>
        <v/>
      </c>
      <c r="CC89" s="90" t="str">
        <f>IF(OR(DH$8="", AX89=""), "", COUNTIF(AX$11:AX$310, "&lt;"&amp;AX89)+1+COUNTIF(AX$11:AX89, AX89)-1)</f>
        <v/>
      </c>
      <c r="CD89" s="90" t="str">
        <f>IF(OR(DI$8="", AY89=""), "", COUNTIF(AY$11:AY$310, "&lt;"&amp;AY89)+1+COUNTIF(AY$11:AY89, AY89)-1)</f>
        <v/>
      </c>
      <c r="CE89" s="90" t="str">
        <f>IF(OR(DJ$8="", AZ89=""), "", COUNTIF(AZ$11:AZ$310, "&lt;"&amp;AZ89)+1+COUNTIF(AZ$11:AZ89, AZ89)-1)</f>
        <v/>
      </c>
      <c r="CF89" s="90" t="str">
        <f>IF(OR(DK$8="", BA89=""), "", COUNTIF(BA$11:BA$310, "&lt;"&amp;BA89)+1+COUNTIF(BA$11:BA89, BA89)-1)</f>
        <v/>
      </c>
      <c r="CG89" s="91" t="str">
        <f>IF(OR(DL$8="", BB89=""), "", COUNTIF(BB$11:BB$310, "&lt;"&amp;BB89)+1+COUNTIF(BB$11:BB89, BB89)-1)</f>
        <v/>
      </c>
      <c r="CI89" s="89" t="str" cm="1">
        <f t="array" ref="CI89">IFERROR(INDEX($BD89:$CG89, $CH89, MATCH(CI$6, $BD$8:$CG$8, 0)), "")</f>
        <v/>
      </c>
      <c r="CJ89" s="90" t="str" cm="1">
        <f t="array" ref="CJ89">IFERROR(INDEX($BD89:$CG89, $CH89, MATCH(CJ$6, $BD$8:$CG$8, 0)), "")</f>
        <v/>
      </c>
      <c r="CK89" s="90" t="str" cm="1">
        <f t="array" ref="CK89">IFERROR(INDEX($BD89:$CG89, $CH89, MATCH(CK$6, $BD$8:$CG$8, 0)), "")</f>
        <v/>
      </c>
      <c r="CL89" s="90" t="str" cm="1">
        <f t="array" ref="CL89">IFERROR(INDEX($BD89:$CG89, $CH89, MATCH(CL$6, $BD$8:$CG$8, 0)), "")</f>
        <v/>
      </c>
      <c r="CM89" s="90" t="str" cm="1">
        <f t="array" ref="CM89">IFERROR(INDEX($BD89:$CG89, $CH89, MATCH(CM$6, $BD$8:$CG$8, 0)), "")</f>
        <v/>
      </c>
      <c r="CN89" s="90" t="str" cm="1">
        <f t="array" ref="CN89">IFERROR(INDEX($BD89:$CG89, $CH89, MATCH(CN$6, $BD$8:$CG$8, 0)), "")</f>
        <v/>
      </c>
      <c r="CO89" s="90" t="str" cm="1">
        <f t="array" ref="CO89">IFERROR(INDEX($BD89:$CG89, $CH89, MATCH(CO$6, $BD$8:$CG$8, 0)), "")</f>
        <v/>
      </c>
      <c r="CP89" s="90" t="str" cm="1">
        <f t="array" ref="CP89">IFERROR(INDEX($BD89:$CG89, $CH89, MATCH(CP$6, $BD$8:$CG$8, 0)), "")</f>
        <v/>
      </c>
      <c r="CQ89" s="90" t="str" cm="1">
        <f t="array" ref="CQ89">IFERROR(INDEX($BD89:$CG89, $CH89, MATCH(CQ$6, $BD$8:$CG$8, 0)), "")</f>
        <v/>
      </c>
      <c r="CR89" s="90" t="str" cm="1">
        <f t="array" ref="CR89">IFERROR(INDEX($BD89:$CG89, $CH89, MATCH(CR$6, $BD$8:$CG$8, 0)), "")</f>
        <v/>
      </c>
      <c r="CS89" s="90" t="str" cm="1">
        <f t="array" ref="CS89">IFERROR(INDEX($BD89:$CG89, $CH89, MATCH(CS$6, $BD$8:$CG$8, 0)), "")</f>
        <v/>
      </c>
      <c r="CT89" s="90" t="str" cm="1">
        <f t="array" ref="CT89">IFERROR(INDEX($BD89:$CG89, $CH89, MATCH(CT$6, $BD$8:$CG$8, 0)), "")</f>
        <v/>
      </c>
      <c r="CU89" s="90" t="str" cm="1">
        <f t="array" ref="CU89">IFERROR(INDEX($BD89:$CG89, $CH89, MATCH(CU$6, $BD$8:$CG$8, 0)), "")</f>
        <v/>
      </c>
      <c r="CV89" s="90" t="str" cm="1">
        <f t="array" ref="CV89">IFERROR(INDEX($BD89:$CG89, $CH89, MATCH(CV$6, $BD$8:$CG$8, 0)), "")</f>
        <v/>
      </c>
      <c r="CW89" s="90" t="str" cm="1">
        <f t="array" ref="CW89">IFERROR(INDEX($BD89:$CG89, $CH89, MATCH(CW$6, $BD$8:$CG$8, 0)), "")</f>
        <v/>
      </c>
      <c r="CX89" s="90" t="str" cm="1">
        <f t="array" ref="CX89">IFERROR(INDEX($BD89:$CG89, $CH89, MATCH(CX$6, $BD$8:$CG$8, 0)), "")</f>
        <v/>
      </c>
      <c r="CY89" s="90" t="str" cm="1">
        <f t="array" ref="CY89">IFERROR(INDEX($BD89:$CG89, $CH89, MATCH(CY$6, $BD$8:$CG$8, 0)), "")</f>
        <v/>
      </c>
      <c r="CZ89" s="90" t="str" cm="1">
        <f t="array" ref="CZ89">IFERROR(INDEX($BD89:$CG89, $CH89, MATCH(CZ$6, $BD$8:$CG$8, 0)), "")</f>
        <v/>
      </c>
      <c r="DA89" s="90" t="str" cm="1">
        <f t="array" ref="DA89">IFERROR(INDEX($BD89:$CG89, $CH89, MATCH(DA$6, $BD$8:$CG$8, 0)), "")</f>
        <v/>
      </c>
      <c r="DB89" s="90" t="str" cm="1">
        <f t="array" ref="DB89">IFERROR(INDEX($BD89:$CG89, $CH89, MATCH(DB$6, $BD$8:$CG$8, 0)), "")</f>
        <v/>
      </c>
      <c r="DC89" s="90" t="str" cm="1">
        <f t="array" ref="DC89">IFERROR(INDEX($BD89:$CG89, $CH89, MATCH(DC$6, $BD$8:$CG$8, 0)), "")</f>
        <v/>
      </c>
      <c r="DD89" s="90" t="str" cm="1">
        <f t="array" ref="DD89">IFERROR(INDEX($BD89:$CG89, $CH89, MATCH(DD$6, $BD$8:$CG$8, 0)), "")</f>
        <v/>
      </c>
      <c r="DE89" s="90" t="str" cm="1">
        <f t="array" ref="DE89">IFERROR(INDEX($BD89:$CG89, $CH89, MATCH(DE$6, $BD$8:$CG$8, 0)), "")</f>
        <v/>
      </c>
      <c r="DF89" s="90" t="str" cm="1">
        <f t="array" ref="DF89">IFERROR(INDEX($BD89:$CG89, $CH89, MATCH(DF$6, $BD$8:$CG$8, 0)), "")</f>
        <v/>
      </c>
      <c r="DG89" s="90" t="str" cm="1">
        <f t="array" ref="DG89">IFERROR(INDEX($BD89:$CG89, $CH89, MATCH(DG$6, $BD$8:$CG$8, 0)), "")</f>
        <v/>
      </c>
      <c r="DH89" s="90" t="str" cm="1">
        <f t="array" ref="DH89">IFERROR(INDEX($BD89:$CG89, $CH89, MATCH(DH$6, $BD$8:$CG$8, 0)), "")</f>
        <v/>
      </c>
      <c r="DI89" s="90" t="str" cm="1">
        <f t="array" ref="DI89">IFERROR(INDEX($BD89:$CG89, $CH89, MATCH(DI$6, $BD$8:$CG$8, 0)), "")</f>
        <v/>
      </c>
      <c r="DJ89" s="90" t="str" cm="1">
        <f t="array" ref="DJ89">IFERROR(INDEX($BD89:$CG89, $CH89, MATCH(DJ$6, $BD$8:$CG$8, 0)), "")</f>
        <v/>
      </c>
      <c r="DK89" s="90" t="str" cm="1">
        <f t="array" ref="DK89">IFERROR(INDEX($BD89:$CG89, $CH89, MATCH(DK$6, $BD$8:$CG$8, 0)), "")</f>
        <v/>
      </c>
      <c r="DL89" s="91" t="str" cm="1">
        <f t="array" ref="DL89">IFERROR(INDEX($BD89:$CG89, $CH89, MATCH(DL$6, $BD$8:$CG$8, 0)), "")</f>
        <v/>
      </c>
    </row>
    <row r="90" spans="1:116" x14ac:dyDescent="0.55000000000000004">
      <c r="A90" s="16"/>
      <c r="B90" s="48"/>
      <c r="C90" s="26"/>
      <c r="D90" s="49"/>
      <c r="E90" s="50"/>
      <c r="F90" s="16"/>
      <c r="G90" s="96" t="str">
        <f t="shared" si="35"/>
        <v/>
      </c>
      <c r="H90" s="96" t="str">
        <f>IF($T90="", "", IF(COUNTIF('Income &amp; Expenses'!$AO$11:$AO$40, $T90)&gt;0, $N$3, $N$4))</f>
        <v/>
      </c>
      <c r="I90" s="16"/>
      <c r="N90" s="14" t="str">
        <f t="shared" si="31"/>
        <v/>
      </c>
      <c r="O90" s="8" t="str">
        <f t="shared" si="36"/>
        <v/>
      </c>
      <c r="P90" s="15" t="str">
        <f t="shared" si="32"/>
        <v/>
      </c>
      <c r="R90" s="68" t="str">
        <f t="shared" si="33"/>
        <v/>
      </c>
      <c r="T90" s="68" t="str">
        <f t="shared" si="34"/>
        <v/>
      </c>
      <c r="V90" s="62" t="str">
        <f>IF($B90="", "", COUNTIF($B$11:$B90, $B90))</f>
        <v/>
      </c>
      <c r="W90" s="62" t="str">
        <f t="shared" si="37"/>
        <v/>
      </c>
      <c r="Y90" s="78" t="str">
        <f t="shared" si="38"/>
        <v/>
      </c>
      <c r="Z90" s="79" t="str">
        <f t="shared" si="38"/>
        <v/>
      </c>
      <c r="AA90" s="79" t="str">
        <f t="shared" si="38"/>
        <v/>
      </c>
      <c r="AB90" s="79" t="str">
        <f t="shared" si="38"/>
        <v/>
      </c>
      <c r="AC90" s="79" t="str">
        <f t="shared" si="38"/>
        <v/>
      </c>
      <c r="AD90" s="79" t="str">
        <f t="shared" si="38"/>
        <v/>
      </c>
      <c r="AE90" s="79" t="str">
        <f t="shared" si="38"/>
        <v/>
      </c>
      <c r="AF90" s="79" t="str">
        <f t="shared" si="38"/>
        <v/>
      </c>
      <c r="AG90" s="79" t="str">
        <f t="shared" si="38"/>
        <v/>
      </c>
      <c r="AH90" s="79" t="str">
        <f t="shared" si="38"/>
        <v/>
      </c>
      <c r="AI90" s="79" t="str">
        <f t="shared" si="39"/>
        <v/>
      </c>
      <c r="AJ90" s="79" t="str">
        <f t="shared" si="39"/>
        <v/>
      </c>
      <c r="AK90" s="79" t="str">
        <f t="shared" si="39"/>
        <v/>
      </c>
      <c r="AL90" s="79" t="str">
        <f t="shared" si="39"/>
        <v/>
      </c>
      <c r="AM90" s="79" t="str">
        <f t="shared" si="39"/>
        <v/>
      </c>
      <c r="AN90" s="79" t="str">
        <f t="shared" si="39"/>
        <v/>
      </c>
      <c r="AO90" s="79" t="str">
        <f t="shared" si="39"/>
        <v/>
      </c>
      <c r="AP90" s="79" t="str">
        <f t="shared" si="39"/>
        <v/>
      </c>
      <c r="AQ90" s="79" t="str">
        <f t="shared" si="39"/>
        <v/>
      </c>
      <c r="AR90" s="79" t="str">
        <f t="shared" si="39"/>
        <v/>
      </c>
      <c r="AS90" s="79" t="str">
        <f t="shared" si="40"/>
        <v/>
      </c>
      <c r="AT90" s="79" t="str">
        <f t="shared" si="40"/>
        <v/>
      </c>
      <c r="AU90" s="79" t="str">
        <f t="shared" si="40"/>
        <v/>
      </c>
      <c r="AV90" s="79" t="str">
        <f t="shared" si="40"/>
        <v/>
      </c>
      <c r="AW90" s="79" t="str">
        <f t="shared" si="40"/>
        <v/>
      </c>
      <c r="AX90" s="79" t="str">
        <f t="shared" si="40"/>
        <v/>
      </c>
      <c r="AY90" s="79" t="str">
        <f t="shared" si="40"/>
        <v/>
      </c>
      <c r="AZ90" s="79" t="str">
        <f t="shared" si="40"/>
        <v/>
      </c>
      <c r="BA90" s="79" t="str">
        <f t="shared" si="40"/>
        <v/>
      </c>
      <c r="BB90" s="33" t="str">
        <f t="shared" si="40"/>
        <v/>
      </c>
      <c r="BD90" s="89" t="str">
        <f>IF(OR(CI$8="", Y90=""), "", COUNTIF(Y$11:Y$310, "&lt;"&amp;Y90)+1+COUNTIF(Y$11:Y90, Y90)-1)</f>
        <v/>
      </c>
      <c r="BE90" s="90" t="str">
        <f>IF(OR(CJ$8="", Z90=""), "", COUNTIF(Z$11:Z$310, "&lt;"&amp;Z90)+1+COUNTIF(Z$11:Z90, Z90)-1)</f>
        <v/>
      </c>
      <c r="BF90" s="90" t="str">
        <f>IF(OR(CK$8="", AA90=""), "", COUNTIF(AA$11:AA$310, "&lt;"&amp;AA90)+1+COUNTIF(AA$11:AA90, AA90)-1)</f>
        <v/>
      </c>
      <c r="BG90" s="90" t="str">
        <f>IF(OR(CL$8="", AB90=""), "", COUNTIF(AB$11:AB$310, "&lt;"&amp;AB90)+1+COUNTIF(AB$11:AB90, AB90)-1)</f>
        <v/>
      </c>
      <c r="BH90" s="90" t="str">
        <f>IF(OR(CM$8="", AC90=""), "", COUNTIF(AC$11:AC$310, "&lt;"&amp;AC90)+1+COUNTIF(AC$11:AC90, AC90)-1)</f>
        <v/>
      </c>
      <c r="BI90" s="90" t="str">
        <f>IF(OR(CN$8="", AD90=""), "", COUNTIF(AD$11:AD$310, "&lt;"&amp;AD90)+1+COUNTIF(AD$11:AD90, AD90)-1)</f>
        <v/>
      </c>
      <c r="BJ90" s="90" t="str">
        <f>IF(OR(CO$8="", AE90=""), "", COUNTIF(AE$11:AE$310, "&lt;"&amp;AE90)+1+COUNTIF(AE$11:AE90, AE90)-1)</f>
        <v/>
      </c>
      <c r="BK90" s="90" t="str">
        <f>IF(OR(CP$8="", AF90=""), "", COUNTIF(AF$11:AF$310, "&lt;"&amp;AF90)+1+COUNTIF(AF$11:AF90, AF90)-1)</f>
        <v/>
      </c>
      <c r="BL90" s="90" t="str">
        <f>IF(OR(CQ$8="", AG90=""), "", COUNTIF(AG$11:AG$310, "&lt;"&amp;AG90)+1+COUNTIF(AG$11:AG90, AG90)-1)</f>
        <v/>
      </c>
      <c r="BM90" s="90" t="str">
        <f>IF(OR(CR$8="", AH90=""), "", COUNTIF(AH$11:AH$310, "&lt;"&amp;AH90)+1+COUNTIF(AH$11:AH90, AH90)-1)</f>
        <v/>
      </c>
      <c r="BN90" s="90" t="str">
        <f>IF(OR(CS$8="", AI90=""), "", COUNTIF(AI$11:AI$310, "&lt;"&amp;AI90)+1+COUNTIF(AI$11:AI90, AI90)-1)</f>
        <v/>
      </c>
      <c r="BO90" s="90" t="str">
        <f>IF(OR(CT$8="", AJ90=""), "", COUNTIF(AJ$11:AJ$310, "&lt;"&amp;AJ90)+1+COUNTIF(AJ$11:AJ90, AJ90)-1)</f>
        <v/>
      </c>
      <c r="BP90" s="90" t="str">
        <f>IF(OR(CU$8="", AK90=""), "", COUNTIF(AK$11:AK$310, "&lt;"&amp;AK90)+1+COUNTIF(AK$11:AK90, AK90)-1)</f>
        <v/>
      </c>
      <c r="BQ90" s="90" t="str">
        <f>IF(OR(CV$8="", AL90=""), "", COUNTIF(AL$11:AL$310, "&lt;"&amp;AL90)+1+COUNTIF(AL$11:AL90, AL90)-1)</f>
        <v/>
      </c>
      <c r="BR90" s="90" t="str">
        <f>IF(OR(CW$8="", AM90=""), "", COUNTIF(AM$11:AM$310, "&lt;"&amp;AM90)+1+COUNTIF(AM$11:AM90, AM90)-1)</f>
        <v/>
      </c>
      <c r="BS90" s="90" t="str">
        <f>IF(OR(CX$8="", AN90=""), "", COUNTIF(AN$11:AN$310, "&lt;"&amp;AN90)+1+COUNTIF(AN$11:AN90, AN90)-1)</f>
        <v/>
      </c>
      <c r="BT90" s="90" t="str">
        <f>IF(OR(CY$8="", AO90=""), "", COUNTIF(AO$11:AO$310, "&lt;"&amp;AO90)+1+COUNTIF(AO$11:AO90, AO90)-1)</f>
        <v/>
      </c>
      <c r="BU90" s="90" t="str">
        <f>IF(OR(CZ$8="", AP90=""), "", COUNTIF(AP$11:AP$310, "&lt;"&amp;AP90)+1+COUNTIF(AP$11:AP90, AP90)-1)</f>
        <v/>
      </c>
      <c r="BV90" s="90" t="str">
        <f>IF(OR(DA$8="", AQ90=""), "", COUNTIF(AQ$11:AQ$310, "&lt;"&amp;AQ90)+1+COUNTIF(AQ$11:AQ90, AQ90)-1)</f>
        <v/>
      </c>
      <c r="BW90" s="90" t="str">
        <f>IF(OR(DB$8="", AR90=""), "", COUNTIF(AR$11:AR$310, "&lt;"&amp;AR90)+1+COUNTIF(AR$11:AR90, AR90)-1)</f>
        <v/>
      </c>
      <c r="BX90" s="90" t="str">
        <f>IF(OR(DC$8="", AS90=""), "", COUNTIF(AS$11:AS$310, "&lt;"&amp;AS90)+1+COUNTIF(AS$11:AS90, AS90)-1)</f>
        <v/>
      </c>
      <c r="BY90" s="90" t="str">
        <f>IF(OR(DD$8="", AT90=""), "", COUNTIF(AT$11:AT$310, "&lt;"&amp;AT90)+1+COUNTIF(AT$11:AT90, AT90)-1)</f>
        <v/>
      </c>
      <c r="BZ90" s="90" t="str">
        <f>IF(OR(DE$8="", AU90=""), "", COUNTIF(AU$11:AU$310, "&lt;"&amp;AU90)+1+COUNTIF(AU$11:AU90, AU90)-1)</f>
        <v/>
      </c>
      <c r="CA90" s="90" t="str">
        <f>IF(OR(DF$8="", AV90=""), "", COUNTIF(AV$11:AV$310, "&lt;"&amp;AV90)+1+COUNTIF(AV$11:AV90, AV90)-1)</f>
        <v/>
      </c>
      <c r="CB90" s="90" t="str">
        <f>IF(OR(DG$8="", AW90=""), "", COUNTIF(AW$11:AW$310, "&lt;"&amp;AW90)+1+COUNTIF(AW$11:AW90, AW90)-1)</f>
        <v/>
      </c>
      <c r="CC90" s="90" t="str">
        <f>IF(OR(DH$8="", AX90=""), "", COUNTIF(AX$11:AX$310, "&lt;"&amp;AX90)+1+COUNTIF(AX$11:AX90, AX90)-1)</f>
        <v/>
      </c>
      <c r="CD90" s="90" t="str">
        <f>IF(OR(DI$8="", AY90=""), "", COUNTIF(AY$11:AY$310, "&lt;"&amp;AY90)+1+COUNTIF(AY$11:AY90, AY90)-1)</f>
        <v/>
      </c>
      <c r="CE90" s="90" t="str">
        <f>IF(OR(DJ$8="", AZ90=""), "", COUNTIF(AZ$11:AZ$310, "&lt;"&amp;AZ90)+1+COUNTIF(AZ$11:AZ90, AZ90)-1)</f>
        <v/>
      </c>
      <c r="CF90" s="90" t="str">
        <f>IF(OR(DK$8="", BA90=""), "", COUNTIF(BA$11:BA$310, "&lt;"&amp;BA90)+1+COUNTIF(BA$11:BA90, BA90)-1)</f>
        <v/>
      </c>
      <c r="CG90" s="91" t="str">
        <f>IF(OR(DL$8="", BB90=""), "", COUNTIF(BB$11:BB$310, "&lt;"&amp;BB90)+1+COUNTIF(BB$11:BB90, BB90)-1)</f>
        <v/>
      </c>
      <c r="CI90" s="89" t="str" cm="1">
        <f t="array" ref="CI90">IFERROR(INDEX($BD90:$CG90, $CH90, MATCH(CI$6, $BD$8:$CG$8, 0)), "")</f>
        <v/>
      </c>
      <c r="CJ90" s="90" t="str" cm="1">
        <f t="array" ref="CJ90">IFERROR(INDEX($BD90:$CG90, $CH90, MATCH(CJ$6, $BD$8:$CG$8, 0)), "")</f>
        <v/>
      </c>
      <c r="CK90" s="90" t="str" cm="1">
        <f t="array" ref="CK90">IFERROR(INDEX($BD90:$CG90, $CH90, MATCH(CK$6, $BD$8:$CG$8, 0)), "")</f>
        <v/>
      </c>
      <c r="CL90" s="90" t="str" cm="1">
        <f t="array" ref="CL90">IFERROR(INDEX($BD90:$CG90, $CH90, MATCH(CL$6, $BD$8:$CG$8, 0)), "")</f>
        <v/>
      </c>
      <c r="CM90" s="90" t="str" cm="1">
        <f t="array" ref="CM90">IFERROR(INDEX($BD90:$CG90, $CH90, MATCH(CM$6, $BD$8:$CG$8, 0)), "")</f>
        <v/>
      </c>
      <c r="CN90" s="90" t="str" cm="1">
        <f t="array" ref="CN90">IFERROR(INDEX($BD90:$CG90, $CH90, MATCH(CN$6, $BD$8:$CG$8, 0)), "")</f>
        <v/>
      </c>
      <c r="CO90" s="90" t="str" cm="1">
        <f t="array" ref="CO90">IFERROR(INDEX($BD90:$CG90, $CH90, MATCH(CO$6, $BD$8:$CG$8, 0)), "")</f>
        <v/>
      </c>
      <c r="CP90" s="90" t="str" cm="1">
        <f t="array" ref="CP90">IFERROR(INDEX($BD90:$CG90, $CH90, MATCH(CP$6, $BD$8:$CG$8, 0)), "")</f>
        <v/>
      </c>
      <c r="CQ90" s="90" t="str" cm="1">
        <f t="array" ref="CQ90">IFERROR(INDEX($BD90:$CG90, $CH90, MATCH(CQ$6, $BD$8:$CG$8, 0)), "")</f>
        <v/>
      </c>
      <c r="CR90" s="90" t="str" cm="1">
        <f t="array" ref="CR90">IFERROR(INDEX($BD90:$CG90, $CH90, MATCH(CR$6, $BD$8:$CG$8, 0)), "")</f>
        <v/>
      </c>
      <c r="CS90" s="90" t="str" cm="1">
        <f t="array" ref="CS90">IFERROR(INDEX($BD90:$CG90, $CH90, MATCH(CS$6, $BD$8:$CG$8, 0)), "")</f>
        <v/>
      </c>
      <c r="CT90" s="90" t="str" cm="1">
        <f t="array" ref="CT90">IFERROR(INDEX($BD90:$CG90, $CH90, MATCH(CT$6, $BD$8:$CG$8, 0)), "")</f>
        <v/>
      </c>
      <c r="CU90" s="90" t="str" cm="1">
        <f t="array" ref="CU90">IFERROR(INDEX($BD90:$CG90, $CH90, MATCH(CU$6, $BD$8:$CG$8, 0)), "")</f>
        <v/>
      </c>
      <c r="CV90" s="90" t="str" cm="1">
        <f t="array" ref="CV90">IFERROR(INDEX($BD90:$CG90, $CH90, MATCH(CV$6, $BD$8:$CG$8, 0)), "")</f>
        <v/>
      </c>
      <c r="CW90" s="90" t="str" cm="1">
        <f t="array" ref="CW90">IFERROR(INDEX($BD90:$CG90, $CH90, MATCH(CW$6, $BD$8:$CG$8, 0)), "")</f>
        <v/>
      </c>
      <c r="CX90" s="90" t="str" cm="1">
        <f t="array" ref="CX90">IFERROR(INDEX($BD90:$CG90, $CH90, MATCH(CX$6, $BD$8:$CG$8, 0)), "")</f>
        <v/>
      </c>
      <c r="CY90" s="90" t="str" cm="1">
        <f t="array" ref="CY90">IFERROR(INDEX($BD90:$CG90, $CH90, MATCH(CY$6, $BD$8:$CG$8, 0)), "")</f>
        <v/>
      </c>
      <c r="CZ90" s="90" t="str" cm="1">
        <f t="array" ref="CZ90">IFERROR(INDEX($BD90:$CG90, $CH90, MATCH(CZ$6, $BD$8:$CG$8, 0)), "")</f>
        <v/>
      </c>
      <c r="DA90" s="90" t="str" cm="1">
        <f t="array" ref="DA90">IFERROR(INDEX($BD90:$CG90, $CH90, MATCH(DA$6, $BD$8:$CG$8, 0)), "")</f>
        <v/>
      </c>
      <c r="DB90" s="90" t="str" cm="1">
        <f t="array" ref="DB90">IFERROR(INDEX($BD90:$CG90, $CH90, MATCH(DB$6, $BD$8:$CG$8, 0)), "")</f>
        <v/>
      </c>
      <c r="DC90" s="90" t="str" cm="1">
        <f t="array" ref="DC90">IFERROR(INDEX($BD90:$CG90, $CH90, MATCH(DC$6, $BD$8:$CG$8, 0)), "")</f>
        <v/>
      </c>
      <c r="DD90" s="90" t="str" cm="1">
        <f t="array" ref="DD90">IFERROR(INDEX($BD90:$CG90, $CH90, MATCH(DD$6, $BD$8:$CG$8, 0)), "")</f>
        <v/>
      </c>
      <c r="DE90" s="90" t="str" cm="1">
        <f t="array" ref="DE90">IFERROR(INDEX($BD90:$CG90, $CH90, MATCH(DE$6, $BD$8:$CG$8, 0)), "")</f>
        <v/>
      </c>
      <c r="DF90" s="90" t="str" cm="1">
        <f t="array" ref="DF90">IFERROR(INDEX($BD90:$CG90, $CH90, MATCH(DF$6, $BD$8:$CG$8, 0)), "")</f>
        <v/>
      </c>
      <c r="DG90" s="90" t="str" cm="1">
        <f t="array" ref="DG90">IFERROR(INDEX($BD90:$CG90, $CH90, MATCH(DG$6, $BD$8:$CG$8, 0)), "")</f>
        <v/>
      </c>
      <c r="DH90" s="90" t="str" cm="1">
        <f t="array" ref="DH90">IFERROR(INDEX($BD90:$CG90, $CH90, MATCH(DH$6, $BD$8:$CG$8, 0)), "")</f>
        <v/>
      </c>
      <c r="DI90" s="90" t="str" cm="1">
        <f t="array" ref="DI90">IFERROR(INDEX($BD90:$CG90, $CH90, MATCH(DI$6, $BD$8:$CG$8, 0)), "")</f>
        <v/>
      </c>
      <c r="DJ90" s="90" t="str" cm="1">
        <f t="array" ref="DJ90">IFERROR(INDEX($BD90:$CG90, $CH90, MATCH(DJ$6, $BD$8:$CG$8, 0)), "")</f>
        <v/>
      </c>
      <c r="DK90" s="90" t="str" cm="1">
        <f t="array" ref="DK90">IFERROR(INDEX($BD90:$CG90, $CH90, MATCH(DK$6, $BD$8:$CG$8, 0)), "")</f>
        <v/>
      </c>
      <c r="DL90" s="91" t="str" cm="1">
        <f t="array" ref="DL90">IFERROR(INDEX($BD90:$CG90, $CH90, MATCH(DL$6, $BD$8:$CG$8, 0)), "")</f>
        <v/>
      </c>
    </row>
    <row r="91" spans="1:116" x14ac:dyDescent="0.55000000000000004">
      <c r="A91" s="16"/>
      <c r="B91" s="48"/>
      <c r="C91" s="26"/>
      <c r="D91" s="49"/>
      <c r="E91" s="50"/>
      <c r="F91" s="16"/>
      <c r="G91" s="96" t="str">
        <f t="shared" si="35"/>
        <v/>
      </c>
      <c r="H91" s="96" t="str">
        <f>IF($T91="", "", IF(COUNTIF('Income &amp; Expenses'!$AO$11:$AO$40, $T91)&gt;0, $N$3, $N$4))</f>
        <v/>
      </c>
      <c r="I91" s="16"/>
      <c r="N91" s="14" t="str">
        <f t="shared" si="31"/>
        <v/>
      </c>
      <c r="O91" s="8" t="str">
        <f t="shared" si="36"/>
        <v/>
      </c>
      <c r="P91" s="15" t="str">
        <f t="shared" si="32"/>
        <v/>
      </c>
      <c r="R91" s="68" t="str">
        <f t="shared" si="33"/>
        <v/>
      </c>
      <c r="T91" s="68" t="str">
        <f t="shared" si="34"/>
        <v/>
      </c>
      <c r="V91" s="62" t="str">
        <f>IF($B91="", "", COUNTIF($B$11:$B91, $B91))</f>
        <v/>
      </c>
      <c r="W91" s="62" t="str">
        <f t="shared" si="37"/>
        <v/>
      </c>
      <c r="Y91" s="78" t="str">
        <f t="shared" ref="Y91:AH100" si="41">IF(OR(Y$10="", $R91=""), "", IF(Y$10=$B91, $D91, ""))</f>
        <v/>
      </c>
      <c r="Z91" s="79" t="str">
        <f t="shared" si="41"/>
        <v/>
      </c>
      <c r="AA91" s="79" t="str">
        <f t="shared" si="41"/>
        <v/>
      </c>
      <c r="AB91" s="79" t="str">
        <f t="shared" si="41"/>
        <v/>
      </c>
      <c r="AC91" s="79" t="str">
        <f t="shared" si="41"/>
        <v/>
      </c>
      <c r="AD91" s="79" t="str">
        <f t="shared" si="41"/>
        <v/>
      </c>
      <c r="AE91" s="79" t="str">
        <f t="shared" si="41"/>
        <v/>
      </c>
      <c r="AF91" s="79" t="str">
        <f t="shared" si="41"/>
        <v/>
      </c>
      <c r="AG91" s="79" t="str">
        <f t="shared" si="41"/>
        <v/>
      </c>
      <c r="AH91" s="79" t="str">
        <f t="shared" si="41"/>
        <v/>
      </c>
      <c r="AI91" s="79" t="str">
        <f t="shared" ref="AI91:AR100" si="42">IF(OR(AI$10="", $R91=""), "", IF(AI$10=$B91, $D91, ""))</f>
        <v/>
      </c>
      <c r="AJ91" s="79" t="str">
        <f t="shared" si="42"/>
        <v/>
      </c>
      <c r="AK91" s="79" t="str">
        <f t="shared" si="42"/>
        <v/>
      </c>
      <c r="AL91" s="79" t="str">
        <f t="shared" si="42"/>
        <v/>
      </c>
      <c r="AM91" s="79" t="str">
        <f t="shared" si="42"/>
        <v/>
      </c>
      <c r="AN91" s="79" t="str">
        <f t="shared" si="42"/>
        <v/>
      </c>
      <c r="AO91" s="79" t="str">
        <f t="shared" si="42"/>
        <v/>
      </c>
      <c r="AP91" s="79" t="str">
        <f t="shared" si="42"/>
        <v/>
      </c>
      <c r="AQ91" s="79" t="str">
        <f t="shared" si="42"/>
        <v/>
      </c>
      <c r="AR91" s="79" t="str">
        <f t="shared" si="42"/>
        <v/>
      </c>
      <c r="AS91" s="79" t="str">
        <f t="shared" ref="AS91:BB100" si="43">IF(OR(AS$10="", $R91=""), "", IF(AS$10=$B91, $D91, ""))</f>
        <v/>
      </c>
      <c r="AT91" s="79" t="str">
        <f t="shared" si="43"/>
        <v/>
      </c>
      <c r="AU91" s="79" t="str">
        <f t="shared" si="43"/>
        <v/>
      </c>
      <c r="AV91" s="79" t="str">
        <f t="shared" si="43"/>
        <v/>
      </c>
      <c r="AW91" s="79" t="str">
        <f t="shared" si="43"/>
        <v/>
      </c>
      <c r="AX91" s="79" t="str">
        <f t="shared" si="43"/>
        <v/>
      </c>
      <c r="AY91" s="79" t="str">
        <f t="shared" si="43"/>
        <v/>
      </c>
      <c r="AZ91" s="79" t="str">
        <f t="shared" si="43"/>
        <v/>
      </c>
      <c r="BA91" s="79" t="str">
        <f t="shared" si="43"/>
        <v/>
      </c>
      <c r="BB91" s="33" t="str">
        <f t="shared" si="43"/>
        <v/>
      </c>
      <c r="BD91" s="89" t="str">
        <f>IF(OR(CI$8="", Y91=""), "", COUNTIF(Y$11:Y$310, "&lt;"&amp;Y91)+1+COUNTIF(Y$11:Y91, Y91)-1)</f>
        <v/>
      </c>
      <c r="BE91" s="90" t="str">
        <f>IF(OR(CJ$8="", Z91=""), "", COUNTIF(Z$11:Z$310, "&lt;"&amp;Z91)+1+COUNTIF(Z$11:Z91, Z91)-1)</f>
        <v/>
      </c>
      <c r="BF91" s="90" t="str">
        <f>IF(OR(CK$8="", AA91=""), "", COUNTIF(AA$11:AA$310, "&lt;"&amp;AA91)+1+COUNTIF(AA$11:AA91, AA91)-1)</f>
        <v/>
      </c>
      <c r="BG91" s="90" t="str">
        <f>IF(OR(CL$8="", AB91=""), "", COUNTIF(AB$11:AB$310, "&lt;"&amp;AB91)+1+COUNTIF(AB$11:AB91, AB91)-1)</f>
        <v/>
      </c>
      <c r="BH91" s="90" t="str">
        <f>IF(OR(CM$8="", AC91=""), "", COUNTIF(AC$11:AC$310, "&lt;"&amp;AC91)+1+COUNTIF(AC$11:AC91, AC91)-1)</f>
        <v/>
      </c>
      <c r="BI91" s="90" t="str">
        <f>IF(OR(CN$8="", AD91=""), "", COUNTIF(AD$11:AD$310, "&lt;"&amp;AD91)+1+COUNTIF(AD$11:AD91, AD91)-1)</f>
        <v/>
      </c>
      <c r="BJ91" s="90" t="str">
        <f>IF(OR(CO$8="", AE91=""), "", COUNTIF(AE$11:AE$310, "&lt;"&amp;AE91)+1+COUNTIF(AE$11:AE91, AE91)-1)</f>
        <v/>
      </c>
      <c r="BK91" s="90" t="str">
        <f>IF(OR(CP$8="", AF91=""), "", COUNTIF(AF$11:AF$310, "&lt;"&amp;AF91)+1+COUNTIF(AF$11:AF91, AF91)-1)</f>
        <v/>
      </c>
      <c r="BL91" s="90" t="str">
        <f>IF(OR(CQ$8="", AG91=""), "", COUNTIF(AG$11:AG$310, "&lt;"&amp;AG91)+1+COUNTIF(AG$11:AG91, AG91)-1)</f>
        <v/>
      </c>
      <c r="BM91" s="90" t="str">
        <f>IF(OR(CR$8="", AH91=""), "", COUNTIF(AH$11:AH$310, "&lt;"&amp;AH91)+1+COUNTIF(AH$11:AH91, AH91)-1)</f>
        <v/>
      </c>
      <c r="BN91" s="90" t="str">
        <f>IF(OR(CS$8="", AI91=""), "", COUNTIF(AI$11:AI$310, "&lt;"&amp;AI91)+1+COUNTIF(AI$11:AI91, AI91)-1)</f>
        <v/>
      </c>
      <c r="BO91" s="90" t="str">
        <f>IF(OR(CT$8="", AJ91=""), "", COUNTIF(AJ$11:AJ$310, "&lt;"&amp;AJ91)+1+COUNTIF(AJ$11:AJ91, AJ91)-1)</f>
        <v/>
      </c>
      <c r="BP91" s="90" t="str">
        <f>IF(OR(CU$8="", AK91=""), "", COUNTIF(AK$11:AK$310, "&lt;"&amp;AK91)+1+COUNTIF(AK$11:AK91, AK91)-1)</f>
        <v/>
      </c>
      <c r="BQ91" s="90" t="str">
        <f>IF(OR(CV$8="", AL91=""), "", COUNTIF(AL$11:AL$310, "&lt;"&amp;AL91)+1+COUNTIF(AL$11:AL91, AL91)-1)</f>
        <v/>
      </c>
      <c r="BR91" s="90" t="str">
        <f>IF(OR(CW$8="", AM91=""), "", COUNTIF(AM$11:AM$310, "&lt;"&amp;AM91)+1+COUNTIF(AM$11:AM91, AM91)-1)</f>
        <v/>
      </c>
      <c r="BS91" s="90" t="str">
        <f>IF(OR(CX$8="", AN91=""), "", COUNTIF(AN$11:AN$310, "&lt;"&amp;AN91)+1+COUNTIF(AN$11:AN91, AN91)-1)</f>
        <v/>
      </c>
      <c r="BT91" s="90" t="str">
        <f>IF(OR(CY$8="", AO91=""), "", COUNTIF(AO$11:AO$310, "&lt;"&amp;AO91)+1+COUNTIF(AO$11:AO91, AO91)-1)</f>
        <v/>
      </c>
      <c r="BU91" s="90" t="str">
        <f>IF(OR(CZ$8="", AP91=""), "", COUNTIF(AP$11:AP$310, "&lt;"&amp;AP91)+1+COUNTIF(AP$11:AP91, AP91)-1)</f>
        <v/>
      </c>
      <c r="BV91" s="90" t="str">
        <f>IF(OR(DA$8="", AQ91=""), "", COUNTIF(AQ$11:AQ$310, "&lt;"&amp;AQ91)+1+COUNTIF(AQ$11:AQ91, AQ91)-1)</f>
        <v/>
      </c>
      <c r="BW91" s="90" t="str">
        <f>IF(OR(DB$8="", AR91=""), "", COUNTIF(AR$11:AR$310, "&lt;"&amp;AR91)+1+COUNTIF(AR$11:AR91, AR91)-1)</f>
        <v/>
      </c>
      <c r="BX91" s="90" t="str">
        <f>IF(OR(DC$8="", AS91=""), "", COUNTIF(AS$11:AS$310, "&lt;"&amp;AS91)+1+COUNTIF(AS$11:AS91, AS91)-1)</f>
        <v/>
      </c>
      <c r="BY91" s="90" t="str">
        <f>IF(OR(DD$8="", AT91=""), "", COUNTIF(AT$11:AT$310, "&lt;"&amp;AT91)+1+COUNTIF(AT$11:AT91, AT91)-1)</f>
        <v/>
      </c>
      <c r="BZ91" s="90" t="str">
        <f>IF(OR(DE$8="", AU91=""), "", COUNTIF(AU$11:AU$310, "&lt;"&amp;AU91)+1+COUNTIF(AU$11:AU91, AU91)-1)</f>
        <v/>
      </c>
      <c r="CA91" s="90" t="str">
        <f>IF(OR(DF$8="", AV91=""), "", COUNTIF(AV$11:AV$310, "&lt;"&amp;AV91)+1+COUNTIF(AV$11:AV91, AV91)-1)</f>
        <v/>
      </c>
      <c r="CB91" s="90" t="str">
        <f>IF(OR(DG$8="", AW91=""), "", COUNTIF(AW$11:AW$310, "&lt;"&amp;AW91)+1+COUNTIF(AW$11:AW91, AW91)-1)</f>
        <v/>
      </c>
      <c r="CC91" s="90" t="str">
        <f>IF(OR(DH$8="", AX91=""), "", COUNTIF(AX$11:AX$310, "&lt;"&amp;AX91)+1+COUNTIF(AX$11:AX91, AX91)-1)</f>
        <v/>
      </c>
      <c r="CD91" s="90" t="str">
        <f>IF(OR(DI$8="", AY91=""), "", COUNTIF(AY$11:AY$310, "&lt;"&amp;AY91)+1+COUNTIF(AY$11:AY91, AY91)-1)</f>
        <v/>
      </c>
      <c r="CE91" s="90" t="str">
        <f>IF(OR(DJ$8="", AZ91=""), "", COUNTIF(AZ$11:AZ$310, "&lt;"&amp;AZ91)+1+COUNTIF(AZ$11:AZ91, AZ91)-1)</f>
        <v/>
      </c>
      <c r="CF91" s="90" t="str">
        <f>IF(OR(DK$8="", BA91=""), "", COUNTIF(BA$11:BA$310, "&lt;"&amp;BA91)+1+COUNTIF(BA$11:BA91, BA91)-1)</f>
        <v/>
      </c>
      <c r="CG91" s="91" t="str">
        <f>IF(OR(DL$8="", BB91=""), "", COUNTIF(BB$11:BB$310, "&lt;"&amp;BB91)+1+COUNTIF(BB$11:BB91, BB91)-1)</f>
        <v/>
      </c>
      <c r="CI91" s="89" t="str" cm="1">
        <f t="array" ref="CI91">IFERROR(INDEX($BD91:$CG91, $CH91, MATCH(CI$6, $BD$8:$CG$8, 0)), "")</f>
        <v/>
      </c>
      <c r="CJ91" s="90" t="str" cm="1">
        <f t="array" ref="CJ91">IFERROR(INDEX($BD91:$CG91, $CH91, MATCH(CJ$6, $BD$8:$CG$8, 0)), "")</f>
        <v/>
      </c>
      <c r="CK91" s="90" t="str" cm="1">
        <f t="array" ref="CK91">IFERROR(INDEX($BD91:$CG91, $CH91, MATCH(CK$6, $BD$8:$CG$8, 0)), "")</f>
        <v/>
      </c>
      <c r="CL91" s="90" t="str" cm="1">
        <f t="array" ref="CL91">IFERROR(INDEX($BD91:$CG91, $CH91, MATCH(CL$6, $BD$8:$CG$8, 0)), "")</f>
        <v/>
      </c>
      <c r="CM91" s="90" t="str" cm="1">
        <f t="array" ref="CM91">IFERROR(INDEX($BD91:$CG91, $CH91, MATCH(CM$6, $BD$8:$CG$8, 0)), "")</f>
        <v/>
      </c>
      <c r="CN91" s="90" t="str" cm="1">
        <f t="array" ref="CN91">IFERROR(INDEX($BD91:$CG91, $CH91, MATCH(CN$6, $BD$8:$CG$8, 0)), "")</f>
        <v/>
      </c>
      <c r="CO91" s="90" t="str" cm="1">
        <f t="array" ref="CO91">IFERROR(INDEX($BD91:$CG91, $CH91, MATCH(CO$6, $BD$8:$CG$8, 0)), "")</f>
        <v/>
      </c>
      <c r="CP91" s="90" t="str" cm="1">
        <f t="array" ref="CP91">IFERROR(INDEX($BD91:$CG91, $CH91, MATCH(CP$6, $BD$8:$CG$8, 0)), "")</f>
        <v/>
      </c>
      <c r="CQ91" s="90" t="str" cm="1">
        <f t="array" ref="CQ91">IFERROR(INDEX($BD91:$CG91, $CH91, MATCH(CQ$6, $BD$8:$CG$8, 0)), "")</f>
        <v/>
      </c>
      <c r="CR91" s="90" t="str" cm="1">
        <f t="array" ref="CR91">IFERROR(INDEX($BD91:$CG91, $CH91, MATCH(CR$6, $BD$8:$CG$8, 0)), "")</f>
        <v/>
      </c>
      <c r="CS91" s="90" t="str" cm="1">
        <f t="array" ref="CS91">IFERROR(INDEX($BD91:$CG91, $CH91, MATCH(CS$6, $BD$8:$CG$8, 0)), "")</f>
        <v/>
      </c>
      <c r="CT91" s="90" t="str" cm="1">
        <f t="array" ref="CT91">IFERROR(INDEX($BD91:$CG91, $CH91, MATCH(CT$6, $BD$8:$CG$8, 0)), "")</f>
        <v/>
      </c>
      <c r="CU91" s="90" t="str" cm="1">
        <f t="array" ref="CU91">IFERROR(INDEX($BD91:$CG91, $CH91, MATCH(CU$6, $BD$8:$CG$8, 0)), "")</f>
        <v/>
      </c>
      <c r="CV91" s="90" t="str" cm="1">
        <f t="array" ref="CV91">IFERROR(INDEX($BD91:$CG91, $CH91, MATCH(CV$6, $BD$8:$CG$8, 0)), "")</f>
        <v/>
      </c>
      <c r="CW91" s="90" t="str" cm="1">
        <f t="array" ref="CW91">IFERROR(INDEX($BD91:$CG91, $CH91, MATCH(CW$6, $BD$8:$CG$8, 0)), "")</f>
        <v/>
      </c>
      <c r="CX91" s="90" t="str" cm="1">
        <f t="array" ref="CX91">IFERROR(INDEX($BD91:$CG91, $CH91, MATCH(CX$6, $BD$8:$CG$8, 0)), "")</f>
        <v/>
      </c>
      <c r="CY91" s="90" t="str" cm="1">
        <f t="array" ref="CY91">IFERROR(INDEX($BD91:$CG91, $CH91, MATCH(CY$6, $BD$8:$CG$8, 0)), "")</f>
        <v/>
      </c>
      <c r="CZ91" s="90" t="str" cm="1">
        <f t="array" ref="CZ91">IFERROR(INDEX($BD91:$CG91, $CH91, MATCH(CZ$6, $BD$8:$CG$8, 0)), "")</f>
        <v/>
      </c>
      <c r="DA91" s="90" t="str" cm="1">
        <f t="array" ref="DA91">IFERROR(INDEX($BD91:$CG91, $CH91, MATCH(DA$6, $BD$8:$CG$8, 0)), "")</f>
        <v/>
      </c>
      <c r="DB91" s="90" t="str" cm="1">
        <f t="array" ref="DB91">IFERROR(INDEX($BD91:$CG91, $CH91, MATCH(DB$6, $BD$8:$CG$8, 0)), "")</f>
        <v/>
      </c>
      <c r="DC91" s="90" t="str" cm="1">
        <f t="array" ref="DC91">IFERROR(INDEX($BD91:$CG91, $CH91, MATCH(DC$6, $BD$8:$CG$8, 0)), "")</f>
        <v/>
      </c>
      <c r="DD91" s="90" t="str" cm="1">
        <f t="array" ref="DD91">IFERROR(INDEX($BD91:$CG91, $CH91, MATCH(DD$6, $BD$8:$CG$8, 0)), "")</f>
        <v/>
      </c>
      <c r="DE91" s="90" t="str" cm="1">
        <f t="array" ref="DE91">IFERROR(INDEX($BD91:$CG91, $CH91, MATCH(DE$6, $BD$8:$CG$8, 0)), "")</f>
        <v/>
      </c>
      <c r="DF91" s="90" t="str" cm="1">
        <f t="array" ref="DF91">IFERROR(INDEX($BD91:$CG91, $CH91, MATCH(DF$6, $BD$8:$CG$8, 0)), "")</f>
        <v/>
      </c>
      <c r="DG91" s="90" t="str" cm="1">
        <f t="array" ref="DG91">IFERROR(INDEX($BD91:$CG91, $CH91, MATCH(DG$6, $BD$8:$CG$8, 0)), "")</f>
        <v/>
      </c>
      <c r="DH91" s="90" t="str" cm="1">
        <f t="array" ref="DH91">IFERROR(INDEX($BD91:$CG91, $CH91, MATCH(DH$6, $BD$8:$CG$8, 0)), "")</f>
        <v/>
      </c>
      <c r="DI91" s="90" t="str" cm="1">
        <f t="array" ref="DI91">IFERROR(INDEX($BD91:$CG91, $CH91, MATCH(DI$6, $BD$8:$CG$8, 0)), "")</f>
        <v/>
      </c>
      <c r="DJ91" s="90" t="str" cm="1">
        <f t="array" ref="DJ91">IFERROR(INDEX($BD91:$CG91, $CH91, MATCH(DJ$6, $BD$8:$CG$8, 0)), "")</f>
        <v/>
      </c>
      <c r="DK91" s="90" t="str" cm="1">
        <f t="array" ref="DK91">IFERROR(INDEX($BD91:$CG91, $CH91, MATCH(DK$6, $BD$8:$CG$8, 0)), "")</f>
        <v/>
      </c>
      <c r="DL91" s="91" t="str" cm="1">
        <f t="array" ref="DL91">IFERROR(INDEX($BD91:$CG91, $CH91, MATCH(DL$6, $BD$8:$CG$8, 0)), "")</f>
        <v/>
      </c>
    </row>
    <row r="92" spans="1:116" x14ac:dyDescent="0.55000000000000004">
      <c r="A92" s="16"/>
      <c r="B92" s="48"/>
      <c r="C92" s="26"/>
      <c r="D92" s="49"/>
      <c r="E92" s="50"/>
      <c r="F92" s="16"/>
      <c r="G92" s="96" t="str">
        <f t="shared" si="35"/>
        <v/>
      </c>
      <c r="H92" s="96" t="str">
        <f>IF($T92="", "", IF(COUNTIF('Income &amp; Expenses'!$AO$11:$AO$40, $T92)&gt;0, $N$3, $N$4))</f>
        <v/>
      </c>
      <c r="I92" s="16"/>
      <c r="N92" s="14" t="str">
        <f t="shared" si="31"/>
        <v/>
      </c>
      <c r="O92" s="8" t="str">
        <f t="shared" si="36"/>
        <v/>
      </c>
      <c r="P92" s="15" t="str">
        <f t="shared" si="32"/>
        <v/>
      </c>
      <c r="R92" s="68" t="str">
        <f t="shared" si="33"/>
        <v/>
      </c>
      <c r="T92" s="68" t="str">
        <f t="shared" si="34"/>
        <v/>
      </c>
      <c r="V92" s="62" t="str">
        <f>IF($B92="", "", COUNTIF($B$11:$B92, $B92))</f>
        <v/>
      </c>
      <c r="W92" s="62" t="str">
        <f t="shared" si="37"/>
        <v/>
      </c>
      <c r="Y92" s="78" t="str">
        <f t="shared" si="41"/>
        <v/>
      </c>
      <c r="Z92" s="79" t="str">
        <f t="shared" si="41"/>
        <v/>
      </c>
      <c r="AA92" s="79" t="str">
        <f t="shared" si="41"/>
        <v/>
      </c>
      <c r="AB92" s="79" t="str">
        <f t="shared" si="41"/>
        <v/>
      </c>
      <c r="AC92" s="79" t="str">
        <f t="shared" si="41"/>
        <v/>
      </c>
      <c r="AD92" s="79" t="str">
        <f t="shared" si="41"/>
        <v/>
      </c>
      <c r="AE92" s="79" t="str">
        <f t="shared" si="41"/>
        <v/>
      </c>
      <c r="AF92" s="79" t="str">
        <f t="shared" si="41"/>
        <v/>
      </c>
      <c r="AG92" s="79" t="str">
        <f t="shared" si="41"/>
        <v/>
      </c>
      <c r="AH92" s="79" t="str">
        <f t="shared" si="41"/>
        <v/>
      </c>
      <c r="AI92" s="79" t="str">
        <f t="shared" si="42"/>
        <v/>
      </c>
      <c r="AJ92" s="79" t="str">
        <f t="shared" si="42"/>
        <v/>
      </c>
      <c r="AK92" s="79" t="str">
        <f t="shared" si="42"/>
        <v/>
      </c>
      <c r="AL92" s="79" t="str">
        <f t="shared" si="42"/>
        <v/>
      </c>
      <c r="AM92" s="79" t="str">
        <f t="shared" si="42"/>
        <v/>
      </c>
      <c r="AN92" s="79" t="str">
        <f t="shared" si="42"/>
        <v/>
      </c>
      <c r="AO92" s="79" t="str">
        <f t="shared" si="42"/>
        <v/>
      </c>
      <c r="AP92" s="79" t="str">
        <f t="shared" si="42"/>
        <v/>
      </c>
      <c r="AQ92" s="79" t="str">
        <f t="shared" si="42"/>
        <v/>
      </c>
      <c r="AR92" s="79" t="str">
        <f t="shared" si="42"/>
        <v/>
      </c>
      <c r="AS92" s="79" t="str">
        <f t="shared" si="43"/>
        <v/>
      </c>
      <c r="AT92" s="79" t="str">
        <f t="shared" si="43"/>
        <v/>
      </c>
      <c r="AU92" s="79" t="str">
        <f t="shared" si="43"/>
        <v/>
      </c>
      <c r="AV92" s="79" t="str">
        <f t="shared" si="43"/>
        <v/>
      </c>
      <c r="AW92" s="79" t="str">
        <f t="shared" si="43"/>
        <v/>
      </c>
      <c r="AX92" s="79" t="str">
        <f t="shared" si="43"/>
        <v/>
      </c>
      <c r="AY92" s="79" t="str">
        <f t="shared" si="43"/>
        <v/>
      </c>
      <c r="AZ92" s="79" t="str">
        <f t="shared" si="43"/>
        <v/>
      </c>
      <c r="BA92" s="79" t="str">
        <f t="shared" si="43"/>
        <v/>
      </c>
      <c r="BB92" s="33" t="str">
        <f t="shared" si="43"/>
        <v/>
      </c>
      <c r="BD92" s="89" t="str">
        <f>IF(OR(CI$8="", Y92=""), "", COUNTIF(Y$11:Y$310, "&lt;"&amp;Y92)+1+COUNTIF(Y$11:Y92, Y92)-1)</f>
        <v/>
      </c>
      <c r="BE92" s="90" t="str">
        <f>IF(OR(CJ$8="", Z92=""), "", COUNTIF(Z$11:Z$310, "&lt;"&amp;Z92)+1+COUNTIF(Z$11:Z92, Z92)-1)</f>
        <v/>
      </c>
      <c r="BF92" s="90" t="str">
        <f>IF(OR(CK$8="", AA92=""), "", COUNTIF(AA$11:AA$310, "&lt;"&amp;AA92)+1+COUNTIF(AA$11:AA92, AA92)-1)</f>
        <v/>
      </c>
      <c r="BG92" s="90" t="str">
        <f>IF(OR(CL$8="", AB92=""), "", COUNTIF(AB$11:AB$310, "&lt;"&amp;AB92)+1+COUNTIF(AB$11:AB92, AB92)-1)</f>
        <v/>
      </c>
      <c r="BH92" s="90" t="str">
        <f>IF(OR(CM$8="", AC92=""), "", COUNTIF(AC$11:AC$310, "&lt;"&amp;AC92)+1+COUNTIF(AC$11:AC92, AC92)-1)</f>
        <v/>
      </c>
      <c r="BI92" s="90" t="str">
        <f>IF(OR(CN$8="", AD92=""), "", COUNTIF(AD$11:AD$310, "&lt;"&amp;AD92)+1+COUNTIF(AD$11:AD92, AD92)-1)</f>
        <v/>
      </c>
      <c r="BJ92" s="90" t="str">
        <f>IF(OR(CO$8="", AE92=""), "", COUNTIF(AE$11:AE$310, "&lt;"&amp;AE92)+1+COUNTIF(AE$11:AE92, AE92)-1)</f>
        <v/>
      </c>
      <c r="BK92" s="90" t="str">
        <f>IF(OR(CP$8="", AF92=""), "", COUNTIF(AF$11:AF$310, "&lt;"&amp;AF92)+1+COUNTIF(AF$11:AF92, AF92)-1)</f>
        <v/>
      </c>
      <c r="BL92" s="90" t="str">
        <f>IF(OR(CQ$8="", AG92=""), "", COUNTIF(AG$11:AG$310, "&lt;"&amp;AG92)+1+COUNTIF(AG$11:AG92, AG92)-1)</f>
        <v/>
      </c>
      <c r="BM92" s="90" t="str">
        <f>IF(OR(CR$8="", AH92=""), "", COUNTIF(AH$11:AH$310, "&lt;"&amp;AH92)+1+COUNTIF(AH$11:AH92, AH92)-1)</f>
        <v/>
      </c>
      <c r="BN92" s="90" t="str">
        <f>IF(OR(CS$8="", AI92=""), "", COUNTIF(AI$11:AI$310, "&lt;"&amp;AI92)+1+COUNTIF(AI$11:AI92, AI92)-1)</f>
        <v/>
      </c>
      <c r="BO92" s="90" t="str">
        <f>IF(OR(CT$8="", AJ92=""), "", COUNTIF(AJ$11:AJ$310, "&lt;"&amp;AJ92)+1+COUNTIF(AJ$11:AJ92, AJ92)-1)</f>
        <v/>
      </c>
      <c r="BP92" s="90" t="str">
        <f>IF(OR(CU$8="", AK92=""), "", COUNTIF(AK$11:AK$310, "&lt;"&amp;AK92)+1+COUNTIF(AK$11:AK92, AK92)-1)</f>
        <v/>
      </c>
      <c r="BQ92" s="90" t="str">
        <f>IF(OR(CV$8="", AL92=""), "", COUNTIF(AL$11:AL$310, "&lt;"&amp;AL92)+1+COUNTIF(AL$11:AL92, AL92)-1)</f>
        <v/>
      </c>
      <c r="BR92" s="90" t="str">
        <f>IF(OR(CW$8="", AM92=""), "", COUNTIF(AM$11:AM$310, "&lt;"&amp;AM92)+1+COUNTIF(AM$11:AM92, AM92)-1)</f>
        <v/>
      </c>
      <c r="BS92" s="90" t="str">
        <f>IF(OR(CX$8="", AN92=""), "", COUNTIF(AN$11:AN$310, "&lt;"&amp;AN92)+1+COUNTIF(AN$11:AN92, AN92)-1)</f>
        <v/>
      </c>
      <c r="BT92" s="90" t="str">
        <f>IF(OR(CY$8="", AO92=""), "", COUNTIF(AO$11:AO$310, "&lt;"&amp;AO92)+1+COUNTIF(AO$11:AO92, AO92)-1)</f>
        <v/>
      </c>
      <c r="BU92" s="90" t="str">
        <f>IF(OR(CZ$8="", AP92=""), "", COUNTIF(AP$11:AP$310, "&lt;"&amp;AP92)+1+COUNTIF(AP$11:AP92, AP92)-1)</f>
        <v/>
      </c>
      <c r="BV92" s="90" t="str">
        <f>IF(OR(DA$8="", AQ92=""), "", COUNTIF(AQ$11:AQ$310, "&lt;"&amp;AQ92)+1+COUNTIF(AQ$11:AQ92, AQ92)-1)</f>
        <v/>
      </c>
      <c r="BW92" s="90" t="str">
        <f>IF(OR(DB$8="", AR92=""), "", COUNTIF(AR$11:AR$310, "&lt;"&amp;AR92)+1+COUNTIF(AR$11:AR92, AR92)-1)</f>
        <v/>
      </c>
      <c r="BX92" s="90" t="str">
        <f>IF(OR(DC$8="", AS92=""), "", COUNTIF(AS$11:AS$310, "&lt;"&amp;AS92)+1+COUNTIF(AS$11:AS92, AS92)-1)</f>
        <v/>
      </c>
      <c r="BY92" s="90" t="str">
        <f>IF(OR(DD$8="", AT92=""), "", COUNTIF(AT$11:AT$310, "&lt;"&amp;AT92)+1+COUNTIF(AT$11:AT92, AT92)-1)</f>
        <v/>
      </c>
      <c r="BZ92" s="90" t="str">
        <f>IF(OR(DE$8="", AU92=""), "", COUNTIF(AU$11:AU$310, "&lt;"&amp;AU92)+1+COUNTIF(AU$11:AU92, AU92)-1)</f>
        <v/>
      </c>
      <c r="CA92" s="90" t="str">
        <f>IF(OR(DF$8="", AV92=""), "", COUNTIF(AV$11:AV$310, "&lt;"&amp;AV92)+1+COUNTIF(AV$11:AV92, AV92)-1)</f>
        <v/>
      </c>
      <c r="CB92" s="90" t="str">
        <f>IF(OR(DG$8="", AW92=""), "", COUNTIF(AW$11:AW$310, "&lt;"&amp;AW92)+1+COUNTIF(AW$11:AW92, AW92)-1)</f>
        <v/>
      </c>
      <c r="CC92" s="90" t="str">
        <f>IF(OR(DH$8="", AX92=""), "", COUNTIF(AX$11:AX$310, "&lt;"&amp;AX92)+1+COUNTIF(AX$11:AX92, AX92)-1)</f>
        <v/>
      </c>
      <c r="CD92" s="90" t="str">
        <f>IF(OR(DI$8="", AY92=""), "", COUNTIF(AY$11:AY$310, "&lt;"&amp;AY92)+1+COUNTIF(AY$11:AY92, AY92)-1)</f>
        <v/>
      </c>
      <c r="CE92" s="90" t="str">
        <f>IF(OR(DJ$8="", AZ92=""), "", COUNTIF(AZ$11:AZ$310, "&lt;"&amp;AZ92)+1+COUNTIF(AZ$11:AZ92, AZ92)-1)</f>
        <v/>
      </c>
      <c r="CF92" s="90" t="str">
        <f>IF(OR(DK$8="", BA92=""), "", COUNTIF(BA$11:BA$310, "&lt;"&amp;BA92)+1+COUNTIF(BA$11:BA92, BA92)-1)</f>
        <v/>
      </c>
      <c r="CG92" s="91" t="str">
        <f>IF(OR(DL$8="", BB92=""), "", COUNTIF(BB$11:BB$310, "&lt;"&amp;BB92)+1+COUNTIF(BB$11:BB92, BB92)-1)</f>
        <v/>
      </c>
      <c r="CI92" s="89" t="str" cm="1">
        <f t="array" ref="CI92">IFERROR(INDEX($BD92:$CG92, $CH92, MATCH(CI$6, $BD$8:$CG$8, 0)), "")</f>
        <v/>
      </c>
      <c r="CJ92" s="90" t="str" cm="1">
        <f t="array" ref="CJ92">IFERROR(INDEX($BD92:$CG92, $CH92, MATCH(CJ$6, $BD$8:$CG$8, 0)), "")</f>
        <v/>
      </c>
      <c r="CK92" s="90" t="str" cm="1">
        <f t="array" ref="CK92">IFERROR(INDEX($BD92:$CG92, $CH92, MATCH(CK$6, $BD$8:$CG$8, 0)), "")</f>
        <v/>
      </c>
      <c r="CL92" s="90" t="str" cm="1">
        <f t="array" ref="CL92">IFERROR(INDEX($BD92:$CG92, $CH92, MATCH(CL$6, $BD$8:$CG$8, 0)), "")</f>
        <v/>
      </c>
      <c r="CM92" s="90" t="str" cm="1">
        <f t="array" ref="CM92">IFERROR(INDEX($BD92:$CG92, $CH92, MATCH(CM$6, $BD$8:$CG$8, 0)), "")</f>
        <v/>
      </c>
      <c r="CN92" s="90" t="str" cm="1">
        <f t="array" ref="CN92">IFERROR(INDEX($BD92:$CG92, $CH92, MATCH(CN$6, $BD$8:$CG$8, 0)), "")</f>
        <v/>
      </c>
      <c r="CO92" s="90" t="str" cm="1">
        <f t="array" ref="CO92">IFERROR(INDEX($BD92:$CG92, $CH92, MATCH(CO$6, $BD$8:$CG$8, 0)), "")</f>
        <v/>
      </c>
      <c r="CP92" s="90" t="str" cm="1">
        <f t="array" ref="CP92">IFERROR(INDEX($BD92:$CG92, $CH92, MATCH(CP$6, $BD$8:$CG$8, 0)), "")</f>
        <v/>
      </c>
      <c r="CQ92" s="90" t="str" cm="1">
        <f t="array" ref="CQ92">IFERROR(INDEX($BD92:$CG92, $CH92, MATCH(CQ$6, $BD$8:$CG$8, 0)), "")</f>
        <v/>
      </c>
      <c r="CR92" s="90" t="str" cm="1">
        <f t="array" ref="CR92">IFERROR(INDEX($BD92:$CG92, $CH92, MATCH(CR$6, $BD$8:$CG$8, 0)), "")</f>
        <v/>
      </c>
      <c r="CS92" s="90" t="str" cm="1">
        <f t="array" ref="CS92">IFERROR(INDEX($BD92:$CG92, $CH92, MATCH(CS$6, $BD$8:$CG$8, 0)), "")</f>
        <v/>
      </c>
      <c r="CT92" s="90" t="str" cm="1">
        <f t="array" ref="CT92">IFERROR(INDEX($BD92:$CG92, $CH92, MATCH(CT$6, $BD$8:$CG$8, 0)), "")</f>
        <v/>
      </c>
      <c r="CU92" s="90" t="str" cm="1">
        <f t="array" ref="CU92">IFERROR(INDEX($BD92:$CG92, $CH92, MATCH(CU$6, $BD$8:$CG$8, 0)), "")</f>
        <v/>
      </c>
      <c r="CV92" s="90" t="str" cm="1">
        <f t="array" ref="CV92">IFERROR(INDEX($BD92:$CG92, $CH92, MATCH(CV$6, $BD$8:$CG$8, 0)), "")</f>
        <v/>
      </c>
      <c r="CW92" s="90" t="str" cm="1">
        <f t="array" ref="CW92">IFERROR(INDEX($BD92:$CG92, $CH92, MATCH(CW$6, $BD$8:$CG$8, 0)), "")</f>
        <v/>
      </c>
      <c r="CX92" s="90" t="str" cm="1">
        <f t="array" ref="CX92">IFERROR(INDEX($BD92:$CG92, $CH92, MATCH(CX$6, $BD$8:$CG$8, 0)), "")</f>
        <v/>
      </c>
      <c r="CY92" s="90" t="str" cm="1">
        <f t="array" ref="CY92">IFERROR(INDEX($BD92:$CG92, $CH92, MATCH(CY$6, $BD$8:$CG$8, 0)), "")</f>
        <v/>
      </c>
      <c r="CZ92" s="90" t="str" cm="1">
        <f t="array" ref="CZ92">IFERROR(INDEX($BD92:$CG92, $CH92, MATCH(CZ$6, $BD$8:$CG$8, 0)), "")</f>
        <v/>
      </c>
      <c r="DA92" s="90" t="str" cm="1">
        <f t="array" ref="DA92">IFERROR(INDEX($BD92:$CG92, $CH92, MATCH(DA$6, $BD$8:$CG$8, 0)), "")</f>
        <v/>
      </c>
      <c r="DB92" s="90" t="str" cm="1">
        <f t="array" ref="DB92">IFERROR(INDEX($BD92:$CG92, $CH92, MATCH(DB$6, $BD$8:$CG$8, 0)), "")</f>
        <v/>
      </c>
      <c r="DC92" s="90" t="str" cm="1">
        <f t="array" ref="DC92">IFERROR(INDEX($BD92:$CG92, $CH92, MATCH(DC$6, $BD$8:$CG$8, 0)), "")</f>
        <v/>
      </c>
      <c r="DD92" s="90" t="str" cm="1">
        <f t="array" ref="DD92">IFERROR(INDEX($BD92:$CG92, $CH92, MATCH(DD$6, $BD$8:$CG$8, 0)), "")</f>
        <v/>
      </c>
      <c r="DE92" s="90" t="str" cm="1">
        <f t="array" ref="DE92">IFERROR(INDEX($BD92:$CG92, $CH92, MATCH(DE$6, $BD$8:$CG$8, 0)), "")</f>
        <v/>
      </c>
      <c r="DF92" s="90" t="str" cm="1">
        <f t="array" ref="DF92">IFERROR(INDEX($BD92:$CG92, $CH92, MATCH(DF$6, $BD$8:$CG$8, 0)), "")</f>
        <v/>
      </c>
      <c r="DG92" s="90" t="str" cm="1">
        <f t="array" ref="DG92">IFERROR(INDEX($BD92:$CG92, $CH92, MATCH(DG$6, $BD$8:$CG$8, 0)), "")</f>
        <v/>
      </c>
      <c r="DH92" s="90" t="str" cm="1">
        <f t="array" ref="DH92">IFERROR(INDEX($BD92:$CG92, $CH92, MATCH(DH$6, $BD$8:$CG$8, 0)), "")</f>
        <v/>
      </c>
      <c r="DI92" s="90" t="str" cm="1">
        <f t="array" ref="DI92">IFERROR(INDEX($BD92:$CG92, $CH92, MATCH(DI$6, $BD$8:$CG$8, 0)), "")</f>
        <v/>
      </c>
      <c r="DJ92" s="90" t="str" cm="1">
        <f t="array" ref="DJ92">IFERROR(INDEX($BD92:$CG92, $CH92, MATCH(DJ$6, $BD$8:$CG$8, 0)), "")</f>
        <v/>
      </c>
      <c r="DK92" s="90" t="str" cm="1">
        <f t="array" ref="DK92">IFERROR(INDEX($BD92:$CG92, $CH92, MATCH(DK$6, $BD$8:$CG$8, 0)), "")</f>
        <v/>
      </c>
      <c r="DL92" s="91" t="str" cm="1">
        <f t="array" ref="DL92">IFERROR(INDEX($BD92:$CG92, $CH92, MATCH(DL$6, $BD$8:$CG$8, 0)), "")</f>
        <v/>
      </c>
    </row>
    <row r="93" spans="1:116" x14ac:dyDescent="0.55000000000000004">
      <c r="A93" s="16"/>
      <c r="B93" s="48"/>
      <c r="C93" s="26"/>
      <c r="D93" s="49"/>
      <c r="E93" s="50"/>
      <c r="F93" s="16"/>
      <c r="G93" s="96" t="str">
        <f t="shared" si="35"/>
        <v/>
      </c>
      <c r="H93" s="96" t="str">
        <f>IF($T93="", "", IF(COUNTIF('Income &amp; Expenses'!$AO$11:$AO$40, $T93)&gt;0, $N$3, $N$4))</f>
        <v/>
      </c>
      <c r="I93" s="16"/>
      <c r="N93" s="14" t="str">
        <f t="shared" si="31"/>
        <v/>
      </c>
      <c r="O93" s="8" t="str">
        <f t="shared" si="36"/>
        <v/>
      </c>
      <c r="P93" s="15" t="str">
        <f t="shared" si="32"/>
        <v/>
      </c>
      <c r="R93" s="68" t="str">
        <f t="shared" si="33"/>
        <v/>
      </c>
      <c r="T93" s="68" t="str">
        <f t="shared" si="34"/>
        <v/>
      </c>
      <c r="V93" s="62" t="str">
        <f>IF($B93="", "", COUNTIF($B$11:$B93, $B93))</f>
        <v/>
      </c>
      <c r="W93" s="62" t="str">
        <f t="shared" si="37"/>
        <v/>
      </c>
      <c r="Y93" s="78" t="str">
        <f t="shared" si="41"/>
        <v/>
      </c>
      <c r="Z93" s="79" t="str">
        <f t="shared" si="41"/>
        <v/>
      </c>
      <c r="AA93" s="79" t="str">
        <f t="shared" si="41"/>
        <v/>
      </c>
      <c r="AB93" s="79" t="str">
        <f t="shared" si="41"/>
        <v/>
      </c>
      <c r="AC93" s="79" t="str">
        <f t="shared" si="41"/>
        <v/>
      </c>
      <c r="AD93" s="79" t="str">
        <f t="shared" si="41"/>
        <v/>
      </c>
      <c r="AE93" s="79" t="str">
        <f t="shared" si="41"/>
        <v/>
      </c>
      <c r="AF93" s="79" t="str">
        <f t="shared" si="41"/>
        <v/>
      </c>
      <c r="AG93" s="79" t="str">
        <f t="shared" si="41"/>
        <v/>
      </c>
      <c r="AH93" s="79" t="str">
        <f t="shared" si="41"/>
        <v/>
      </c>
      <c r="AI93" s="79" t="str">
        <f t="shared" si="42"/>
        <v/>
      </c>
      <c r="AJ93" s="79" t="str">
        <f t="shared" si="42"/>
        <v/>
      </c>
      <c r="AK93" s="79" t="str">
        <f t="shared" si="42"/>
        <v/>
      </c>
      <c r="AL93" s="79" t="str">
        <f t="shared" si="42"/>
        <v/>
      </c>
      <c r="AM93" s="79" t="str">
        <f t="shared" si="42"/>
        <v/>
      </c>
      <c r="AN93" s="79" t="str">
        <f t="shared" si="42"/>
        <v/>
      </c>
      <c r="AO93" s="79" t="str">
        <f t="shared" si="42"/>
        <v/>
      </c>
      <c r="AP93" s="79" t="str">
        <f t="shared" si="42"/>
        <v/>
      </c>
      <c r="AQ93" s="79" t="str">
        <f t="shared" si="42"/>
        <v/>
      </c>
      <c r="AR93" s="79" t="str">
        <f t="shared" si="42"/>
        <v/>
      </c>
      <c r="AS93" s="79" t="str">
        <f t="shared" si="43"/>
        <v/>
      </c>
      <c r="AT93" s="79" t="str">
        <f t="shared" si="43"/>
        <v/>
      </c>
      <c r="AU93" s="79" t="str">
        <f t="shared" si="43"/>
        <v/>
      </c>
      <c r="AV93" s="79" t="str">
        <f t="shared" si="43"/>
        <v/>
      </c>
      <c r="AW93" s="79" t="str">
        <f t="shared" si="43"/>
        <v/>
      </c>
      <c r="AX93" s="79" t="str">
        <f t="shared" si="43"/>
        <v/>
      </c>
      <c r="AY93" s="79" t="str">
        <f t="shared" si="43"/>
        <v/>
      </c>
      <c r="AZ93" s="79" t="str">
        <f t="shared" si="43"/>
        <v/>
      </c>
      <c r="BA93" s="79" t="str">
        <f t="shared" si="43"/>
        <v/>
      </c>
      <c r="BB93" s="33" t="str">
        <f t="shared" si="43"/>
        <v/>
      </c>
      <c r="BD93" s="89" t="str">
        <f>IF(OR(CI$8="", Y93=""), "", COUNTIF(Y$11:Y$310, "&lt;"&amp;Y93)+1+COUNTIF(Y$11:Y93, Y93)-1)</f>
        <v/>
      </c>
      <c r="BE93" s="90" t="str">
        <f>IF(OR(CJ$8="", Z93=""), "", COUNTIF(Z$11:Z$310, "&lt;"&amp;Z93)+1+COUNTIF(Z$11:Z93, Z93)-1)</f>
        <v/>
      </c>
      <c r="BF93" s="90" t="str">
        <f>IF(OR(CK$8="", AA93=""), "", COUNTIF(AA$11:AA$310, "&lt;"&amp;AA93)+1+COUNTIF(AA$11:AA93, AA93)-1)</f>
        <v/>
      </c>
      <c r="BG93" s="90" t="str">
        <f>IF(OR(CL$8="", AB93=""), "", COUNTIF(AB$11:AB$310, "&lt;"&amp;AB93)+1+COUNTIF(AB$11:AB93, AB93)-1)</f>
        <v/>
      </c>
      <c r="BH93" s="90" t="str">
        <f>IF(OR(CM$8="", AC93=""), "", COUNTIF(AC$11:AC$310, "&lt;"&amp;AC93)+1+COUNTIF(AC$11:AC93, AC93)-1)</f>
        <v/>
      </c>
      <c r="BI93" s="90" t="str">
        <f>IF(OR(CN$8="", AD93=""), "", COUNTIF(AD$11:AD$310, "&lt;"&amp;AD93)+1+COUNTIF(AD$11:AD93, AD93)-1)</f>
        <v/>
      </c>
      <c r="BJ93" s="90" t="str">
        <f>IF(OR(CO$8="", AE93=""), "", COUNTIF(AE$11:AE$310, "&lt;"&amp;AE93)+1+COUNTIF(AE$11:AE93, AE93)-1)</f>
        <v/>
      </c>
      <c r="BK93" s="90" t="str">
        <f>IF(OR(CP$8="", AF93=""), "", COUNTIF(AF$11:AF$310, "&lt;"&amp;AF93)+1+COUNTIF(AF$11:AF93, AF93)-1)</f>
        <v/>
      </c>
      <c r="BL93" s="90" t="str">
        <f>IF(OR(CQ$8="", AG93=""), "", COUNTIF(AG$11:AG$310, "&lt;"&amp;AG93)+1+COUNTIF(AG$11:AG93, AG93)-1)</f>
        <v/>
      </c>
      <c r="BM93" s="90" t="str">
        <f>IF(OR(CR$8="", AH93=""), "", COUNTIF(AH$11:AH$310, "&lt;"&amp;AH93)+1+COUNTIF(AH$11:AH93, AH93)-1)</f>
        <v/>
      </c>
      <c r="BN93" s="90" t="str">
        <f>IF(OR(CS$8="", AI93=""), "", COUNTIF(AI$11:AI$310, "&lt;"&amp;AI93)+1+COUNTIF(AI$11:AI93, AI93)-1)</f>
        <v/>
      </c>
      <c r="BO93" s="90" t="str">
        <f>IF(OR(CT$8="", AJ93=""), "", COUNTIF(AJ$11:AJ$310, "&lt;"&amp;AJ93)+1+COUNTIF(AJ$11:AJ93, AJ93)-1)</f>
        <v/>
      </c>
      <c r="BP93" s="90" t="str">
        <f>IF(OR(CU$8="", AK93=""), "", COUNTIF(AK$11:AK$310, "&lt;"&amp;AK93)+1+COUNTIF(AK$11:AK93, AK93)-1)</f>
        <v/>
      </c>
      <c r="BQ93" s="90" t="str">
        <f>IF(OR(CV$8="", AL93=""), "", COUNTIF(AL$11:AL$310, "&lt;"&amp;AL93)+1+COUNTIF(AL$11:AL93, AL93)-1)</f>
        <v/>
      </c>
      <c r="BR93" s="90" t="str">
        <f>IF(OR(CW$8="", AM93=""), "", COUNTIF(AM$11:AM$310, "&lt;"&amp;AM93)+1+COUNTIF(AM$11:AM93, AM93)-1)</f>
        <v/>
      </c>
      <c r="BS93" s="90" t="str">
        <f>IF(OR(CX$8="", AN93=""), "", COUNTIF(AN$11:AN$310, "&lt;"&amp;AN93)+1+COUNTIF(AN$11:AN93, AN93)-1)</f>
        <v/>
      </c>
      <c r="BT93" s="90" t="str">
        <f>IF(OR(CY$8="", AO93=""), "", COUNTIF(AO$11:AO$310, "&lt;"&amp;AO93)+1+COUNTIF(AO$11:AO93, AO93)-1)</f>
        <v/>
      </c>
      <c r="BU93" s="90" t="str">
        <f>IF(OR(CZ$8="", AP93=""), "", COUNTIF(AP$11:AP$310, "&lt;"&amp;AP93)+1+COUNTIF(AP$11:AP93, AP93)-1)</f>
        <v/>
      </c>
      <c r="BV93" s="90" t="str">
        <f>IF(OR(DA$8="", AQ93=""), "", COUNTIF(AQ$11:AQ$310, "&lt;"&amp;AQ93)+1+COUNTIF(AQ$11:AQ93, AQ93)-1)</f>
        <v/>
      </c>
      <c r="BW93" s="90" t="str">
        <f>IF(OR(DB$8="", AR93=""), "", COUNTIF(AR$11:AR$310, "&lt;"&amp;AR93)+1+COUNTIF(AR$11:AR93, AR93)-1)</f>
        <v/>
      </c>
      <c r="BX93" s="90" t="str">
        <f>IF(OR(DC$8="", AS93=""), "", COUNTIF(AS$11:AS$310, "&lt;"&amp;AS93)+1+COUNTIF(AS$11:AS93, AS93)-1)</f>
        <v/>
      </c>
      <c r="BY93" s="90" t="str">
        <f>IF(OR(DD$8="", AT93=""), "", COUNTIF(AT$11:AT$310, "&lt;"&amp;AT93)+1+COUNTIF(AT$11:AT93, AT93)-1)</f>
        <v/>
      </c>
      <c r="BZ93" s="90" t="str">
        <f>IF(OR(DE$8="", AU93=""), "", COUNTIF(AU$11:AU$310, "&lt;"&amp;AU93)+1+COUNTIF(AU$11:AU93, AU93)-1)</f>
        <v/>
      </c>
      <c r="CA93" s="90" t="str">
        <f>IF(OR(DF$8="", AV93=""), "", COUNTIF(AV$11:AV$310, "&lt;"&amp;AV93)+1+COUNTIF(AV$11:AV93, AV93)-1)</f>
        <v/>
      </c>
      <c r="CB93" s="90" t="str">
        <f>IF(OR(DG$8="", AW93=""), "", COUNTIF(AW$11:AW$310, "&lt;"&amp;AW93)+1+COUNTIF(AW$11:AW93, AW93)-1)</f>
        <v/>
      </c>
      <c r="CC93" s="90" t="str">
        <f>IF(OR(DH$8="", AX93=""), "", COUNTIF(AX$11:AX$310, "&lt;"&amp;AX93)+1+COUNTIF(AX$11:AX93, AX93)-1)</f>
        <v/>
      </c>
      <c r="CD93" s="90" t="str">
        <f>IF(OR(DI$8="", AY93=""), "", COUNTIF(AY$11:AY$310, "&lt;"&amp;AY93)+1+COUNTIF(AY$11:AY93, AY93)-1)</f>
        <v/>
      </c>
      <c r="CE93" s="90" t="str">
        <f>IF(OR(DJ$8="", AZ93=""), "", COUNTIF(AZ$11:AZ$310, "&lt;"&amp;AZ93)+1+COUNTIF(AZ$11:AZ93, AZ93)-1)</f>
        <v/>
      </c>
      <c r="CF93" s="90" t="str">
        <f>IF(OR(DK$8="", BA93=""), "", COUNTIF(BA$11:BA$310, "&lt;"&amp;BA93)+1+COUNTIF(BA$11:BA93, BA93)-1)</f>
        <v/>
      </c>
      <c r="CG93" s="91" t="str">
        <f>IF(OR(DL$8="", BB93=""), "", COUNTIF(BB$11:BB$310, "&lt;"&amp;BB93)+1+COUNTIF(BB$11:BB93, BB93)-1)</f>
        <v/>
      </c>
      <c r="CI93" s="89" t="str" cm="1">
        <f t="array" ref="CI93">IFERROR(INDEX($BD93:$CG93, $CH93, MATCH(CI$6, $BD$8:$CG$8, 0)), "")</f>
        <v/>
      </c>
      <c r="CJ93" s="90" t="str" cm="1">
        <f t="array" ref="CJ93">IFERROR(INDEX($BD93:$CG93, $CH93, MATCH(CJ$6, $BD$8:$CG$8, 0)), "")</f>
        <v/>
      </c>
      <c r="CK93" s="90" t="str" cm="1">
        <f t="array" ref="CK93">IFERROR(INDEX($BD93:$CG93, $CH93, MATCH(CK$6, $BD$8:$CG$8, 0)), "")</f>
        <v/>
      </c>
      <c r="CL93" s="90" t="str" cm="1">
        <f t="array" ref="CL93">IFERROR(INDEX($BD93:$CG93, $CH93, MATCH(CL$6, $BD$8:$CG$8, 0)), "")</f>
        <v/>
      </c>
      <c r="CM93" s="90" t="str" cm="1">
        <f t="array" ref="CM93">IFERROR(INDEX($BD93:$CG93, $CH93, MATCH(CM$6, $BD$8:$CG$8, 0)), "")</f>
        <v/>
      </c>
      <c r="CN93" s="90" t="str" cm="1">
        <f t="array" ref="CN93">IFERROR(INDEX($BD93:$CG93, $CH93, MATCH(CN$6, $BD$8:$CG$8, 0)), "")</f>
        <v/>
      </c>
      <c r="CO93" s="90" t="str" cm="1">
        <f t="array" ref="CO93">IFERROR(INDEX($BD93:$CG93, $CH93, MATCH(CO$6, $BD$8:$CG$8, 0)), "")</f>
        <v/>
      </c>
      <c r="CP93" s="90" t="str" cm="1">
        <f t="array" ref="CP93">IFERROR(INDEX($BD93:$CG93, $CH93, MATCH(CP$6, $BD$8:$CG$8, 0)), "")</f>
        <v/>
      </c>
      <c r="CQ93" s="90" t="str" cm="1">
        <f t="array" ref="CQ93">IFERROR(INDEX($BD93:$CG93, $CH93, MATCH(CQ$6, $BD$8:$CG$8, 0)), "")</f>
        <v/>
      </c>
      <c r="CR93" s="90" t="str" cm="1">
        <f t="array" ref="CR93">IFERROR(INDEX($BD93:$CG93, $CH93, MATCH(CR$6, $BD$8:$CG$8, 0)), "")</f>
        <v/>
      </c>
      <c r="CS93" s="90" t="str" cm="1">
        <f t="array" ref="CS93">IFERROR(INDEX($BD93:$CG93, $CH93, MATCH(CS$6, $BD$8:$CG$8, 0)), "")</f>
        <v/>
      </c>
      <c r="CT93" s="90" t="str" cm="1">
        <f t="array" ref="CT93">IFERROR(INDEX($BD93:$CG93, $CH93, MATCH(CT$6, $BD$8:$CG$8, 0)), "")</f>
        <v/>
      </c>
      <c r="CU93" s="90" t="str" cm="1">
        <f t="array" ref="CU93">IFERROR(INDEX($BD93:$CG93, $CH93, MATCH(CU$6, $BD$8:$CG$8, 0)), "")</f>
        <v/>
      </c>
      <c r="CV93" s="90" t="str" cm="1">
        <f t="array" ref="CV93">IFERROR(INDEX($BD93:$CG93, $CH93, MATCH(CV$6, $BD$8:$CG$8, 0)), "")</f>
        <v/>
      </c>
      <c r="CW93" s="90" t="str" cm="1">
        <f t="array" ref="CW93">IFERROR(INDEX($BD93:$CG93, $CH93, MATCH(CW$6, $BD$8:$CG$8, 0)), "")</f>
        <v/>
      </c>
      <c r="CX93" s="90" t="str" cm="1">
        <f t="array" ref="CX93">IFERROR(INDEX($BD93:$CG93, $CH93, MATCH(CX$6, $BD$8:$CG$8, 0)), "")</f>
        <v/>
      </c>
      <c r="CY93" s="90" t="str" cm="1">
        <f t="array" ref="CY93">IFERROR(INDEX($BD93:$CG93, $CH93, MATCH(CY$6, $BD$8:$CG$8, 0)), "")</f>
        <v/>
      </c>
      <c r="CZ93" s="90" t="str" cm="1">
        <f t="array" ref="CZ93">IFERROR(INDEX($BD93:$CG93, $CH93, MATCH(CZ$6, $BD$8:$CG$8, 0)), "")</f>
        <v/>
      </c>
      <c r="DA93" s="90" t="str" cm="1">
        <f t="array" ref="DA93">IFERROR(INDEX($BD93:$CG93, $CH93, MATCH(DA$6, $BD$8:$CG$8, 0)), "")</f>
        <v/>
      </c>
      <c r="DB93" s="90" t="str" cm="1">
        <f t="array" ref="DB93">IFERROR(INDEX($BD93:$CG93, $CH93, MATCH(DB$6, $BD$8:$CG$8, 0)), "")</f>
        <v/>
      </c>
      <c r="DC93" s="90" t="str" cm="1">
        <f t="array" ref="DC93">IFERROR(INDEX($BD93:$CG93, $CH93, MATCH(DC$6, $BD$8:$CG$8, 0)), "")</f>
        <v/>
      </c>
      <c r="DD93" s="90" t="str" cm="1">
        <f t="array" ref="DD93">IFERROR(INDEX($BD93:$CG93, $CH93, MATCH(DD$6, $BD$8:$CG$8, 0)), "")</f>
        <v/>
      </c>
      <c r="DE93" s="90" t="str" cm="1">
        <f t="array" ref="DE93">IFERROR(INDEX($BD93:$CG93, $CH93, MATCH(DE$6, $BD$8:$CG$8, 0)), "")</f>
        <v/>
      </c>
      <c r="DF93" s="90" t="str" cm="1">
        <f t="array" ref="DF93">IFERROR(INDEX($BD93:$CG93, $CH93, MATCH(DF$6, $BD$8:$CG$8, 0)), "")</f>
        <v/>
      </c>
      <c r="DG93" s="90" t="str" cm="1">
        <f t="array" ref="DG93">IFERROR(INDEX($BD93:$CG93, $CH93, MATCH(DG$6, $BD$8:$CG$8, 0)), "")</f>
        <v/>
      </c>
      <c r="DH93" s="90" t="str" cm="1">
        <f t="array" ref="DH93">IFERROR(INDEX($BD93:$CG93, $CH93, MATCH(DH$6, $BD$8:$CG$8, 0)), "")</f>
        <v/>
      </c>
      <c r="DI93" s="90" t="str" cm="1">
        <f t="array" ref="DI93">IFERROR(INDEX($BD93:$CG93, $CH93, MATCH(DI$6, $BD$8:$CG$8, 0)), "")</f>
        <v/>
      </c>
      <c r="DJ93" s="90" t="str" cm="1">
        <f t="array" ref="DJ93">IFERROR(INDEX($BD93:$CG93, $CH93, MATCH(DJ$6, $BD$8:$CG$8, 0)), "")</f>
        <v/>
      </c>
      <c r="DK93" s="90" t="str" cm="1">
        <f t="array" ref="DK93">IFERROR(INDEX($BD93:$CG93, $CH93, MATCH(DK$6, $BD$8:$CG$8, 0)), "")</f>
        <v/>
      </c>
      <c r="DL93" s="91" t="str" cm="1">
        <f t="array" ref="DL93">IFERROR(INDEX($BD93:$CG93, $CH93, MATCH(DL$6, $BD$8:$CG$8, 0)), "")</f>
        <v/>
      </c>
    </row>
    <row r="94" spans="1:116" x14ac:dyDescent="0.55000000000000004">
      <c r="A94" s="16"/>
      <c r="B94" s="48"/>
      <c r="C94" s="26"/>
      <c r="D94" s="49"/>
      <c r="E94" s="50"/>
      <c r="F94" s="16"/>
      <c r="G94" s="96" t="str">
        <f t="shared" si="35"/>
        <v/>
      </c>
      <c r="H94" s="96" t="str">
        <f>IF($T94="", "", IF(COUNTIF('Income &amp; Expenses'!$AO$11:$AO$40, $T94)&gt;0, $N$3, $N$4))</f>
        <v/>
      </c>
      <c r="I94" s="16"/>
      <c r="N94" s="14" t="str">
        <f t="shared" si="31"/>
        <v/>
      </c>
      <c r="O94" s="8" t="str">
        <f t="shared" si="36"/>
        <v/>
      </c>
      <c r="P94" s="15" t="str">
        <f t="shared" si="32"/>
        <v/>
      </c>
      <c r="R94" s="68" t="str">
        <f t="shared" si="33"/>
        <v/>
      </c>
      <c r="T94" s="68" t="str">
        <f t="shared" si="34"/>
        <v/>
      </c>
      <c r="V94" s="62" t="str">
        <f>IF($B94="", "", COUNTIF($B$11:$B94, $B94))</f>
        <v/>
      </c>
      <c r="W94" s="62" t="str">
        <f t="shared" si="37"/>
        <v/>
      </c>
      <c r="Y94" s="78" t="str">
        <f t="shared" si="41"/>
        <v/>
      </c>
      <c r="Z94" s="79" t="str">
        <f t="shared" si="41"/>
        <v/>
      </c>
      <c r="AA94" s="79" t="str">
        <f t="shared" si="41"/>
        <v/>
      </c>
      <c r="AB94" s="79" t="str">
        <f t="shared" si="41"/>
        <v/>
      </c>
      <c r="AC94" s="79" t="str">
        <f t="shared" si="41"/>
        <v/>
      </c>
      <c r="AD94" s="79" t="str">
        <f t="shared" si="41"/>
        <v/>
      </c>
      <c r="AE94" s="79" t="str">
        <f t="shared" si="41"/>
        <v/>
      </c>
      <c r="AF94" s="79" t="str">
        <f t="shared" si="41"/>
        <v/>
      </c>
      <c r="AG94" s="79" t="str">
        <f t="shared" si="41"/>
        <v/>
      </c>
      <c r="AH94" s="79" t="str">
        <f t="shared" si="41"/>
        <v/>
      </c>
      <c r="AI94" s="79" t="str">
        <f t="shared" si="42"/>
        <v/>
      </c>
      <c r="AJ94" s="79" t="str">
        <f t="shared" si="42"/>
        <v/>
      </c>
      <c r="AK94" s="79" t="str">
        <f t="shared" si="42"/>
        <v/>
      </c>
      <c r="AL94" s="79" t="str">
        <f t="shared" si="42"/>
        <v/>
      </c>
      <c r="AM94" s="79" t="str">
        <f t="shared" si="42"/>
        <v/>
      </c>
      <c r="AN94" s="79" t="str">
        <f t="shared" si="42"/>
        <v/>
      </c>
      <c r="AO94" s="79" t="str">
        <f t="shared" si="42"/>
        <v/>
      </c>
      <c r="AP94" s="79" t="str">
        <f t="shared" si="42"/>
        <v/>
      </c>
      <c r="AQ94" s="79" t="str">
        <f t="shared" si="42"/>
        <v/>
      </c>
      <c r="AR94" s="79" t="str">
        <f t="shared" si="42"/>
        <v/>
      </c>
      <c r="AS94" s="79" t="str">
        <f t="shared" si="43"/>
        <v/>
      </c>
      <c r="AT94" s="79" t="str">
        <f t="shared" si="43"/>
        <v/>
      </c>
      <c r="AU94" s="79" t="str">
        <f t="shared" si="43"/>
        <v/>
      </c>
      <c r="AV94" s="79" t="str">
        <f t="shared" si="43"/>
        <v/>
      </c>
      <c r="AW94" s="79" t="str">
        <f t="shared" si="43"/>
        <v/>
      </c>
      <c r="AX94" s="79" t="str">
        <f t="shared" si="43"/>
        <v/>
      </c>
      <c r="AY94" s="79" t="str">
        <f t="shared" si="43"/>
        <v/>
      </c>
      <c r="AZ94" s="79" t="str">
        <f t="shared" si="43"/>
        <v/>
      </c>
      <c r="BA94" s="79" t="str">
        <f t="shared" si="43"/>
        <v/>
      </c>
      <c r="BB94" s="33" t="str">
        <f t="shared" si="43"/>
        <v/>
      </c>
      <c r="BD94" s="89" t="str">
        <f>IF(OR(CI$8="", Y94=""), "", COUNTIF(Y$11:Y$310, "&lt;"&amp;Y94)+1+COUNTIF(Y$11:Y94, Y94)-1)</f>
        <v/>
      </c>
      <c r="BE94" s="90" t="str">
        <f>IF(OR(CJ$8="", Z94=""), "", COUNTIF(Z$11:Z$310, "&lt;"&amp;Z94)+1+COUNTIF(Z$11:Z94, Z94)-1)</f>
        <v/>
      </c>
      <c r="BF94" s="90" t="str">
        <f>IF(OR(CK$8="", AA94=""), "", COUNTIF(AA$11:AA$310, "&lt;"&amp;AA94)+1+COUNTIF(AA$11:AA94, AA94)-1)</f>
        <v/>
      </c>
      <c r="BG94" s="90" t="str">
        <f>IF(OR(CL$8="", AB94=""), "", COUNTIF(AB$11:AB$310, "&lt;"&amp;AB94)+1+COUNTIF(AB$11:AB94, AB94)-1)</f>
        <v/>
      </c>
      <c r="BH94" s="90" t="str">
        <f>IF(OR(CM$8="", AC94=""), "", COUNTIF(AC$11:AC$310, "&lt;"&amp;AC94)+1+COUNTIF(AC$11:AC94, AC94)-1)</f>
        <v/>
      </c>
      <c r="BI94" s="90" t="str">
        <f>IF(OR(CN$8="", AD94=""), "", COUNTIF(AD$11:AD$310, "&lt;"&amp;AD94)+1+COUNTIF(AD$11:AD94, AD94)-1)</f>
        <v/>
      </c>
      <c r="BJ94" s="90" t="str">
        <f>IF(OR(CO$8="", AE94=""), "", COUNTIF(AE$11:AE$310, "&lt;"&amp;AE94)+1+COUNTIF(AE$11:AE94, AE94)-1)</f>
        <v/>
      </c>
      <c r="BK94" s="90" t="str">
        <f>IF(OR(CP$8="", AF94=""), "", COUNTIF(AF$11:AF$310, "&lt;"&amp;AF94)+1+COUNTIF(AF$11:AF94, AF94)-1)</f>
        <v/>
      </c>
      <c r="BL94" s="90" t="str">
        <f>IF(OR(CQ$8="", AG94=""), "", COUNTIF(AG$11:AG$310, "&lt;"&amp;AG94)+1+COUNTIF(AG$11:AG94, AG94)-1)</f>
        <v/>
      </c>
      <c r="BM94" s="90" t="str">
        <f>IF(OR(CR$8="", AH94=""), "", COUNTIF(AH$11:AH$310, "&lt;"&amp;AH94)+1+COUNTIF(AH$11:AH94, AH94)-1)</f>
        <v/>
      </c>
      <c r="BN94" s="90" t="str">
        <f>IF(OR(CS$8="", AI94=""), "", COUNTIF(AI$11:AI$310, "&lt;"&amp;AI94)+1+COUNTIF(AI$11:AI94, AI94)-1)</f>
        <v/>
      </c>
      <c r="BO94" s="90" t="str">
        <f>IF(OR(CT$8="", AJ94=""), "", COUNTIF(AJ$11:AJ$310, "&lt;"&amp;AJ94)+1+COUNTIF(AJ$11:AJ94, AJ94)-1)</f>
        <v/>
      </c>
      <c r="BP94" s="90" t="str">
        <f>IF(OR(CU$8="", AK94=""), "", COUNTIF(AK$11:AK$310, "&lt;"&amp;AK94)+1+COUNTIF(AK$11:AK94, AK94)-1)</f>
        <v/>
      </c>
      <c r="BQ94" s="90" t="str">
        <f>IF(OR(CV$8="", AL94=""), "", COUNTIF(AL$11:AL$310, "&lt;"&amp;AL94)+1+COUNTIF(AL$11:AL94, AL94)-1)</f>
        <v/>
      </c>
      <c r="BR94" s="90" t="str">
        <f>IF(OR(CW$8="", AM94=""), "", COUNTIF(AM$11:AM$310, "&lt;"&amp;AM94)+1+COUNTIF(AM$11:AM94, AM94)-1)</f>
        <v/>
      </c>
      <c r="BS94" s="90" t="str">
        <f>IF(OR(CX$8="", AN94=""), "", COUNTIF(AN$11:AN$310, "&lt;"&amp;AN94)+1+COUNTIF(AN$11:AN94, AN94)-1)</f>
        <v/>
      </c>
      <c r="BT94" s="90" t="str">
        <f>IF(OR(CY$8="", AO94=""), "", COUNTIF(AO$11:AO$310, "&lt;"&amp;AO94)+1+COUNTIF(AO$11:AO94, AO94)-1)</f>
        <v/>
      </c>
      <c r="BU94" s="90" t="str">
        <f>IF(OR(CZ$8="", AP94=""), "", COUNTIF(AP$11:AP$310, "&lt;"&amp;AP94)+1+COUNTIF(AP$11:AP94, AP94)-1)</f>
        <v/>
      </c>
      <c r="BV94" s="90" t="str">
        <f>IF(OR(DA$8="", AQ94=""), "", COUNTIF(AQ$11:AQ$310, "&lt;"&amp;AQ94)+1+COUNTIF(AQ$11:AQ94, AQ94)-1)</f>
        <v/>
      </c>
      <c r="BW94" s="90" t="str">
        <f>IF(OR(DB$8="", AR94=""), "", COUNTIF(AR$11:AR$310, "&lt;"&amp;AR94)+1+COUNTIF(AR$11:AR94, AR94)-1)</f>
        <v/>
      </c>
      <c r="BX94" s="90" t="str">
        <f>IF(OR(DC$8="", AS94=""), "", COUNTIF(AS$11:AS$310, "&lt;"&amp;AS94)+1+COUNTIF(AS$11:AS94, AS94)-1)</f>
        <v/>
      </c>
      <c r="BY94" s="90" t="str">
        <f>IF(OR(DD$8="", AT94=""), "", COUNTIF(AT$11:AT$310, "&lt;"&amp;AT94)+1+COUNTIF(AT$11:AT94, AT94)-1)</f>
        <v/>
      </c>
      <c r="BZ94" s="90" t="str">
        <f>IF(OR(DE$8="", AU94=""), "", COUNTIF(AU$11:AU$310, "&lt;"&amp;AU94)+1+COUNTIF(AU$11:AU94, AU94)-1)</f>
        <v/>
      </c>
      <c r="CA94" s="90" t="str">
        <f>IF(OR(DF$8="", AV94=""), "", COUNTIF(AV$11:AV$310, "&lt;"&amp;AV94)+1+COUNTIF(AV$11:AV94, AV94)-1)</f>
        <v/>
      </c>
      <c r="CB94" s="90" t="str">
        <f>IF(OR(DG$8="", AW94=""), "", COUNTIF(AW$11:AW$310, "&lt;"&amp;AW94)+1+COUNTIF(AW$11:AW94, AW94)-1)</f>
        <v/>
      </c>
      <c r="CC94" s="90" t="str">
        <f>IF(OR(DH$8="", AX94=""), "", COUNTIF(AX$11:AX$310, "&lt;"&amp;AX94)+1+COUNTIF(AX$11:AX94, AX94)-1)</f>
        <v/>
      </c>
      <c r="CD94" s="90" t="str">
        <f>IF(OR(DI$8="", AY94=""), "", COUNTIF(AY$11:AY$310, "&lt;"&amp;AY94)+1+COUNTIF(AY$11:AY94, AY94)-1)</f>
        <v/>
      </c>
      <c r="CE94" s="90" t="str">
        <f>IF(OR(DJ$8="", AZ94=""), "", COUNTIF(AZ$11:AZ$310, "&lt;"&amp;AZ94)+1+COUNTIF(AZ$11:AZ94, AZ94)-1)</f>
        <v/>
      </c>
      <c r="CF94" s="90" t="str">
        <f>IF(OR(DK$8="", BA94=""), "", COUNTIF(BA$11:BA$310, "&lt;"&amp;BA94)+1+COUNTIF(BA$11:BA94, BA94)-1)</f>
        <v/>
      </c>
      <c r="CG94" s="91" t="str">
        <f>IF(OR(DL$8="", BB94=""), "", COUNTIF(BB$11:BB$310, "&lt;"&amp;BB94)+1+COUNTIF(BB$11:BB94, BB94)-1)</f>
        <v/>
      </c>
      <c r="CI94" s="89" t="str" cm="1">
        <f t="array" ref="CI94">IFERROR(INDEX($BD94:$CG94, $CH94, MATCH(CI$6, $BD$8:$CG$8, 0)), "")</f>
        <v/>
      </c>
      <c r="CJ94" s="90" t="str" cm="1">
        <f t="array" ref="CJ94">IFERROR(INDEX($BD94:$CG94, $CH94, MATCH(CJ$6, $BD$8:$CG$8, 0)), "")</f>
        <v/>
      </c>
      <c r="CK94" s="90" t="str" cm="1">
        <f t="array" ref="CK94">IFERROR(INDEX($BD94:$CG94, $CH94, MATCH(CK$6, $BD$8:$CG$8, 0)), "")</f>
        <v/>
      </c>
      <c r="CL94" s="90" t="str" cm="1">
        <f t="array" ref="CL94">IFERROR(INDEX($BD94:$CG94, $CH94, MATCH(CL$6, $BD$8:$CG$8, 0)), "")</f>
        <v/>
      </c>
      <c r="CM94" s="90" t="str" cm="1">
        <f t="array" ref="CM94">IFERROR(INDEX($BD94:$CG94, $CH94, MATCH(CM$6, $BD$8:$CG$8, 0)), "")</f>
        <v/>
      </c>
      <c r="CN94" s="90" t="str" cm="1">
        <f t="array" ref="CN94">IFERROR(INDEX($BD94:$CG94, $CH94, MATCH(CN$6, $BD$8:$CG$8, 0)), "")</f>
        <v/>
      </c>
      <c r="CO94" s="90" t="str" cm="1">
        <f t="array" ref="CO94">IFERROR(INDEX($BD94:$CG94, $CH94, MATCH(CO$6, $BD$8:$CG$8, 0)), "")</f>
        <v/>
      </c>
      <c r="CP94" s="90" t="str" cm="1">
        <f t="array" ref="CP94">IFERROR(INDEX($BD94:$CG94, $CH94, MATCH(CP$6, $BD$8:$CG$8, 0)), "")</f>
        <v/>
      </c>
      <c r="CQ94" s="90" t="str" cm="1">
        <f t="array" ref="CQ94">IFERROR(INDEX($BD94:$CG94, $CH94, MATCH(CQ$6, $BD$8:$CG$8, 0)), "")</f>
        <v/>
      </c>
      <c r="CR94" s="90" t="str" cm="1">
        <f t="array" ref="CR94">IFERROR(INDEX($BD94:$CG94, $CH94, MATCH(CR$6, $BD$8:$CG$8, 0)), "")</f>
        <v/>
      </c>
      <c r="CS94" s="90" t="str" cm="1">
        <f t="array" ref="CS94">IFERROR(INDEX($BD94:$CG94, $CH94, MATCH(CS$6, $BD$8:$CG$8, 0)), "")</f>
        <v/>
      </c>
      <c r="CT94" s="90" t="str" cm="1">
        <f t="array" ref="CT94">IFERROR(INDEX($BD94:$CG94, $CH94, MATCH(CT$6, $BD$8:$CG$8, 0)), "")</f>
        <v/>
      </c>
      <c r="CU94" s="90" t="str" cm="1">
        <f t="array" ref="CU94">IFERROR(INDEX($BD94:$CG94, $CH94, MATCH(CU$6, $BD$8:$CG$8, 0)), "")</f>
        <v/>
      </c>
      <c r="CV94" s="90" t="str" cm="1">
        <f t="array" ref="CV94">IFERROR(INDEX($BD94:$CG94, $CH94, MATCH(CV$6, $BD$8:$CG$8, 0)), "")</f>
        <v/>
      </c>
      <c r="CW94" s="90" t="str" cm="1">
        <f t="array" ref="CW94">IFERROR(INDEX($BD94:$CG94, $CH94, MATCH(CW$6, $BD$8:$CG$8, 0)), "")</f>
        <v/>
      </c>
      <c r="CX94" s="90" t="str" cm="1">
        <f t="array" ref="CX94">IFERROR(INDEX($BD94:$CG94, $CH94, MATCH(CX$6, $BD$8:$CG$8, 0)), "")</f>
        <v/>
      </c>
      <c r="CY94" s="90" t="str" cm="1">
        <f t="array" ref="CY94">IFERROR(INDEX($BD94:$CG94, $CH94, MATCH(CY$6, $BD$8:$CG$8, 0)), "")</f>
        <v/>
      </c>
      <c r="CZ94" s="90" t="str" cm="1">
        <f t="array" ref="CZ94">IFERROR(INDEX($BD94:$CG94, $CH94, MATCH(CZ$6, $BD$8:$CG$8, 0)), "")</f>
        <v/>
      </c>
      <c r="DA94" s="90" t="str" cm="1">
        <f t="array" ref="DA94">IFERROR(INDEX($BD94:$CG94, $CH94, MATCH(DA$6, $BD$8:$CG$8, 0)), "")</f>
        <v/>
      </c>
      <c r="DB94" s="90" t="str" cm="1">
        <f t="array" ref="DB94">IFERROR(INDEX($BD94:$CG94, $CH94, MATCH(DB$6, $BD$8:$CG$8, 0)), "")</f>
        <v/>
      </c>
      <c r="DC94" s="90" t="str" cm="1">
        <f t="array" ref="DC94">IFERROR(INDEX($BD94:$CG94, $CH94, MATCH(DC$6, $BD$8:$CG$8, 0)), "")</f>
        <v/>
      </c>
      <c r="DD94" s="90" t="str" cm="1">
        <f t="array" ref="DD94">IFERROR(INDEX($BD94:$CG94, $CH94, MATCH(DD$6, $BD$8:$CG$8, 0)), "")</f>
        <v/>
      </c>
      <c r="DE94" s="90" t="str" cm="1">
        <f t="array" ref="DE94">IFERROR(INDEX($BD94:$CG94, $CH94, MATCH(DE$6, $BD$8:$CG$8, 0)), "")</f>
        <v/>
      </c>
      <c r="DF94" s="90" t="str" cm="1">
        <f t="array" ref="DF94">IFERROR(INDEX($BD94:$CG94, $CH94, MATCH(DF$6, $BD$8:$CG$8, 0)), "")</f>
        <v/>
      </c>
      <c r="DG94" s="90" t="str" cm="1">
        <f t="array" ref="DG94">IFERROR(INDEX($BD94:$CG94, $CH94, MATCH(DG$6, $BD$8:$CG$8, 0)), "")</f>
        <v/>
      </c>
      <c r="DH94" s="90" t="str" cm="1">
        <f t="array" ref="DH94">IFERROR(INDEX($BD94:$CG94, $CH94, MATCH(DH$6, $BD$8:$CG$8, 0)), "")</f>
        <v/>
      </c>
      <c r="DI94" s="90" t="str" cm="1">
        <f t="array" ref="DI94">IFERROR(INDEX($BD94:$CG94, $CH94, MATCH(DI$6, $BD$8:$CG$8, 0)), "")</f>
        <v/>
      </c>
      <c r="DJ94" s="90" t="str" cm="1">
        <f t="array" ref="DJ94">IFERROR(INDEX($BD94:$CG94, $CH94, MATCH(DJ$6, $BD$8:$CG$8, 0)), "")</f>
        <v/>
      </c>
      <c r="DK94" s="90" t="str" cm="1">
        <f t="array" ref="DK94">IFERROR(INDEX($BD94:$CG94, $CH94, MATCH(DK$6, $BD$8:$CG$8, 0)), "")</f>
        <v/>
      </c>
      <c r="DL94" s="91" t="str" cm="1">
        <f t="array" ref="DL94">IFERROR(INDEX($BD94:$CG94, $CH94, MATCH(DL$6, $BD$8:$CG$8, 0)), "")</f>
        <v/>
      </c>
    </row>
    <row r="95" spans="1:116" x14ac:dyDescent="0.55000000000000004">
      <c r="A95" s="16"/>
      <c r="B95" s="48"/>
      <c r="C95" s="26"/>
      <c r="D95" s="49"/>
      <c r="E95" s="50"/>
      <c r="F95" s="16"/>
      <c r="G95" s="96" t="str">
        <f t="shared" si="35"/>
        <v/>
      </c>
      <c r="H95" s="96" t="str">
        <f>IF($T95="", "", IF(COUNTIF('Income &amp; Expenses'!$AO$11:$AO$40, $T95)&gt;0, $N$3, $N$4))</f>
        <v/>
      </c>
      <c r="I95" s="16"/>
      <c r="N95" s="14" t="str">
        <f t="shared" si="31"/>
        <v/>
      </c>
      <c r="O95" s="8" t="str">
        <f t="shared" si="36"/>
        <v/>
      </c>
      <c r="P95" s="15" t="str">
        <f t="shared" si="32"/>
        <v/>
      </c>
      <c r="R95" s="68" t="str">
        <f t="shared" si="33"/>
        <v/>
      </c>
      <c r="T95" s="68" t="str">
        <f t="shared" si="34"/>
        <v/>
      </c>
      <c r="V95" s="62" t="str">
        <f>IF($B95="", "", COUNTIF($B$11:$B95, $B95))</f>
        <v/>
      </c>
      <c r="W95" s="62" t="str">
        <f t="shared" si="37"/>
        <v/>
      </c>
      <c r="Y95" s="78" t="str">
        <f t="shared" si="41"/>
        <v/>
      </c>
      <c r="Z95" s="79" t="str">
        <f t="shared" si="41"/>
        <v/>
      </c>
      <c r="AA95" s="79" t="str">
        <f t="shared" si="41"/>
        <v/>
      </c>
      <c r="AB95" s="79" t="str">
        <f t="shared" si="41"/>
        <v/>
      </c>
      <c r="AC95" s="79" t="str">
        <f t="shared" si="41"/>
        <v/>
      </c>
      <c r="AD95" s="79" t="str">
        <f t="shared" si="41"/>
        <v/>
      </c>
      <c r="AE95" s="79" t="str">
        <f t="shared" si="41"/>
        <v/>
      </c>
      <c r="AF95" s="79" t="str">
        <f t="shared" si="41"/>
        <v/>
      </c>
      <c r="AG95" s="79" t="str">
        <f t="shared" si="41"/>
        <v/>
      </c>
      <c r="AH95" s="79" t="str">
        <f t="shared" si="41"/>
        <v/>
      </c>
      <c r="AI95" s="79" t="str">
        <f t="shared" si="42"/>
        <v/>
      </c>
      <c r="AJ95" s="79" t="str">
        <f t="shared" si="42"/>
        <v/>
      </c>
      <c r="AK95" s="79" t="str">
        <f t="shared" si="42"/>
        <v/>
      </c>
      <c r="AL95" s="79" t="str">
        <f t="shared" si="42"/>
        <v/>
      </c>
      <c r="AM95" s="79" t="str">
        <f t="shared" si="42"/>
        <v/>
      </c>
      <c r="AN95" s="79" t="str">
        <f t="shared" si="42"/>
        <v/>
      </c>
      <c r="AO95" s="79" t="str">
        <f t="shared" si="42"/>
        <v/>
      </c>
      <c r="AP95" s="79" t="str">
        <f t="shared" si="42"/>
        <v/>
      </c>
      <c r="AQ95" s="79" t="str">
        <f t="shared" si="42"/>
        <v/>
      </c>
      <c r="AR95" s="79" t="str">
        <f t="shared" si="42"/>
        <v/>
      </c>
      <c r="AS95" s="79" t="str">
        <f t="shared" si="43"/>
        <v/>
      </c>
      <c r="AT95" s="79" t="str">
        <f t="shared" si="43"/>
        <v/>
      </c>
      <c r="AU95" s="79" t="str">
        <f t="shared" si="43"/>
        <v/>
      </c>
      <c r="AV95" s="79" t="str">
        <f t="shared" si="43"/>
        <v/>
      </c>
      <c r="AW95" s="79" t="str">
        <f t="shared" si="43"/>
        <v/>
      </c>
      <c r="AX95" s="79" t="str">
        <f t="shared" si="43"/>
        <v/>
      </c>
      <c r="AY95" s="79" t="str">
        <f t="shared" si="43"/>
        <v/>
      </c>
      <c r="AZ95" s="79" t="str">
        <f t="shared" si="43"/>
        <v/>
      </c>
      <c r="BA95" s="79" t="str">
        <f t="shared" si="43"/>
        <v/>
      </c>
      <c r="BB95" s="33" t="str">
        <f t="shared" si="43"/>
        <v/>
      </c>
      <c r="BD95" s="89" t="str">
        <f>IF(OR(CI$8="", Y95=""), "", COUNTIF(Y$11:Y$310, "&lt;"&amp;Y95)+1+COUNTIF(Y$11:Y95, Y95)-1)</f>
        <v/>
      </c>
      <c r="BE95" s="90" t="str">
        <f>IF(OR(CJ$8="", Z95=""), "", COUNTIF(Z$11:Z$310, "&lt;"&amp;Z95)+1+COUNTIF(Z$11:Z95, Z95)-1)</f>
        <v/>
      </c>
      <c r="BF95" s="90" t="str">
        <f>IF(OR(CK$8="", AA95=""), "", COUNTIF(AA$11:AA$310, "&lt;"&amp;AA95)+1+COUNTIF(AA$11:AA95, AA95)-1)</f>
        <v/>
      </c>
      <c r="BG95" s="90" t="str">
        <f>IF(OR(CL$8="", AB95=""), "", COUNTIF(AB$11:AB$310, "&lt;"&amp;AB95)+1+COUNTIF(AB$11:AB95, AB95)-1)</f>
        <v/>
      </c>
      <c r="BH95" s="90" t="str">
        <f>IF(OR(CM$8="", AC95=""), "", COUNTIF(AC$11:AC$310, "&lt;"&amp;AC95)+1+COUNTIF(AC$11:AC95, AC95)-1)</f>
        <v/>
      </c>
      <c r="BI95" s="90" t="str">
        <f>IF(OR(CN$8="", AD95=""), "", COUNTIF(AD$11:AD$310, "&lt;"&amp;AD95)+1+COUNTIF(AD$11:AD95, AD95)-1)</f>
        <v/>
      </c>
      <c r="BJ95" s="90" t="str">
        <f>IF(OR(CO$8="", AE95=""), "", COUNTIF(AE$11:AE$310, "&lt;"&amp;AE95)+1+COUNTIF(AE$11:AE95, AE95)-1)</f>
        <v/>
      </c>
      <c r="BK95" s="90" t="str">
        <f>IF(OR(CP$8="", AF95=""), "", COUNTIF(AF$11:AF$310, "&lt;"&amp;AF95)+1+COUNTIF(AF$11:AF95, AF95)-1)</f>
        <v/>
      </c>
      <c r="BL95" s="90" t="str">
        <f>IF(OR(CQ$8="", AG95=""), "", COUNTIF(AG$11:AG$310, "&lt;"&amp;AG95)+1+COUNTIF(AG$11:AG95, AG95)-1)</f>
        <v/>
      </c>
      <c r="BM95" s="90" t="str">
        <f>IF(OR(CR$8="", AH95=""), "", COUNTIF(AH$11:AH$310, "&lt;"&amp;AH95)+1+COUNTIF(AH$11:AH95, AH95)-1)</f>
        <v/>
      </c>
      <c r="BN95" s="90" t="str">
        <f>IF(OR(CS$8="", AI95=""), "", COUNTIF(AI$11:AI$310, "&lt;"&amp;AI95)+1+COUNTIF(AI$11:AI95, AI95)-1)</f>
        <v/>
      </c>
      <c r="BO95" s="90" t="str">
        <f>IF(OR(CT$8="", AJ95=""), "", COUNTIF(AJ$11:AJ$310, "&lt;"&amp;AJ95)+1+COUNTIF(AJ$11:AJ95, AJ95)-1)</f>
        <v/>
      </c>
      <c r="BP95" s="90" t="str">
        <f>IF(OR(CU$8="", AK95=""), "", COUNTIF(AK$11:AK$310, "&lt;"&amp;AK95)+1+COUNTIF(AK$11:AK95, AK95)-1)</f>
        <v/>
      </c>
      <c r="BQ95" s="90" t="str">
        <f>IF(OR(CV$8="", AL95=""), "", COUNTIF(AL$11:AL$310, "&lt;"&amp;AL95)+1+COUNTIF(AL$11:AL95, AL95)-1)</f>
        <v/>
      </c>
      <c r="BR95" s="90" t="str">
        <f>IF(OR(CW$8="", AM95=""), "", COUNTIF(AM$11:AM$310, "&lt;"&amp;AM95)+1+COUNTIF(AM$11:AM95, AM95)-1)</f>
        <v/>
      </c>
      <c r="BS95" s="90" t="str">
        <f>IF(OR(CX$8="", AN95=""), "", COUNTIF(AN$11:AN$310, "&lt;"&amp;AN95)+1+COUNTIF(AN$11:AN95, AN95)-1)</f>
        <v/>
      </c>
      <c r="BT95" s="90" t="str">
        <f>IF(OR(CY$8="", AO95=""), "", COUNTIF(AO$11:AO$310, "&lt;"&amp;AO95)+1+COUNTIF(AO$11:AO95, AO95)-1)</f>
        <v/>
      </c>
      <c r="BU95" s="90" t="str">
        <f>IF(OR(CZ$8="", AP95=""), "", COUNTIF(AP$11:AP$310, "&lt;"&amp;AP95)+1+COUNTIF(AP$11:AP95, AP95)-1)</f>
        <v/>
      </c>
      <c r="BV95" s="90" t="str">
        <f>IF(OR(DA$8="", AQ95=""), "", COUNTIF(AQ$11:AQ$310, "&lt;"&amp;AQ95)+1+COUNTIF(AQ$11:AQ95, AQ95)-1)</f>
        <v/>
      </c>
      <c r="BW95" s="90" t="str">
        <f>IF(OR(DB$8="", AR95=""), "", COUNTIF(AR$11:AR$310, "&lt;"&amp;AR95)+1+COUNTIF(AR$11:AR95, AR95)-1)</f>
        <v/>
      </c>
      <c r="BX95" s="90" t="str">
        <f>IF(OR(DC$8="", AS95=""), "", COUNTIF(AS$11:AS$310, "&lt;"&amp;AS95)+1+COUNTIF(AS$11:AS95, AS95)-1)</f>
        <v/>
      </c>
      <c r="BY95" s="90" t="str">
        <f>IF(OR(DD$8="", AT95=""), "", COUNTIF(AT$11:AT$310, "&lt;"&amp;AT95)+1+COUNTIF(AT$11:AT95, AT95)-1)</f>
        <v/>
      </c>
      <c r="BZ95" s="90" t="str">
        <f>IF(OR(DE$8="", AU95=""), "", COUNTIF(AU$11:AU$310, "&lt;"&amp;AU95)+1+COUNTIF(AU$11:AU95, AU95)-1)</f>
        <v/>
      </c>
      <c r="CA95" s="90" t="str">
        <f>IF(OR(DF$8="", AV95=""), "", COUNTIF(AV$11:AV$310, "&lt;"&amp;AV95)+1+COUNTIF(AV$11:AV95, AV95)-1)</f>
        <v/>
      </c>
      <c r="CB95" s="90" t="str">
        <f>IF(OR(DG$8="", AW95=""), "", COUNTIF(AW$11:AW$310, "&lt;"&amp;AW95)+1+COUNTIF(AW$11:AW95, AW95)-1)</f>
        <v/>
      </c>
      <c r="CC95" s="90" t="str">
        <f>IF(OR(DH$8="", AX95=""), "", COUNTIF(AX$11:AX$310, "&lt;"&amp;AX95)+1+COUNTIF(AX$11:AX95, AX95)-1)</f>
        <v/>
      </c>
      <c r="CD95" s="90" t="str">
        <f>IF(OR(DI$8="", AY95=""), "", COUNTIF(AY$11:AY$310, "&lt;"&amp;AY95)+1+COUNTIF(AY$11:AY95, AY95)-1)</f>
        <v/>
      </c>
      <c r="CE95" s="90" t="str">
        <f>IF(OR(DJ$8="", AZ95=""), "", COUNTIF(AZ$11:AZ$310, "&lt;"&amp;AZ95)+1+COUNTIF(AZ$11:AZ95, AZ95)-1)</f>
        <v/>
      </c>
      <c r="CF95" s="90" t="str">
        <f>IF(OR(DK$8="", BA95=""), "", COUNTIF(BA$11:BA$310, "&lt;"&amp;BA95)+1+COUNTIF(BA$11:BA95, BA95)-1)</f>
        <v/>
      </c>
      <c r="CG95" s="91" t="str">
        <f>IF(OR(DL$8="", BB95=""), "", COUNTIF(BB$11:BB$310, "&lt;"&amp;BB95)+1+COUNTIF(BB$11:BB95, BB95)-1)</f>
        <v/>
      </c>
      <c r="CI95" s="89" t="str" cm="1">
        <f t="array" ref="CI95">IFERROR(INDEX($BD95:$CG95, $CH95, MATCH(CI$6, $BD$8:$CG$8, 0)), "")</f>
        <v/>
      </c>
      <c r="CJ95" s="90" t="str" cm="1">
        <f t="array" ref="CJ95">IFERROR(INDEX($BD95:$CG95, $CH95, MATCH(CJ$6, $BD$8:$CG$8, 0)), "")</f>
        <v/>
      </c>
      <c r="CK95" s="90" t="str" cm="1">
        <f t="array" ref="CK95">IFERROR(INDEX($BD95:$CG95, $CH95, MATCH(CK$6, $BD$8:$CG$8, 0)), "")</f>
        <v/>
      </c>
      <c r="CL95" s="90" t="str" cm="1">
        <f t="array" ref="CL95">IFERROR(INDEX($BD95:$CG95, $CH95, MATCH(CL$6, $BD$8:$CG$8, 0)), "")</f>
        <v/>
      </c>
      <c r="CM95" s="90" t="str" cm="1">
        <f t="array" ref="CM95">IFERROR(INDEX($BD95:$CG95, $CH95, MATCH(CM$6, $BD$8:$CG$8, 0)), "")</f>
        <v/>
      </c>
      <c r="CN95" s="90" t="str" cm="1">
        <f t="array" ref="CN95">IFERROR(INDEX($BD95:$CG95, $CH95, MATCH(CN$6, $BD$8:$CG$8, 0)), "")</f>
        <v/>
      </c>
      <c r="CO95" s="90" t="str" cm="1">
        <f t="array" ref="CO95">IFERROR(INDEX($BD95:$CG95, $CH95, MATCH(CO$6, $BD$8:$CG$8, 0)), "")</f>
        <v/>
      </c>
      <c r="CP95" s="90" t="str" cm="1">
        <f t="array" ref="CP95">IFERROR(INDEX($BD95:$CG95, $CH95, MATCH(CP$6, $BD$8:$CG$8, 0)), "")</f>
        <v/>
      </c>
      <c r="CQ95" s="90" t="str" cm="1">
        <f t="array" ref="CQ95">IFERROR(INDEX($BD95:$CG95, $CH95, MATCH(CQ$6, $BD$8:$CG$8, 0)), "")</f>
        <v/>
      </c>
      <c r="CR95" s="90" t="str" cm="1">
        <f t="array" ref="CR95">IFERROR(INDEX($BD95:$CG95, $CH95, MATCH(CR$6, $BD$8:$CG$8, 0)), "")</f>
        <v/>
      </c>
      <c r="CS95" s="90" t="str" cm="1">
        <f t="array" ref="CS95">IFERROR(INDEX($BD95:$CG95, $CH95, MATCH(CS$6, $BD$8:$CG$8, 0)), "")</f>
        <v/>
      </c>
      <c r="CT95" s="90" t="str" cm="1">
        <f t="array" ref="CT95">IFERROR(INDEX($BD95:$CG95, $CH95, MATCH(CT$6, $BD$8:$CG$8, 0)), "")</f>
        <v/>
      </c>
      <c r="CU95" s="90" t="str" cm="1">
        <f t="array" ref="CU95">IFERROR(INDEX($BD95:$CG95, $CH95, MATCH(CU$6, $BD$8:$CG$8, 0)), "")</f>
        <v/>
      </c>
      <c r="CV95" s="90" t="str" cm="1">
        <f t="array" ref="CV95">IFERROR(INDEX($BD95:$CG95, $CH95, MATCH(CV$6, $BD$8:$CG$8, 0)), "")</f>
        <v/>
      </c>
      <c r="CW95" s="90" t="str" cm="1">
        <f t="array" ref="CW95">IFERROR(INDEX($BD95:$CG95, $CH95, MATCH(CW$6, $BD$8:$CG$8, 0)), "")</f>
        <v/>
      </c>
      <c r="CX95" s="90" t="str" cm="1">
        <f t="array" ref="CX95">IFERROR(INDEX($BD95:$CG95, $CH95, MATCH(CX$6, $BD$8:$CG$8, 0)), "")</f>
        <v/>
      </c>
      <c r="CY95" s="90" t="str" cm="1">
        <f t="array" ref="CY95">IFERROR(INDEX($BD95:$CG95, $CH95, MATCH(CY$6, $BD$8:$CG$8, 0)), "")</f>
        <v/>
      </c>
      <c r="CZ95" s="90" t="str" cm="1">
        <f t="array" ref="CZ95">IFERROR(INDEX($BD95:$CG95, $CH95, MATCH(CZ$6, $BD$8:$CG$8, 0)), "")</f>
        <v/>
      </c>
      <c r="DA95" s="90" t="str" cm="1">
        <f t="array" ref="DA95">IFERROR(INDEX($BD95:$CG95, $CH95, MATCH(DA$6, $BD$8:$CG$8, 0)), "")</f>
        <v/>
      </c>
      <c r="DB95" s="90" t="str" cm="1">
        <f t="array" ref="DB95">IFERROR(INDEX($BD95:$CG95, $CH95, MATCH(DB$6, $BD$8:$CG$8, 0)), "")</f>
        <v/>
      </c>
      <c r="DC95" s="90" t="str" cm="1">
        <f t="array" ref="DC95">IFERROR(INDEX($BD95:$CG95, $CH95, MATCH(DC$6, $BD$8:$CG$8, 0)), "")</f>
        <v/>
      </c>
      <c r="DD95" s="90" t="str" cm="1">
        <f t="array" ref="DD95">IFERROR(INDEX($BD95:$CG95, $CH95, MATCH(DD$6, $BD$8:$CG$8, 0)), "")</f>
        <v/>
      </c>
      <c r="DE95" s="90" t="str" cm="1">
        <f t="array" ref="DE95">IFERROR(INDEX($BD95:$CG95, $CH95, MATCH(DE$6, $BD$8:$CG$8, 0)), "")</f>
        <v/>
      </c>
      <c r="DF95" s="90" t="str" cm="1">
        <f t="array" ref="DF95">IFERROR(INDEX($BD95:$CG95, $CH95, MATCH(DF$6, $BD$8:$CG$8, 0)), "")</f>
        <v/>
      </c>
      <c r="DG95" s="90" t="str" cm="1">
        <f t="array" ref="DG95">IFERROR(INDEX($BD95:$CG95, $CH95, MATCH(DG$6, $BD$8:$CG$8, 0)), "")</f>
        <v/>
      </c>
      <c r="DH95" s="90" t="str" cm="1">
        <f t="array" ref="DH95">IFERROR(INDEX($BD95:$CG95, $CH95, MATCH(DH$6, $BD$8:$CG$8, 0)), "")</f>
        <v/>
      </c>
      <c r="DI95" s="90" t="str" cm="1">
        <f t="array" ref="DI95">IFERROR(INDEX($BD95:$CG95, $CH95, MATCH(DI$6, $BD$8:$CG$8, 0)), "")</f>
        <v/>
      </c>
      <c r="DJ95" s="90" t="str" cm="1">
        <f t="array" ref="DJ95">IFERROR(INDEX($BD95:$CG95, $CH95, MATCH(DJ$6, $BD$8:$CG$8, 0)), "")</f>
        <v/>
      </c>
      <c r="DK95" s="90" t="str" cm="1">
        <f t="array" ref="DK95">IFERROR(INDEX($BD95:$CG95, $CH95, MATCH(DK$6, $BD$8:$CG$8, 0)), "")</f>
        <v/>
      </c>
      <c r="DL95" s="91" t="str" cm="1">
        <f t="array" ref="DL95">IFERROR(INDEX($BD95:$CG95, $CH95, MATCH(DL$6, $BD$8:$CG$8, 0)), "")</f>
        <v/>
      </c>
    </row>
    <row r="96" spans="1:116" x14ac:dyDescent="0.55000000000000004">
      <c r="A96" s="16"/>
      <c r="B96" s="48"/>
      <c r="C96" s="26"/>
      <c r="D96" s="49"/>
      <c r="E96" s="50"/>
      <c r="F96" s="16"/>
      <c r="G96" s="96" t="str">
        <f t="shared" si="35"/>
        <v/>
      </c>
      <c r="H96" s="96" t="str">
        <f>IF($T96="", "", IF(COUNTIF('Income &amp; Expenses'!$AO$11:$AO$40, $T96)&gt;0, $N$3, $N$4))</f>
        <v/>
      </c>
      <c r="I96" s="16"/>
      <c r="N96" s="14" t="str">
        <f t="shared" si="31"/>
        <v/>
      </c>
      <c r="O96" s="8" t="str">
        <f t="shared" si="36"/>
        <v/>
      </c>
      <c r="P96" s="15" t="str">
        <f t="shared" si="32"/>
        <v/>
      </c>
      <c r="R96" s="68" t="str">
        <f t="shared" si="33"/>
        <v/>
      </c>
      <c r="T96" s="68" t="str">
        <f t="shared" si="34"/>
        <v/>
      </c>
      <c r="V96" s="62" t="str">
        <f>IF($B96="", "", COUNTIF($B$11:$B96, $B96))</f>
        <v/>
      </c>
      <c r="W96" s="62" t="str">
        <f t="shared" si="37"/>
        <v/>
      </c>
      <c r="Y96" s="78" t="str">
        <f t="shared" si="41"/>
        <v/>
      </c>
      <c r="Z96" s="79" t="str">
        <f t="shared" si="41"/>
        <v/>
      </c>
      <c r="AA96" s="79" t="str">
        <f t="shared" si="41"/>
        <v/>
      </c>
      <c r="AB96" s="79" t="str">
        <f t="shared" si="41"/>
        <v/>
      </c>
      <c r="AC96" s="79" t="str">
        <f t="shared" si="41"/>
        <v/>
      </c>
      <c r="AD96" s="79" t="str">
        <f t="shared" si="41"/>
        <v/>
      </c>
      <c r="AE96" s="79" t="str">
        <f t="shared" si="41"/>
        <v/>
      </c>
      <c r="AF96" s="79" t="str">
        <f t="shared" si="41"/>
        <v/>
      </c>
      <c r="AG96" s="79" t="str">
        <f t="shared" si="41"/>
        <v/>
      </c>
      <c r="AH96" s="79" t="str">
        <f t="shared" si="41"/>
        <v/>
      </c>
      <c r="AI96" s="79" t="str">
        <f t="shared" si="42"/>
        <v/>
      </c>
      <c r="AJ96" s="79" t="str">
        <f t="shared" si="42"/>
        <v/>
      </c>
      <c r="AK96" s="79" t="str">
        <f t="shared" si="42"/>
        <v/>
      </c>
      <c r="AL96" s="79" t="str">
        <f t="shared" si="42"/>
        <v/>
      </c>
      <c r="AM96" s="79" t="str">
        <f t="shared" si="42"/>
        <v/>
      </c>
      <c r="AN96" s="79" t="str">
        <f t="shared" si="42"/>
        <v/>
      </c>
      <c r="AO96" s="79" t="str">
        <f t="shared" si="42"/>
        <v/>
      </c>
      <c r="AP96" s="79" t="str">
        <f t="shared" si="42"/>
        <v/>
      </c>
      <c r="AQ96" s="79" t="str">
        <f t="shared" si="42"/>
        <v/>
      </c>
      <c r="AR96" s="79" t="str">
        <f t="shared" si="42"/>
        <v/>
      </c>
      <c r="AS96" s="79" t="str">
        <f t="shared" si="43"/>
        <v/>
      </c>
      <c r="AT96" s="79" t="str">
        <f t="shared" si="43"/>
        <v/>
      </c>
      <c r="AU96" s="79" t="str">
        <f t="shared" si="43"/>
        <v/>
      </c>
      <c r="AV96" s="79" t="str">
        <f t="shared" si="43"/>
        <v/>
      </c>
      <c r="AW96" s="79" t="str">
        <f t="shared" si="43"/>
        <v/>
      </c>
      <c r="AX96" s="79" t="str">
        <f t="shared" si="43"/>
        <v/>
      </c>
      <c r="AY96" s="79" t="str">
        <f t="shared" si="43"/>
        <v/>
      </c>
      <c r="AZ96" s="79" t="str">
        <f t="shared" si="43"/>
        <v/>
      </c>
      <c r="BA96" s="79" t="str">
        <f t="shared" si="43"/>
        <v/>
      </c>
      <c r="BB96" s="33" t="str">
        <f t="shared" si="43"/>
        <v/>
      </c>
      <c r="BD96" s="89" t="str">
        <f>IF(OR(CI$8="", Y96=""), "", COUNTIF(Y$11:Y$310, "&lt;"&amp;Y96)+1+COUNTIF(Y$11:Y96, Y96)-1)</f>
        <v/>
      </c>
      <c r="BE96" s="90" t="str">
        <f>IF(OR(CJ$8="", Z96=""), "", COUNTIF(Z$11:Z$310, "&lt;"&amp;Z96)+1+COUNTIF(Z$11:Z96, Z96)-1)</f>
        <v/>
      </c>
      <c r="BF96" s="90" t="str">
        <f>IF(OR(CK$8="", AA96=""), "", COUNTIF(AA$11:AA$310, "&lt;"&amp;AA96)+1+COUNTIF(AA$11:AA96, AA96)-1)</f>
        <v/>
      </c>
      <c r="BG96" s="90" t="str">
        <f>IF(OR(CL$8="", AB96=""), "", COUNTIF(AB$11:AB$310, "&lt;"&amp;AB96)+1+COUNTIF(AB$11:AB96, AB96)-1)</f>
        <v/>
      </c>
      <c r="BH96" s="90" t="str">
        <f>IF(OR(CM$8="", AC96=""), "", COUNTIF(AC$11:AC$310, "&lt;"&amp;AC96)+1+COUNTIF(AC$11:AC96, AC96)-1)</f>
        <v/>
      </c>
      <c r="BI96" s="90" t="str">
        <f>IF(OR(CN$8="", AD96=""), "", COUNTIF(AD$11:AD$310, "&lt;"&amp;AD96)+1+COUNTIF(AD$11:AD96, AD96)-1)</f>
        <v/>
      </c>
      <c r="BJ96" s="90" t="str">
        <f>IF(OR(CO$8="", AE96=""), "", COUNTIF(AE$11:AE$310, "&lt;"&amp;AE96)+1+COUNTIF(AE$11:AE96, AE96)-1)</f>
        <v/>
      </c>
      <c r="BK96" s="90" t="str">
        <f>IF(OR(CP$8="", AF96=""), "", COUNTIF(AF$11:AF$310, "&lt;"&amp;AF96)+1+COUNTIF(AF$11:AF96, AF96)-1)</f>
        <v/>
      </c>
      <c r="BL96" s="90" t="str">
        <f>IF(OR(CQ$8="", AG96=""), "", COUNTIF(AG$11:AG$310, "&lt;"&amp;AG96)+1+COUNTIF(AG$11:AG96, AG96)-1)</f>
        <v/>
      </c>
      <c r="BM96" s="90" t="str">
        <f>IF(OR(CR$8="", AH96=""), "", COUNTIF(AH$11:AH$310, "&lt;"&amp;AH96)+1+COUNTIF(AH$11:AH96, AH96)-1)</f>
        <v/>
      </c>
      <c r="BN96" s="90" t="str">
        <f>IF(OR(CS$8="", AI96=""), "", COUNTIF(AI$11:AI$310, "&lt;"&amp;AI96)+1+COUNTIF(AI$11:AI96, AI96)-1)</f>
        <v/>
      </c>
      <c r="BO96" s="90" t="str">
        <f>IF(OR(CT$8="", AJ96=""), "", COUNTIF(AJ$11:AJ$310, "&lt;"&amp;AJ96)+1+COUNTIF(AJ$11:AJ96, AJ96)-1)</f>
        <v/>
      </c>
      <c r="BP96" s="90" t="str">
        <f>IF(OR(CU$8="", AK96=""), "", COUNTIF(AK$11:AK$310, "&lt;"&amp;AK96)+1+COUNTIF(AK$11:AK96, AK96)-1)</f>
        <v/>
      </c>
      <c r="BQ96" s="90" t="str">
        <f>IF(OR(CV$8="", AL96=""), "", COUNTIF(AL$11:AL$310, "&lt;"&amp;AL96)+1+COUNTIF(AL$11:AL96, AL96)-1)</f>
        <v/>
      </c>
      <c r="BR96" s="90" t="str">
        <f>IF(OR(CW$8="", AM96=""), "", COUNTIF(AM$11:AM$310, "&lt;"&amp;AM96)+1+COUNTIF(AM$11:AM96, AM96)-1)</f>
        <v/>
      </c>
      <c r="BS96" s="90" t="str">
        <f>IF(OR(CX$8="", AN96=""), "", COUNTIF(AN$11:AN$310, "&lt;"&amp;AN96)+1+COUNTIF(AN$11:AN96, AN96)-1)</f>
        <v/>
      </c>
      <c r="BT96" s="90" t="str">
        <f>IF(OR(CY$8="", AO96=""), "", COUNTIF(AO$11:AO$310, "&lt;"&amp;AO96)+1+COUNTIF(AO$11:AO96, AO96)-1)</f>
        <v/>
      </c>
      <c r="BU96" s="90" t="str">
        <f>IF(OR(CZ$8="", AP96=""), "", COUNTIF(AP$11:AP$310, "&lt;"&amp;AP96)+1+COUNTIF(AP$11:AP96, AP96)-1)</f>
        <v/>
      </c>
      <c r="BV96" s="90" t="str">
        <f>IF(OR(DA$8="", AQ96=""), "", COUNTIF(AQ$11:AQ$310, "&lt;"&amp;AQ96)+1+COUNTIF(AQ$11:AQ96, AQ96)-1)</f>
        <v/>
      </c>
      <c r="BW96" s="90" t="str">
        <f>IF(OR(DB$8="", AR96=""), "", COUNTIF(AR$11:AR$310, "&lt;"&amp;AR96)+1+COUNTIF(AR$11:AR96, AR96)-1)</f>
        <v/>
      </c>
      <c r="BX96" s="90" t="str">
        <f>IF(OR(DC$8="", AS96=""), "", COUNTIF(AS$11:AS$310, "&lt;"&amp;AS96)+1+COUNTIF(AS$11:AS96, AS96)-1)</f>
        <v/>
      </c>
      <c r="BY96" s="90" t="str">
        <f>IF(OR(DD$8="", AT96=""), "", COUNTIF(AT$11:AT$310, "&lt;"&amp;AT96)+1+COUNTIF(AT$11:AT96, AT96)-1)</f>
        <v/>
      </c>
      <c r="BZ96" s="90" t="str">
        <f>IF(OR(DE$8="", AU96=""), "", COUNTIF(AU$11:AU$310, "&lt;"&amp;AU96)+1+COUNTIF(AU$11:AU96, AU96)-1)</f>
        <v/>
      </c>
      <c r="CA96" s="90" t="str">
        <f>IF(OR(DF$8="", AV96=""), "", COUNTIF(AV$11:AV$310, "&lt;"&amp;AV96)+1+COUNTIF(AV$11:AV96, AV96)-1)</f>
        <v/>
      </c>
      <c r="CB96" s="90" t="str">
        <f>IF(OR(DG$8="", AW96=""), "", COUNTIF(AW$11:AW$310, "&lt;"&amp;AW96)+1+COUNTIF(AW$11:AW96, AW96)-1)</f>
        <v/>
      </c>
      <c r="CC96" s="90" t="str">
        <f>IF(OR(DH$8="", AX96=""), "", COUNTIF(AX$11:AX$310, "&lt;"&amp;AX96)+1+COUNTIF(AX$11:AX96, AX96)-1)</f>
        <v/>
      </c>
      <c r="CD96" s="90" t="str">
        <f>IF(OR(DI$8="", AY96=""), "", COUNTIF(AY$11:AY$310, "&lt;"&amp;AY96)+1+COUNTIF(AY$11:AY96, AY96)-1)</f>
        <v/>
      </c>
      <c r="CE96" s="90" t="str">
        <f>IF(OR(DJ$8="", AZ96=""), "", COUNTIF(AZ$11:AZ$310, "&lt;"&amp;AZ96)+1+COUNTIF(AZ$11:AZ96, AZ96)-1)</f>
        <v/>
      </c>
      <c r="CF96" s="90" t="str">
        <f>IF(OR(DK$8="", BA96=""), "", COUNTIF(BA$11:BA$310, "&lt;"&amp;BA96)+1+COUNTIF(BA$11:BA96, BA96)-1)</f>
        <v/>
      </c>
      <c r="CG96" s="91" t="str">
        <f>IF(OR(DL$8="", BB96=""), "", COUNTIF(BB$11:BB$310, "&lt;"&amp;BB96)+1+COUNTIF(BB$11:BB96, BB96)-1)</f>
        <v/>
      </c>
      <c r="CI96" s="89" t="str" cm="1">
        <f t="array" ref="CI96">IFERROR(INDEX($BD96:$CG96, $CH96, MATCH(CI$6, $BD$8:$CG$8, 0)), "")</f>
        <v/>
      </c>
      <c r="CJ96" s="90" t="str" cm="1">
        <f t="array" ref="CJ96">IFERROR(INDEX($BD96:$CG96, $CH96, MATCH(CJ$6, $BD$8:$CG$8, 0)), "")</f>
        <v/>
      </c>
      <c r="CK96" s="90" t="str" cm="1">
        <f t="array" ref="CK96">IFERROR(INDEX($BD96:$CG96, $CH96, MATCH(CK$6, $BD$8:$CG$8, 0)), "")</f>
        <v/>
      </c>
      <c r="CL96" s="90" t="str" cm="1">
        <f t="array" ref="CL96">IFERROR(INDEX($BD96:$CG96, $CH96, MATCH(CL$6, $BD$8:$CG$8, 0)), "")</f>
        <v/>
      </c>
      <c r="CM96" s="90" t="str" cm="1">
        <f t="array" ref="CM96">IFERROR(INDEX($BD96:$CG96, $CH96, MATCH(CM$6, $BD$8:$CG$8, 0)), "")</f>
        <v/>
      </c>
      <c r="CN96" s="90" t="str" cm="1">
        <f t="array" ref="CN96">IFERROR(INDEX($BD96:$CG96, $CH96, MATCH(CN$6, $BD$8:$CG$8, 0)), "")</f>
        <v/>
      </c>
      <c r="CO96" s="90" t="str" cm="1">
        <f t="array" ref="CO96">IFERROR(INDEX($BD96:$CG96, $CH96, MATCH(CO$6, $BD$8:$CG$8, 0)), "")</f>
        <v/>
      </c>
      <c r="CP96" s="90" t="str" cm="1">
        <f t="array" ref="CP96">IFERROR(INDEX($BD96:$CG96, $CH96, MATCH(CP$6, $BD$8:$CG$8, 0)), "")</f>
        <v/>
      </c>
      <c r="CQ96" s="90" t="str" cm="1">
        <f t="array" ref="CQ96">IFERROR(INDEX($BD96:$CG96, $CH96, MATCH(CQ$6, $BD$8:$CG$8, 0)), "")</f>
        <v/>
      </c>
      <c r="CR96" s="90" t="str" cm="1">
        <f t="array" ref="CR96">IFERROR(INDEX($BD96:$CG96, $CH96, MATCH(CR$6, $BD$8:$CG$8, 0)), "")</f>
        <v/>
      </c>
      <c r="CS96" s="90" t="str" cm="1">
        <f t="array" ref="CS96">IFERROR(INDEX($BD96:$CG96, $CH96, MATCH(CS$6, $BD$8:$CG$8, 0)), "")</f>
        <v/>
      </c>
      <c r="CT96" s="90" t="str" cm="1">
        <f t="array" ref="CT96">IFERROR(INDEX($BD96:$CG96, $CH96, MATCH(CT$6, $BD$8:$CG$8, 0)), "")</f>
        <v/>
      </c>
      <c r="CU96" s="90" t="str" cm="1">
        <f t="array" ref="CU96">IFERROR(INDEX($BD96:$CG96, $CH96, MATCH(CU$6, $BD$8:$CG$8, 0)), "")</f>
        <v/>
      </c>
      <c r="CV96" s="90" t="str" cm="1">
        <f t="array" ref="CV96">IFERROR(INDEX($BD96:$CG96, $CH96, MATCH(CV$6, $BD$8:$CG$8, 0)), "")</f>
        <v/>
      </c>
      <c r="CW96" s="90" t="str" cm="1">
        <f t="array" ref="CW96">IFERROR(INDEX($BD96:$CG96, $CH96, MATCH(CW$6, $BD$8:$CG$8, 0)), "")</f>
        <v/>
      </c>
      <c r="CX96" s="90" t="str" cm="1">
        <f t="array" ref="CX96">IFERROR(INDEX($BD96:$CG96, $CH96, MATCH(CX$6, $BD$8:$CG$8, 0)), "")</f>
        <v/>
      </c>
      <c r="CY96" s="90" t="str" cm="1">
        <f t="array" ref="CY96">IFERROR(INDEX($BD96:$CG96, $CH96, MATCH(CY$6, $BD$8:$CG$8, 0)), "")</f>
        <v/>
      </c>
      <c r="CZ96" s="90" t="str" cm="1">
        <f t="array" ref="CZ96">IFERROR(INDEX($BD96:$CG96, $CH96, MATCH(CZ$6, $BD$8:$CG$8, 0)), "")</f>
        <v/>
      </c>
      <c r="DA96" s="90" t="str" cm="1">
        <f t="array" ref="DA96">IFERROR(INDEX($BD96:$CG96, $CH96, MATCH(DA$6, $BD$8:$CG$8, 0)), "")</f>
        <v/>
      </c>
      <c r="DB96" s="90" t="str" cm="1">
        <f t="array" ref="DB96">IFERROR(INDEX($BD96:$CG96, $CH96, MATCH(DB$6, $BD$8:$CG$8, 0)), "")</f>
        <v/>
      </c>
      <c r="DC96" s="90" t="str" cm="1">
        <f t="array" ref="DC96">IFERROR(INDEX($BD96:$CG96, $CH96, MATCH(DC$6, $BD$8:$CG$8, 0)), "")</f>
        <v/>
      </c>
      <c r="DD96" s="90" t="str" cm="1">
        <f t="array" ref="DD96">IFERROR(INDEX($BD96:$CG96, $CH96, MATCH(DD$6, $BD$8:$CG$8, 0)), "")</f>
        <v/>
      </c>
      <c r="DE96" s="90" t="str" cm="1">
        <f t="array" ref="DE96">IFERROR(INDEX($BD96:$CG96, $CH96, MATCH(DE$6, $BD$8:$CG$8, 0)), "")</f>
        <v/>
      </c>
      <c r="DF96" s="90" t="str" cm="1">
        <f t="array" ref="DF96">IFERROR(INDEX($BD96:$CG96, $CH96, MATCH(DF$6, $BD$8:$CG$8, 0)), "")</f>
        <v/>
      </c>
      <c r="DG96" s="90" t="str" cm="1">
        <f t="array" ref="DG96">IFERROR(INDEX($BD96:$CG96, $CH96, MATCH(DG$6, $BD$8:$CG$8, 0)), "")</f>
        <v/>
      </c>
      <c r="DH96" s="90" t="str" cm="1">
        <f t="array" ref="DH96">IFERROR(INDEX($BD96:$CG96, $CH96, MATCH(DH$6, $BD$8:$CG$8, 0)), "")</f>
        <v/>
      </c>
      <c r="DI96" s="90" t="str" cm="1">
        <f t="array" ref="DI96">IFERROR(INDEX($BD96:$CG96, $CH96, MATCH(DI$6, $BD$8:$CG$8, 0)), "")</f>
        <v/>
      </c>
      <c r="DJ96" s="90" t="str" cm="1">
        <f t="array" ref="DJ96">IFERROR(INDEX($BD96:$CG96, $CH96, MATCH(DJ$6, $BD$8:$CG$8, 0)), "")</f>
        <v/>
      </c>
      <c r="DK96" s="90" t="str" cm="1">
        <f t="array" ref="DK96">IFERROR(INDEX($BD96:$CG96, $CH96, MATCH(DK$6, $BD$8:$CG$8, 0)), "")</f>
        <v/>
      </c>
      <c r="DL96" s="91" t="str" cm="1">
        <f t="array" ref="DL96">IFERROR(INDEX($BD96:$CG96, $CH96, MATCH(DL$6, $BD$8:$CG$8, 0)), "")</f>
        <v/>
      </c>
    </row>
    <row r="97" spans="1:116" x14ac:dyDescent="0.55000000000000004">
      <c r="A97" s="16"/>
      <c r="B97" s="48"/>
      <c r="C97" s="26"/>
      <c r="D97" s="49"/>
      <c r="E97" s="50"/>
      <c r="F97" s="16"/>
      <c r="G97" s="96" t="str">
        <f t="shared" si="35"/>
        <v/>
      </c>
      <c r="H97" s="96" t="str">
        <f>IF($T97="", "", IF(COUNTIF('Income &amp; Expenses'!$AO$11:$AO$40, $T97)&gt;0, $N$3, $N$4))</f>
        <v/>
      </c>
      <c r="I97" s="16"/>
      <c r="N97" s="14" t="str">
        <f t="shared" si="31"/>
        <v/>
      </c>
      <c r="O97" s="8" t="str">
        <f t="shared" si="36"/>
        <v/>
      </c>
      <c r="P97" s="15" t="str">
        <f t="shared" si="32"/>
        <v/>
      </c>
      <c r="R97" s="68" t="str">
        <f t="shared" si="33"/>
        <v/>
      </c>
      <c r="T97" s="68" t="str">
        <f t="shared" si="34"/>
        <v/>
      </c>
      <c r="V97" s="62" t="str">
        <f>IF($B97="", "", COUNTIF($B$11:$B97, $B97))</f>
        <v/>
      </c>
      <c r="W97" s="62" t="str">
        <f t="shared" si="37"/>
        <v/>
      </c>
      <c r="Y97" s="78" t="str">
        <f t="shared" si="41"/>
        <v/>
      </c>
      <c r="Z97" s="79" t="str">
        <f t="shared" si="41"/>
        <v/>
      </c>
      <c r="AA97" s="79" t="str">
        <f t="shared" si="41"/>
        <v/>
      </c>
      <c r="AB97" s="79" t="str">
        <f t="shared" si="41"/>
        <v/>
      </c>
      <c r="AC97" s="79" t="str">
        <f t="shared" si="41"/>
        <v/>
      </c>
      <c r="AD97" s="79" t="str">
        <f t="shared" si="41"/>
        <v/>
      </c>
      <c r="AE97" s="79" t="str">
        <f t="shared" si="41"/>
        <v/>
      </c>
      <c r="AF97" s="79" t="str">
        <f t="shared" si="41"/>
        <v/>
      </c>
      <c r="AG97" s="79" t="str">
        <f t="shared" si="41"/>
        <v/>
      </c>
      <c r="AH97" s="79" t="str">
        <f t="shared" si="41"/>
        <v/>
      </c>
      <c r="AI97" s="79" t="str">
        <f t="shared" si="42"/>
        <v/>
      </c>
      <c r="AJ97" s="79" t="str">
        <f t="shared" si="42"/>
        <v/>
      </c>
      <c r="AK97" s="79" t="str">
        <f t="shared" si="42"/>
        <v/>
      </c>
      <c r="AL97" s="79" t="str">
        <f t="shared" si="42"/>
        <v/>
      </c>
      <c r="AM97" s="79" t="str">
        <f t="shared" si="42"/>
        <v/>
      </c>
      <c r="AN97" s="79" t="str">
        <f t="shared" si="42"/>
        <v/>
      </c>
      <c r="AO97" s="79" t="str">
        <f t="shared" si="42"/>
        <v/>
      </c>
      <c r="AP97" s="79" t="str">
        <f t="shared" si="42"/>
        <v/>
      </c>
      <c r="AQ97" s="79" t="str">
        <f t="shared" si="42"/>
        <v/>
      </c>
      <c r="AR97" s="79" t="str">
        <f t="shared" si="42"/>
        <v/>
      </c>
      <c r="AS97" s="79" t="str">
        <f t="shared" si="43"/>
        <v/>
      </c>
      <c r="AT97" s="79" t="str">
        <f t="shared" si="43"/>
        <v/>
      </c>
      <c r="AU97" s="79" t="str">
        <f t="shared" si="43"/>
        <v/>
      </c>
      <c r="AV97" s="79" t="str">
        <f t="shared" si="43"/>
        <v/>
      </c>
      <c r="AW97" s="79" t="str">
        <f t="shared" si="43"/>
        <v/>
      </c>
      <c r="AX97" s="79" t="str">
        <f t="shared" si="43"/>
        <v/>
      </c>
      <c r="AY97" s="79" t="str">
        <f t="shared" si="43"/>
        <v/>
      </c>
      <c r="AZ97" s="79" t="str">
        <f t="shared" si="43"/>
        <v/>
      </c>
      <c r="BA97" s="79" t="str">
        <f t="shared" si="43"/>
        <v/>
      </c>
      <c r="BB97" s="33" t="str">
        <f t="shared" si="43"/>
        <v/>
      </c>
      <c r="BD97" s="89" t="str">
        <f>IF(OR(CI$8="", Y97=""), "", COUNTIF(Y$11:Y$310, "&lt;"&amp;Y97)+1+COUNTIF(Y$11:Y97, Y97)-1)</f>
        <v/>
      </c>
      <c r="BE97" s="90" t="str">
        <f>IF(OR(CJ$8="", Z97=""), "", COUNTIF(Z$11:Z$310, "&lt;"&amp;Z97)+1+COUNTIF(Z$11:Z97, Z97)-1)</f>
        <v/>
      </c>
      <c r="BF97" s="90" t="str">
        <f>IF(OR(CK$8="", AA97=""), "", COUNTIF(AA$11:AA$310, "&lt;"&amp;AA97)+1+COUNTIF(AA$11:AA97, AA97)-1)</f>
        <v/>
      </c>
      <c r="BG97" s="90" t="str">
        <f>IF(OR(CL$8="", AB97=""), "", COUNTIF(AB$11:AB$310, "&lt;"&amp;AB97)+1+COUNTIF(AB$11:AB97, AB97)-1)</f>
        <v/>
      </c>
      <c r="BH97" s="90" t="str">
        <f>IF(OR(CM$8="", AC97=""), "", COUNTIF(AC$11:AC$310, "&lt;"&amp;AC97)+1+COUNTIF(AC$11:AC97, AC97)-1)</f>
        <v/>
      </c>
      <c r="BI97" s="90" t="str">
        <f>IF(OR(CN$8="", AD97=""), "", COUNTIF(AD$11:AD$310, "&lt;"&amp;AD97)+1+COUNTIF(AD$11:AD97, AD97)-1)</f>
        <v/>
      </c>
      <c r="BJ97" s="90" t="str">
        <f>IF(OR(CO$8="", AE97=""), "", COUNTIF(AE$11:AE$310, "&lt;"&amp;AE97)+1+COUNTIF(AE$11:AE97, AE97)-1)</f>
        <v/>
      </c>
      <c r="BK97" s="90" t="str">
        <f>IF(OR(CP$8="", AF97=""), "", COUNTIF(AF$11:AF$310, "&lt;"&amp;AF97)+1+COUNTIF(AF$11:AF97, AF97)-1)</f>
        <v/>
      </c>
      <c r="BL97" s="90" t="str">
        <f>IF(OR(CQ$8="", AG97=""), "", COUNTIF(AG$11:AG$310, "&lt;"&amp;AG97)+1+COUNTIF(AG$11:AG97, AG97)-1)</f>
        <v/>
      </c>
      <c r="BM97" s="90" t="str">
        <f>IF(OR(CR$8="", AH97=""), "", COUNTIF(AH$11:AH$310, "&lt;"&amp;AH97)+1+COUNTIF(AH$11:AH97, AH97)-1)</f>
        <v/>
      </c>
      <c r="BN97" s="90" t="str">
        <f>IF(OR(CS$8="", AI97=""), "", COUNTIF(AI$11:AI$310, "&lt;"&amp;AI97)+1+COUNTIF(AI$11:AI97, AI97)-1)</f>
        <v/>
      </c>
      <c r="BO97" s="90" t="str">
        <f>IF(OR(CT$8="", AJ97=""), "", COUNTIF(AJ$11:AJ$310, "&lt;"&amp;AJ97)+1+COUNTIF(AJ$11:AJ97, AJ97)-1)</f>
        <v/>
      </c>
      <c r="BP97" s="90" t="str">
        <f>IF(OR(CU$8="", AK97=""), "", COUNTIF(AK$11:AK$310, "&lt;"&amp;AK97)+1+COUNTIF(AK$11:AK97, AK97)-1)</f>
        <v/>
      </c>
      <c r="BQ97" s="90" t="str">
        <f>IF(OR(CV$8="", AL97=""), "", COUNTIF(AL$11:AL$310, "&lt;"&amp;AL97)+1+COUNTIF(AL$11:AL97, AL97)-1)</f>
        <v/>
      </c>
      <c r="BR97" s="90" t="str">
        <f>IF(OR(CW$8="", AM97=""), "", COUNTIF(AM$11:AM$310, "&lt;"&amp;AM97)+1+COUNTIF(AM$11:AM97, AM97)-1)</f>
        <v/>
      </c>
      <c r="BS97" s="90" t="str">
        <f>IF(OR(CX$8="", AN97=""), "", COUNTIF(AN$11:AN$310, "&lt;"&amp;AN97)+1+COUNTIF(AN$11:AN97, AN97)-1)</f>
        <v/>
      </c>
      <c r="BT97" s="90" t="str">
        <f>IF(OR(CY$8="", AO97=""), "", COUNTIF(AO$11:AO$310, "&lt;"&amp;AO97)+1+COUNTIF(AO$11:AO97, AO97)-1)</f>
        <v/>
      </c>
      <c r="BU97" s="90" t="str">
        <f>IF(OR(CZ$8="", AP97=""), "", COUNTIF(AP$11:AP$310, "&lt;"&amp;AP97)+1+COUNTIF(AP$11:AP97, AP97)-1)</f>
        <v/>
      </c>
      <c r="BV97" s="90" t="str">
        <f>IF(OR(DA$8="", AQ97=""), "", COUNTIF(AQ$11:AQ$310, "&lt;"&amp;AQ97)+1+COUNTIF(AQ$11:AQ97, AQ97)-1)</f>
        <v/>
      </c>
      <c r="BW97" s="90" t="str">
        <f>IF(OR(DB$8="", AR97=""), "", COUNTIF(AR$11:AR$310, "&lt;"&amp;AR97)+1+COUNTIF(AR$11:AR97, AR97)-1)</f>
        <v/>
      </c>
      <c r="BX97" s="90" t="str">
        <f>IF(OR(DC$8="", AS97=""), "", COUNTIF(AS$11:AS$310, "&lt;"&amp;AS97)+1+COUNTIF(AS$11:AS97, AS97)-1)</f>
        <v/>
      </c>
      <c r="BY97" s="90" t="str">
        <f>IF(OR(DD$8="", AT97=""), "", COUNTIF(AT$11:AT$310, "&lt;"&amp;AT97)+1+COUNTIF(AT$11:AT97, AT97)-1)</f>
        <v/>
      </c>
      <c r="BZ97" s="90" t="str">
        <f>IF(OR(DE$8="", AU97=""), "", COUNTIF(AU$11:AU$310, "&lt;"&amp;AU97)+1+COUNTIF(AU$11:AU97, AU97)-1)</f>
        <v/>
      </c>
      <c r="CA97" s="90" t="str">
        <f>IF(OR(DF$8="", AV97=""), "", COUNTIF(AV$11:AV$310, "&lt;"&amp;AV97)+1+COUNTIF(AV$11:AV97, AV97)-1)</f>
        <v/>
      </c>
      <c r="CB97" s="90" t="str">
        <f>IF(OR(DG$8="", AW97=""), "", COUNTIF(AW$11:AW$310, "&lt;"&amp;AW97)+1+COUNTIF(AW$11:AW97, AW97)-1)</f>
        <v/>
      </c>
      <c r="CC97" s="90" t="str">
        <f>IF(OR(DH$8="", AX97=""), "", COUNTIF(AX$11:AX$310, "&lt;"&amp;AX97)+1+COUNTIF(AX$11:AX97, AX97)-1)</f>
        <v/>
      </c>
      <c r="CD97" s="90" t="str">
        <f>IF(OR(DI$8="", AY97=""), "", COUNTIF(AY$11:AY$310, "&lt;"&amp;AY97)+1+COUNTIF(AY$11:AY97, AY97)-1)</f>
        <v/>
      </c>
      <c r="CE97" s="90" t="str">
        <f>IF(OR(DJ$8="", AZ97=""), "", COUNTIF(AZ$11:AZ$310, "&lt;"&amp;AZ97)+1+COUNTIF(AZ$11:AZ97, AZ97)-1)</f>
        <v/>
      </c>
      <c r="CF97" s="90" t="str">
        <f>IF(OR(DK$8="", BA97=""), "", COUNTIF(BA$11:BA$310, "&lt;"&amp;BA97)+1+COUNTIF(BA$11:BA97, BA97)-1)</f>
        <v/>
      </c>
      <c r="CG97" s="91" t="str">
        <f>IF(OR(DL$8="", BB97=""), "", COUNTIF(BB$11:BB$310, "&lt;"&amp;BB97)+1+COUNTIF(BB$11:BB97, BB97)-1)</f>
        <v/>
      </c>
      <c r="CI97" s="89" t="str" cm="1">
        <f t="array" ref="CI97">IFERROR(INDEX($BD97:$CG97, $CH97, MATCH(CI$6, $BD$8:$CG$8, 0)), "")</f>
        <v/>
      </c>
      <c r="CJ97" s="90" t="str" cm="1">
        <f t="array" ref="CJ97">IFERROR(INDEX($BD97:$CG97, $CH97, MATCH(CJ$6, $BD$8:$CG$8, 0)), "")</f>
        <v/>
      </c>
      <c r="CK97" s="90" t="str" cm="1">
        <f t="array" ref="CK97">IFERROR(INDEX($BD97:$CG97, $CH97, MATCH(CK$6, $BD$8:$CG$8, 0)), "")</f>
        <v/>
      </c>
      <c r="CL97" s="90" t="str" cm="1">
        <f t="array" ref="CL97">IFERROR(INDEX($BD97:$CG97, $CH97, MATCH(CL$6, $BD$8:$CG$8, 0)), "")</f>
        <v/>
      </c>
      <c r="CM97" s="90" t="str" cm="1">
        <f t="array" ref="CM97">IFERROR(INDEX($BD97:$CG97, $CH97, MATCH(CM$6, $BD$8:$CG$8, 0)), "")</f>
        <v/>
      </c>
      <c r="CN97" s="90" t="str" cm="1">
        <f t="array" ref="CN97">IFERROR(INDEX($BD97:$CG97, $CH97, MATCH(CN$6, $BD$8:$CG$8, 0)), "")</f>
        <v/>
      </c>
      <c r="CO97" s="90" t="str" cm="1">
        <f t="array" ref="CO97">IFERROR(INDEX($BD97:$CG97, $CH97, MATCH(CO$6, $BD$8:$CG$8, 0)), "")</f>
        <v/>
      </c>
      <c r="CP97" s="90" t="str" cm="1">
        <f t="array" ref="CP97">IFERROR(INDEX($BD97:$CG97, $CH97, MATCH(CP$6, $BD$8:$CG$8, 0)), "")</f>
        <v/>
      </c>
      <c r="CQ97" s="90" t="str" cm="1">
        <f t="array" ref="CQ97">IFERROR(INDEX($BD97:$CG97, $CH97, MATCH(CQ$6, $BD$8:$CG$8, 0)), "")</f>
        <v/>
      </c>
      <c r="CR97" s="90" t="str" cm="1">
        <f t="array" ref="CR97">IFERROR(INDEX($BD97:$CG97, $CH97, MATCH(CR$6, $BD$8:$CG$8, 0)), "")</f>
        <v/>
      </c>
      <c r="CS97" s="90" t="str" cm="1">
        <f t="array" ref="CS97">IFERROR(INDEX($BD97:$CG97, $CH97, MATCH(CS$6, $BD$8:$CG$8, 0)), "")</f>
        <v/>
      </c>
      <c r="CT97" s="90" t="str" cm="1">
        <f t="array" ref="CT97">IFERROR(INDEX($BD97:$CG97, $CH97, MATCH(CT$6, $BD$8:$CG$8, 0)), "")</f>
        <v/>
      </c>
      <c r="CU97" s="90" t="str" cm="1">
        <f t="array" ref="CU97">IFERROR(INDEX($BD97:$CG97, $CH97, MATCH(CU$6, $BD$8:$CG$8, 0)), "")</f>
        <v/>
      </c>
      <c r="CV97" s="90" t="str" cm="1">
        <f t="array" ref="CV97">IFERROR(INDEX($BD97:$CG97, $CH97, MATCH(CV$6, $BD$8:$CG$8, 0)), "")</f>
        <v/>
      </c>
      <c r="CW97" s="90" t="str" cm="1">
        <f t="array" ref="CW97">IFERROR(INDEX($BD97:$CG97, $CH97, MATCH(CW$6, $BD$8:$CG$8, 0)), "")</f>
        <v/>
      </c>
      <c r="CX97" s="90" t="str" cm="1">
        <f t="array" ref="CX97">IFERROR(INDEX($BD97:$CG97, $CH97, MATCH(CX$6, $BD$8:$CG$8, 0)), "")</f>
        <v/>
      </c>
      <c r="CY97" s="90" t="str" cm="1">
        <f t="array" ref="CY97">IFERROR(INDEX($BD97:$CG97, $CH97, MATCH(CY$6, $BD$8:$CG$8, 0)), "")</f>
        <v/>
      </c>
      <c r="CZ97" s="90" t="str" cm="1">
        <f t="array" ref="CZ97">IFERROR(INDEX($BD97:$CG97, $CH97, MATCH(CZ$6, $BD$8:$CG$8, 0)), "")</f>
        <v/>
      </c>
      <c r="DA97" s="90" t="str" cm="1">
        <f t="array" ref="DA97">IFERROR(INDEX($BD97:$CG97, $CH97, MATCH(DA$6, $BD$8:$CG$8, 0)), "")</f>
        <v/>
      </c>
      <c r="DB97" s="90" t="str" cm="1">
        <f t="array" ref="DB97">IFERROR(INDEX($BD97:$CG97, $CH97, MATCH(DB$6, $BD$8:$CG$8, 0)), "")</f>
        <v/>
      </c>
      <c r="DC97" s="90" t="str" cm="1">
        <f t="array" ref="DC97">IFERROR(INDEX($BD97:$CG97, $CH97, MATCH(DC$6, $BD$8:$CG$8, 0)), "")</f>
        <v/>
      </c>
      <c r="DD97" s="90" t="str" cm="1">
        <f t="array" ref="DD97">IFERROR(INDEX($BD97:$CG97, $CH97, MATCH(DD$6, $BD$8:$CG$8, 0)), "")</f>
        <v/>
      </c>
      <c r="DE97" s="90" t="str" cm="1">
        <f t="array" ref="DE97">IFERROR(INDEX($BD97:$CG97, $CH97, MATCH(DE$6, $BD$8:$CG$8, 0)), "")</f>
        <v/>
      </c>
      <c r="DF97" s="90" t="str" cm="1">
        <f t="array" ref="DF97">IFERROR(INDEX($BD97:$CG97, $CH97, MATCH(DF$6, $BD$8:$CG$8, 0)), "")</f>
        <v/>
      </c>
      <c r="DG97" s="90" t="str" cm="1">
        <f t="array" ref="DG97">IFERROR(INDEX($BD97:$CG97, $CH97, MATCH(DG$6, $BD$8:$CG$8, 0)), "")</f>
        <v/>
      </c>
      <c r="DH97" s="90" t="str" cm="1">
        <f t="array" ref="DH97">IFERROR(INDEX($BD97:$CG97, $CH97, MATCH(DH$6, $BD$8:$CG$8, 0)), "")</f>
        <v/>
      </c>
      <c r="DI97" s="90" t="str" cm="1">
        <f t="array" ref="DI97">IFERROR(INDEX($BD97:$CG97, $CH97, MATCH(DI$6, $BD$8:$CG$8, 0)), "")</f>
        <v/>
      </c>
      <c r="DJ97" s="90" t="str" cm="1">
        <f t="array" ref="DJ97">IFERROR(INDEX($BD97:$CG97, $CH97, MATCH(DJ$6, $BD$8:$CG$8, 0)), "")</f>
        <v/>
      </c>
      <c r="DK97" s="90" t="str" cm="1">
        <f t="array" ref="DK97">IFERROR(INDEX($BD97:$CG97, $CH97, MATCH(DK$6, $BD$8:$CG$8, 0)), "")</f>
        <v/>
      </c>
      <c r="DL97" s="91" t="str" cm="1">
        <f t="array" ref="DL97">IFERROR(INDEX($BD97:$CG97, $CH97, MATCH(DL$6, $BD$8:$CG$8, 0)), "")</f>
        <v/>
      </c>
    </row>
    <row r="98" spans="1:116" x14ac:dyDescent="0.55000000000000004">
      <c r="A98" s="16"/>
      <c r="B98" s="48"/>
      <c r="C98" s="26"/>
      <c r="D98" s="49"/>
      <c r="E98" s="50"/>
      <c r="F98" s="16"/>
      <c r="G98" s="96" t="str">
        <f t="shared" si="35"/>
        <v/>
      </c>
      <c r="H98" s="96" t="str">
        <f>IF($T98="", "", IF(COUNTIF('Income &amp; Expenses'!$AO$11:$AO$40, $T98)&gt;0, $N$3, $N$4))</f>
        <v/>
      </c>
      <c r="I98" s="16"/>
      <c r="N98" s="14" t="str">
        <f t="shared" si="31"/>
        <v/>
      </c>
      <c r="O98" s="8" t="str">
        <f t="shared" si="36"/>
        <v/>
      </c>
      <c r="P98" s="15" t="str">
        <f t="shared" si="32"/>
        <v/>
      </c>
      <c r="R98" s="68" t="str">
        <f t="shared" si="33"/>
        <v/>
      </c>
      <c r="T98" s="68" t="str">
        <f t="shared" si="34"/>
        <v/>
      </c>
      <c r="V98" s="62" t="str">
        <f>IF($B98="", "", COUNTIF($B$11:$B98, $B98))</f>
        <v/>
      </c>
      <c r="W98" s="62" t="str">
        <f t="shared" si="37"/>
        <v/>
      </c>
      <c r="Y98" s="78" t="str">
        <f t="shared" si="41"/>
        <v/>
      </c>
      <c r="Z98" s="79" t="str">
        <f t="shared" si="41"/>
        <v/>
      </c>
      <c r="AA98" s="79" t="str">
        <f t="shared" si="41"/>
        <v/>
      </c>
      <c r="AB98" s="79" t="str">
        <f t="shared" si="41"/>
        <v/>
      </c>
      <c r="AC98" s="79" t="str">
        <f t="shared" si="41"/>
        <v/>
      </c>
      <c r="AD98" s="79" t="str">
        <f t="shared" si="41"/>
        <v/>
      </c>
      <c r="AE98" s="79" t="str">
        <f t="shared" si="41"/>
        <v/>
      </c>
      <c r="AF98" s="79" t="str">
        <f t="shared" si="41"/>
        <v/>
      </c>
      <c r="AG98" s="79" t="str">
        <f t="shared" si="41"/>
        <v/>
      </c>
      <c r="AH98" s="79" t="str">
        <f t="shared" si="41"/>
        <v/>
      </c>
      <c r="AI98" s="79" t="str">
        <f t="shared" si="42"/>
        <v/>
      </c>
      <c r="AJ98" s="79" t="str">
        <f t="shared" si="42"/>
        <v/>
      </c>
      <c r="AK98" s="79" t="str">
        <f t="shared" si="42"/>
        <v/>
      </c>
      <c r="AL98" s="79" t="str">
        <f t="shared" si="42"/>
        <v/>
      </c>
      <c r="AM98" s="79" t="str">
        <f t="shared" si="42"/>
        <v/>
      </c>
      <c r="AN98" s="79" t="str">
        <f t="shared" si="42"/>
        <v/>
      </c>
      <c r="AO98" s="79" t="str">
        <f t="shared" si="42"/>
        <v/>
      </c>
      <c r="AP98" s="79" t="str">
        <f t="shared" si="42"/>
        <v/>
      </c>
      <c r="AQ98" s="79" t="str">
        <f t="shared" si="42"/>
        <v/>
      </c>
      <c r="AR98" s="79" t="str">
        <f t="shared" si="42"/>
        <v/>
      </c>
      <c r="AS98" s="79" t="str">
        <f t="shared" si="43"/>
        <v/>
      </c>
      <c r="AT98" s="79" t="str">
        <f t="shared" si="43"/>
        <v/>
      </c>
      <c r="AU98" s="79" t="str">
        <f t="shared" si="43"/>
        <v/>
      </c>
      <c r="AV98" s="79" t="str">
        <f t="shared" si="43"/>
        <v/>
      </c>
      <c r="AW98" s="79" t="str">
        <f t="shared" si="43"/>
        <v/>
      </c>
      <c r="AX98" s="79" t="str">
        <f t="shared" si="43"/>
        <v/>
      </c>
      <c r="AY98" s="79" t="str">
        <f t="shared" si="43"/>
        <v/>
      </c>
      <c r="AZ98" s="79" t="str">
        <f t="shared" si="43"/>
        <v/>
      </c>
      <c r="BA98" s="79" t="str">
        <f t="shared" si="43"/>
        <v/>
      </c>
      <c r="BB98" s="33" t="str">
        <f t="shared" si="43"/>
        <v/>
      </c>
      <c r="BD98" s="89" t="str">
        <f>IF(OR(CI$8="", Y98=""), "", COUNTIF(Y$11:Y$310, "&lt;"&amp;Y98)+1+COUNTIF(Y$11:Y98, Y98)-1)</f>
        <v/>
      </c>
      <c r="BE98" s="90" t="str">
        <f>IF(OR(CJ$8="", Z98=""), "", COUNTIF(Z$11:Z$310, "&lt;"&amp;Z98)+1+COUNTIF(Z$11:Z98, Z98)-1)</f>
        <v/>
      </c>
      <c r="BF98" s="90" t="str">
        <f>IF(OR(CK$8="", AA98=""), "", COUNTIF(AA$11:AA$310, "&lt;"&amp;AA98)+1+COUNTIF(AA$11:AA98, AA98)-1)</f>
        <v/>
      </c>
      <c r="BG98" s="90" t="str">
        <f>IF(OR(CL$8="", AB98=""), "", COUNTIF(AB$11:AB$310, "&lt;"&amp;AB98)+1+COUNTIF(AB$11:AB98, AB98)-1)</f>
        <v/>
      </c>
      <c r="BH98" s="90" t="str">
        <f>IF(OR(CM$8="", AC98=""), "", COUNTIF(AC$11:AC$310, "&lt;"&amp;AC98)+1+COUNTIF(AC$11:AC98, AC98)-1)</f>
        <v/>
      </c>
      <c r="BI98" s="90" t="str">
        <f>IF(OR(CN$8="", AD98=""), "", COUNTIF(AD$11:AD$310, "&lt;"&amp;AD98)+1+COUNTIF(AD$11:AD98, AD98)-1)</f>
        <v/>
      </c>
      <c r="BJ98" s="90" t="str">
        <f>IF(OR(CO$8="", AE98=""), "", COUNTIF(AE$11:AE$310, "&lt;"&amp;AE98)+1+COUNTIF(AE$11:AE98, AE98)-1)</f>
        <v/>
      </c>
      <c r="BK98" s="90" t="str">
        <f>IF(OR(CP$8="", AF98=""), "", COUNTIF(AF$11:AF$310, "&lt;"&amp;AF98)+1+COUNTIF(AF$11:AF98, AF98)-1)</f>
        <v/>
      </c>
      <c r="BL98" s="90" t="str">
        <f>IF(OR(CQ$8="", AG98=""), "", COUNTIF(AG$11:AG$310, "&lt;"&amp;AG98)+1+COUNTIF(AG$11:AG98, AG98)-1)</f>
        <v/>
      </c>
      <c r="BM98" s="90" t="str">
        <f>IF(OR(CR$8="", AH98=""), "", COUNTIF(AH$11:AH$310, "&lt;"&amp;AH98)+1+COUNTIF(AH$11:AH98, AH98)-1)</f>
        <v/>
      </c>
      <c r="BN98" s="90" t="str">
        <f>IF(OR(CS$8="", AI98=""), "", COUNTIF(AI$11:AI$310, "&lt;"&amp;AI98)+1+COUNTIF(AI$11:AI98, AI98)-1)</f>
        <v/>
      </c>
      <c r="BO98" s="90" t="str">
        <f>IF(OR(CT$8="", AJ98=""), "", COUNTIF(AJ$11:AJ$310, "&lt;"&amp;AJ98)+1+COUNTIF(AJ$11:AJ98, AJ98)-1)</f>
        <v/>
      </c>
      <c r="BP98" s="90" t="str">
        <f>IF(OR(CU$8="", AK98=""), "", COUNTIF(AK$11:AK$310, "&lt;"&amp;AK98)+1+COUNTIF(AK$11:AK98, AK98)-1)</f>
        <v/>
      </c>
      <c r="BQ98" s="90" t="str">
        <f>IF(OR(CV$8="", AL98=""), "", COUNTIF(AL$11:AL$310, "&lt;"&amp;AL98)+1+COUNTIF(AL$11:AL98, AL98)-1)</f>
        <v/>
      </c>
      <c r="BR98" s="90" t="str">
        <f>IF(OR(CW$8="", AM98=""), "", COUNTIF(AM$11:AM$310, "&lt;"&amp;AM98)+1+COUNTIF(AM$11:AM98, AM98)-1)</f>
        <v/>
      </c>
      <c r="BS98" s="90" t="str">
        <f>IF(OR(CX$8="", AN98=""), "", COUNTIF(AN$11:AN$310, "&lt;"&amp;AN98)+1+COUNTIF(AN$11:AN98, AN98)-1)</f>
        <v/>
      </c>
      <c r="BT98" s="90" t="str">
        <f>IF(OR(CY$8="", AO98=""), "", COUNTIF(AO$11:AO$310, "&lt;"&amp;AO98)+1+COUNTIF(AO$11:AO98, AO98)-1)</f>
        <v/>
      </c>
      <c r="BU98" s="90" t="str">
        <f>IF(OR(CZ$8="", AP98=""), "", COUNTIF(AP$11:AP$310, "&lt;"&amp;AP98)+1+COUNTIF(AP$11:AP98, AP98)-1)</f>
        <v/>
      </c>
      <c r="BV98" s="90" t="str">
        <f>IF(OR(DA$8="", AQ98=""), "", COUNTIF(AQ$11:AQ$310, "&lt;"&amp;AQ98)+1+COUNTIF(AQ$11:AQ98, AQ98)-1)</f>
        <v/>
      </c>
      <c r="BW98" s="90" t="str">
        <f>IF(OR(DB$8="", AR98=""), "", COUNTIF(AR$11:AR$310, "&lt;"&amp;AR98)+1+COUNTIF(AR$11:AR98, AR98)-1)</f>
        <v/>
      </c>
      <c r="BX98" s="90" t="str">
        <f>IF(OR(DC$8="", AS98=""), "", COUNTIF(AS$11:AS$310, "&lt;"&amp;AS98)+1+COUNTIF(AS$11:AS98, AS98)-1)</f>
        <v/>
      </c>
      <c r="BY98" s="90" t="str">
        <f>IF(OR(DD$8="", AT98=""), "", COUNTIF(AT$11:AT$310, "&lt;"&amp;AT98)+1+COUNTIF(AT$11:AT98, AT98)-1)</f>
        <v/>
      </c>
      <c r="BZ98" s="90" t="str">
        <f>IF(OR(DE$8="", AU98=""), "", COUNTIF(AU$11:AU$310, "&lt;"&amp;AU98)+1+COUNTIF(AU$11:AU98, AU98)-1)</f>
        <v/>
      </c>
      <c r="CA98" s="90" t="str">
        <f>IF(OR(DF$8="", AV98=""), "", COUNTIF(AV$11:AV$310, "&lt;"&amp;AV98)+1+COUNTIF(AV$11:AV98, AV98)-1)</f>
        <v/>
      </c>
      <c r="CB98" s="90" t="str">
        <f>IF(OR(DG$8="", AW98=""), "", COUNTIF(AW$11:AW$310, "&lt;"&amp;AW98)+1+COUNTIF(AW$11:AW98, AW98)-1)</f>
        <v/>
      </c>
      <c r="CC98" s="90" t="str">
        <f>IF(OR(DH$8="", AX98=""), "", COUNTIF(AX$11:AX$310, "&lt;"&amp;AX98)+1+COUNTIF(AX$11:AX98, AX98)-1)</f>
        <v/>
      </c>
      <c r="CD98" s="90" t="str">
        <f>IF(OR(DI$8="", AY98=""), "", COUNTIF(AY$11:AY$310, "&lt;"&amp;AY98)+1+COUNTIF(AY$11:AY98, AY98)-1)</f>
        <v/>
      </c>
      <c r="CE98" s="90" t="str">
        <f>IF(OR(DJ$8="", AZ98=""), "", COUNTIF(AZ$11:AZ$310, "&lt;"&amp;AZ98)+1+COUNTIF(AZ$11:AZ98, AZ98)-1)</f>
        <v/>
      </c>
      <c r="CF98" s="90" t="str">
        <f>IF(OR(DK$8="", BA98=""), "", COUNTIF(BA$11:BA$310, "&lt;"&amp;BA98)+1+COUNTIF(BA$11:BA98, BA98)-1)</f>
        <v/>
      </c>
      <c r="CG98" s="91" t="str">
        <f>IF(OR(DL$8="", BB98=""), "", COUNTIF(BB$11:BB$310, "&lt;"&amp;BB98)+1+COUNTIF(BB$11:BB98, BB98)-1)</f>
        <v/>
      </c>
      <c r="CI98" s="89" t="str" cm="1">
        <f t="array" ref="CI98">IFERROR(INDEX($BD98:$CG98, $CH98, MATCH(CI$6, $BD$8:$CG$8, 0)), "")</f>
        <v/>
      </c>
      <c r="CJ98" s="90" t="str" cm="1">
        <f t="array" ref="CJ98">IFERROR(INDEX($BD98:$CG98, $CH98, MATCH(CJ$6, $BD$8:$CG$8, 0)), "")</f>
        <v/>
      </c>
      <c r="CK98" s="90" t="str" cm="1">
        <f t="array" ref="CK98">IFERROR(INDEX($BD98:$CG98, $CH98, MATCH(CK$6, $BD$8:$CG$8, 0)), "")</f>
        <v/>
      </c>
      <c r="CL98" s="90" t="str" cm="1">
        <f t="array" ref="CL98">IFERROR(INDEX($BD98:$CG98, $CH98, MATCH(CL$6, $BD$8:$CG$8, 0)), "")</f>
        <v/>
      </c>
      <c r="CM98" s="90" t="str" cm="1">
        <f t="array" ref="CM98">IFERROR(INDEX($BD98:$CG98, $CH98, MATCH(CM$6, $BD$8:$CG$8, 0)), "")</f>
        <v/>
      </c>
      <c r="CN98" s="90" t="str" cm="1">
        <f t="array" ref="CN98">IFERROR(INDEX($BD98:$CG98, $CH98, MATCH(CN$6, $BD$8:$CG$8, 0)), "")</f>
        <v/>
      </c>
      <c r="CO98" s="90" t="str" cm="1">
        <f t="array" ref="CO98">IFERROR(INDEX($BD98:$CG98, $CH98, MATCH(CO$6, $BD$8:$CG$8, 0)), "")</f>
        <v/>
      </c>
      <c r="CP98" s="90" t="str" cm="1">
        <f t="array" ref="CP98">IFERROR(INDEX($BD98:$CG98, $CH98, MATCH(CP$6, $BD$8:$CG$8, 0)), "")</f>
        <v/>
      </c>
      <c r="CQ98" s="90" t="str" cm="1">
        <f t="array" ref="CQ98">IFERROR(INDEX($BD98:$CG98, $CH98, MATCH(CQ$6, $BD$8:$CG$8, 0)), "")</f>
        <v/>
      </c>
      <c r="CR98" s="90" t="str" cm="1">
        <f t="array" ref="CR98">IFERROR(INDEX($BD98:$CG98, $CH98, MATCH(CR$6, $BD$8:$CG$8, 0)), "")</f>
        <v/>
      </c>
      <c r="CS98" s="90" t="str" cm="1">
        <f t="array" ref="CS98">IFERROR(INDEX($BD98:$CG98, $CH98, MATCH(CS$6, $BD$8:$CG$8, 0)), "")</f>
        <v/>
      </c>
      <c r="CT98" s="90" t="str" cm="1">
        <f t="array" ref="CT98">IFERROR(INDEX($BD98:$CG98, $CH98, MATCH(CT$6, $BD$8:$CG$8, 0)), "")</f>
        <v/>
      </c>
      <c r="CU98" s="90" t="str" cm="1">
        <f t="array" ref="CU98">IFERROR(INDEX($BD98:$CG98, $CH98, MATCH(CU$6, $BD$8:$CG$8, 0)), "")</f>
        <v/>
      </c>
      <c r="CV98" s="90" t="str" cm="1">
        <f t="array" ref="CV98">IFERROR(INDEX($BD98:$CG98, $CH98, MATCH(CV$6, $BD$8:$CG$8, 0)), "")</f>
        <v/>
      </c>
      <c r="CW98" s="90" t="str" cm="1">
        <f t="array" ref="CW98">IFERROR(INDEX($BD98:$CG98, $CH98, MATCH(CW$6, $BD$8:$CG$8, 0)), "")</f>
        <v/>
      </c>
      <c r="CX98" s="90" t="str" cm="1">
        <f t="array" ref="CX98">IFERROR(INDEX($BD98:$CG98, $CH98, MATCH(CX$6, $BD$8:$CG$8, 0)), "")</f>
        <v/>
      </c>
      <c r="CY98" s="90" t="str" cm="1">
        <f t="array" ref="CY98">IFERROR(INDEX($BD98:$CG98, $CH98, MATCH(CY$6, $BD$8:$CG$8, 0)), "")</f>
        <v/>
      </c>
      <c r="CZ98" s="90" t="str" cm="1">
        <f t="array" ref="CZ98">IFERROR(INDEX($BD98:$CG98, $CH98, MATCH(CZ$6, $BD$8:$CG$8, 0)), "")</f>
        <v/>
      </c>
      <c r="DA98" s="90" t="str" cm="1">
        <f t="array" ref="DA98">IFERROR(INDEX($BD98:$CG98, $CH98, MATCH(DA$6, $BD$8:$CG$8, 0)), "")</f>
        <v/>
      </c>
      <c r="DB98" s="90" t="str" cm="1">
        <f t="array" ref="DB98">IFERROR(INDEX($BD98:$CG98, $CH98, MATCH(DB$6, $BD$8:$CG$8, 0)), "")</f>
        <v/>
      </c>
      <c r="DC98" s="90" t="str" cm="1">
        <f t="array" ref="DC98">IFERROR(INDEX($BD98:$CG98, $CH98, MATCH(DC$6, $BD$8:$CG$8, 0)), "")</f>
        <v/>
      </c>
      <c r="DD98" s="90" t="str" cm="1">
        <f t="array" ref="DD98">IFERROR(INDEX($BD98:$CG98, $CH98, MATCH(DD$6, $BD$8:$CG$8, 0)), "")</f>
        <v/>
      </c>
      <c r="DE98" s="90" t="str" cm="1">
        <f t="array" ref="DE98">IFERROR(INDEX($BD98:$CG98, $CH98, MATCH(DE$6, $BD$8:$CG$8, 0)), "")</f>
        <v/>
      </c>
      <c r="DF98" s="90" t="str" cm="1">
        <f t="array" ref="DF98">IFERROR(INDEX($BD98:$CG98, $CH98, MATCH(DF$6, $BD$8:$CG$8, 0)), "")</f>
        <v/>
      </c>
      <c r="DG98" s="90" t="str" cm="1">
        <f t="array" ref="DG98">IFERROR(INDEX($BD98:$CG98, $CH98, MATCH(DG$6, $BD$8:$CG$8, 0)), "")</f>
        <v/>
      </c>
      <c r="DH98" s="90" t="str" cm="1">
        <f t="array" ref="DH98">IFERROR(INDEX($BD98:$CG98, $CH98, MATCH(DH$6, $BD$8:$CG$8, 0)), "")</f>
        <v/>
      </c>
      <c r="DI98" s="90" t="str" cm="1">
        <f t="array" ref="DI98">IFERROR(INDEX($BD98:$CG98, $CH98, MATCH(DI$6, $BD$8:$CG$8, 0)), "")</f>
        <v/>
      </c>
      <c r="DJ98" s="90" t="str" cm="1">
        <f t="array" ref="DJ98">IFERROR(INDEX($BD98:$CG98, $CH98, MATCH(DJ$6, $BD$8:$CG$8, 0)), "")</f>
        <v/>
      </c>
      <c r="DK98" s="90" t="str" cm="1">
        <f t="array" ref="DK98">IFERROR(INDEX($BD98:$CG98, $CH98, MATCH(DK$6, $BD$8:$CG$8, 0)), "")</f>
        <v/>
      </c>
      <c r="DL98" s="91" t="str" cm="1">
        <f t="array" ref="DL98">IFERROR(INDEX($BD98:$CG98, $CH98, MATCH(DL$6, $BD$8:$CG$8, 0)), "")</f>
        <v/>
      </c>
    </row>
    <row r="99" spans="1:116" x14ac:dyDescent="0.55000000000000004">
      <c r="A99" s="16"/>
      <c r="B99" s="48"/>
      <c r="C99" s="26"/>
      <c r="D99" s="49"/>
      <c r="E99" s="50"/>
      <c r="F99" s="16"/>
      <c r="G99" s="96" t="str">
        <f t="shared" si="35"/>
        <v/>
      </c>
      <c r="H99" s="96" t="str">
        <f>IF($T99="", "", IF(COUNTIF('Income &amp; Expenses'!$AO$11:$AO$40, $T99)&gt;0, $N$3, $N$4))</f>
        <v/>
      </c>
      <c r="I99" s="16"/>
      <c r="N99" s="14" t="str">
        <f t="shared" si="31"/>
        <v/>
      </c>
      <c r="O99" s="8" t="str">
        <f t="shared" si="36"/>
        <v/>
      </c>
      <c r="P99" s="15" t="str">
        <f t="shared" si="32"/>
        <v/>
      </c>
      <c r="R99" s="68" t="str">
        <f t="shared" si="33"/>
        <v/>
      </c>
      <c r="T99" s="68" t="str">
        <f t="shared" si="34"/>
        <v/>
      </c>
      <c r="V99" s="62" t="str">
        <f>IF($B99="", "", COUNTIF($B$11:$B99, $B99))</f>
        <v/>
      </c>
      <c r="W99" s="62" t="str">
        <f t="shared" si="37"/>
        <v/>
      </c>
      <c r="Y99" s="78" t="str">
        <f t="shared" si="41"/>
        <v/>
      </c>
      <c r="Z99" s="79" t="str">
        <f t="shared" si="41"/>
        <v/>
      </c>
      <c r="AA99" s="79" t="str">
        <f t="shared" si="41"/>
        <v/>
      </c>
      <c r="AB99" s="79" t="str">
        <f t="shared" si="41"/>
        <v/>
      </c>
      <c r="AC99" s="79" t="str">
        <f t="shared" si="41"/>
        <v/>
      </c>
      <c r="AD99" s="79" t="str">
        <f t="shared" si="41"/>
        <v/>
      </c>
      <c r="AE99" s="79" t="str">
        <f t="shared" si="41"/>
        <v/>
      </c>
      <c r="AF99" s="79" t="str">
        <f t="shared" si="41"/>
        <v/>
      </c>
      <c r="AG99" s="79" t="str">
        <f t="shared" si="41"/>
        <v/>
      </c>
      <c r="AH99" s="79" t="str">
        <f t="shared" si="41"/>
        <v/>
      </c>
      <c r="AI99" s="79" t="str">
        <f t="shared" si="42"/>
        <v/>
      </c>
      <c r="AJ99" s="79" t="str">
        <f t="shared" si="42"/>
        <v/>
      </c>
      <c r="AK99" s="79" t="str">
        <f t="shared" si="42"/>
        <v/>
      </c>
      <c r="AL99" s="79" t="str">
        <f t="shared" si="42"/>
        <v/>
      </c>
      <c r="AM99" s="79" t="str">
        <f t="shared" si="42"/>
        <v/>
      </c>
      <c r="AN99" s="79" t="str">
        <f t="shared" si="42"/>
        <v/>
      </c>
      <c r="AO99" s="79" t="str">
        <f t="shared" si="42"/>
        <v/>
      </c>
      <c r="AP99" s="79" t="str">
        <f t="shared" si="42"/>
        <v/>
      </c>
      <c r="AQ99" s="79" t="str">
        <f t="shared" si="42"/>
        <v/>
      </c>
      <c r="AR99" s="79" t="str">
        <f t="shared" si="42"/>
        <v/>
      </c>
      <c r="AS99" s="79" t="str">
        <f t="shared" si="43"/>
        <v/>
      </c>
      <c r="AT99" s="79" t="str">
        <f t="shared" si="43"/>
        <v/>
      </c>
      <c r="AU99" s="79" t="str">
        <f t="shared" si="43"/>
        <v/>
      </c>
      <c r="AV99" s="79" t="str">
        <f t="shared" si="43"/>
        <v/>
      </c>
      <c r="AW99" s="79" t="str">
        <f t="shared" si="43"/>
        <v/>
      </c>
      <c r="AX99" s="79" t="str">
        <f t="shared" si="43"/>
        <v/>
      </c>
      <c r="AY99" s="79" t="str">
        <f t="shared" si="43"/>
        <v/>
      </c>
      <c r="AZ99" s="79" t="str">
        <f t="shared" si="43"/>
        <v/>
      </c>
      <c r="BA99" s="79" t="str">
        <f t="shared" si="43"/>
        <v/>
      </c>
      <c r="BB99" s="33" t="str">
        <f t="shared" si="43"/>
        <v/>
      </c>
      <c r="BD99" s="89" t="str">
        <f>IF(OR(CI$8="", Y99=""), "", COUNTIF(Y$11:Y$310, "&lt;"&amp;Y99)+1+COUNTIF(Y$11:Y99, Y99)-1)</f>
        <v/>
      </c>
      <c r="BE99" s="90" t="str">
        <f>IF(OR(CJ$8="", Z99=""), "", COUNTIF(Z$11:Z$310, "&lt;"&amp;Z99)+1+COUNTIF(Z$11:Z99, Z99)-1)</f>
        <v/>
      </c>
      <c r="BF99" s="90" t="str">
        <f>IF(OR(CK$8="", AA99=""), "", COUNTIF(AA$11:AA$310, "&lt;"&amp;AA99)+1+COUNTIF(AA$11:AA99, AA99)-1)</f>
        <v/>
      </c>
      <c r="BG99" s="90" t="str">
        <f>IF(OR(CL$8="", AB99=""), "", COUNTIF(AB$11:AB$310, "&lt;"&amp;AB99)+1+COUNTIF(AB$11:AB99, AB99)-1)</f>
        <v/>
      </c>
      <c r="BH99" s="90" t="str">
        <f>IF(OR(CM$8="", AC99=""), "", COUNTIF(AC$11:AC$310, "&lt;"&amp;AC99)+1+COUNTIF(AC$11:AC99, AC99)-1)</f>
        <v/>
      </c>
      <c r="BI99" s="90" t="str">
        <f>IF(OR(CN$8="", AD99=""), "", COUNTIF(AD$11:AD$310, "&lt;"&amp;AD99)+1+COUNTIF(AD$11:AD99, AD99)-1)</f>
        <v/>
      </c>
      <c r="BJ99" s="90" t="str">
        <f>IF(OR(CO$8="", AE99=""), "", COUNTIF(AE$11:AE$310, "&lt;"&amp;AE99)+1+COUNTIF(AE$11:AE99, AE99)-1)</f>
        <v/>
      </c>
      <c r="BK99" s="90" t="str">
        <f>IF(OR(CP$8="", AF99=""), "", COUNTIF(AF$11:AF$310, "&lt;"&amp;AF99)+1+COUNTIF(AF$11:AF99, AF99)-1)</f>
        <v/>
      </c>
      <c r="BL99" s="90" t="str">
        <f>IF(OR(CQ$8="", AG99=""), "", COUNTIF(AG$11:AG$310, "&lt;"&amp;AG99)+1+COUNTIF(AG$11:AG99, AG99)-1)</f>
        <v/>
      </c>
      <c r="BM99" s="90" t="str">
        <f>IF(OR(CR$8="", AH99=""), "", COUNTIF(AH$11:AH$310, "&lt;"&amp;AH99)+1+COUNTIF(AH$11:AH99, AH99)-1)</f>
        <v/>
      </c>
      <c r="BN99" s="90" t="str">
        <f>IF(OR(CS$8="", AI99=""), "", COUNTIF(AI$11:AI$310, "&lt;"&amp;AI99)+1+COUNTIF(AI$11:AI99, AI99)-1)</f>
        <v/>
      </c>
      <c r="BO99" s="90" t="str">
        <f>IF(OR(CT$8="", AJ99=""), "", COUNTIF(AJ$11:AJ$310, "&lt;"&amp;AJ99)+1+COUNTIF(AJ$11:AJ99, AJ99)-1)</f>
        <v/>
      </c>
      <c r="BP99" s="90" t="str">
        <f>IF(OR(CU$8="", AK99=""), "", COUNTIF(AK$11:AK$310, "&lt;"&amp;AK99)+1+COUNTIF(AK$11:AK99, AK99)-1)</f>
        <v/>
      </c>
      <c r="BQ99" s="90" t="str">
        <f>IF(OR(CV$8="", AL99=""), "", COUNTIF(AL$11:AL$310, "&lt;"&amp;AL99)+1+COUNTIF(AL$11:AL99, AL99)-1)</f>
        <v/>
      </c>
      <c r="BR99" s="90" t="str">
        <f>IF(OR(CW$8="", AM99=""), "", COUNTIF(AM$11:AM$310, "&lt;"&amp;AM99)+1+COUNTIF(AM$11:AM99, AM99)-1)</f>
        <v/>
      </c>
      <c r="BS99" s="90" t="str">
        <f>IF(OR(CX$8="", AN99=""), "", COUNTIF(AN$11:AN$310, "&lt;"&amp;AN99)+1+COUNTIF(AN$11:AN99, AN99)-1)</f>
        <v/>
      </c>
      <c r="BT99" s="90" t="str">
        <f>IF(OR(CY$8="", AO99=""), "", COUNTIF(AO$11:AO$310, "&lt;"&amp;AO99)+1+COUNTIF(AO$11:AO99, AO99)-1)</f>
        <v/>
      </c>
      <c r="BU99" s="90" t="str">
        <f>IF(OR(CZ$8="", AP99=""), "", COUNTIF(AP$11:AP$310, "&lt;"&amp;AP99)+1+COUNTIF(AP$11:AP99, AP99)-1)</f>
        <v/>
      </c>
      <c r="BV99" s="90" t="str">
        <f>IF(OR(DA$8="", AQ99=""), "", COUNTIF(AQ$11:AQ$310, "&lt;"&amp;AQ99)+1+COUNTIF(AQ$11:AQ99, AQ99)-1)</f>
        <v/>
      </c>
      <c r="BW99" s="90" t="str">
        <f>IF(OR(DB$8="", AR99=""), "", COUNTIF(AR$11:AR$310, "&lt;"&amp;AR99)+1+COUNTIF(AR$11:AR99, AR99)-1)</f>
        <v/>
      </c>
      <c r="BX99" s="90" t="str">
        <f>IF(OR(DC$8="", AS99=""), "", COUNTIF(AS$11:AS$310, "&lt;"&amp;AS99)+1+COUNTIF(AS$11:AS99, AS99)-1)</f>
        <v/>
      </c>
      <c r="BY99" s="90" t="str">
        <f>IF(OR(DD$8="", AT99=""), "", COUNTIF(AT$11:AT$310, "&lt;"&amp;AT99)+1+COUNTIF(AT$11:AT99, AT99)-1)</f>
        <v/>
      </c>
      <c r="BZ99" s="90" t="str">
        <f>IF(OR(DE$8="", AU99=""), "", COUNTIF(AU$11:AU$310, "&lt;"&amp;AU99)+1+COUNTIF(AU$11:AU99, AU99)-1)</f>
        <v/>
      </c>
      <c r="CA99" s="90" t="str">
        <f>IF(OR(DF$8="", AV99=""), "", COUNTIF(AV$11:AV$310, "&lt;"&amp;AV99)+1+COUNTIF(AV$11:AV99, AV99)-1)</f>
        <v/>
      </c>
      <c r="CB99" s="90" t="str">
        <f>IF(OR(DG$8="", AW99=""), "", COUNTIF(AW$11:AW$310, "&lt;"&amp;AW99)+1+COUNTIF(AW$11:AW99, AW99)-1)</f>
        <v/>
      </c>
      <c r="CC99" s="90" t="str">
        <f>IF(OR(DH$8="", AX99=""), "", COUNTIF(AX$11:AX$310, "&lt;"&amp;AX99)+1+COUNTIF(AX$11:AX99, AX99)-1)</f>
        <v/>
      </c>
      <c r="CD99" s="90" t="str">
        <f>IF(OR(DI$8="", AY99=""), "", COUNTIF(AY$11:AY$310, "&lt;"&amp;AY99)+1+COUNTIF(AY$11:AY99, AY99)-1)</f>
        <v/>
      </c>
      <c r="CE99" s="90" t="str">
        <f>IF(OR(DJ$8="", AZ99=""), "", COUNTIF(AZ$11:AZ$310, "&lt;"&amp;AZ99)+1+COUNTIF(AZ$11:AZ99, AZ99)-1)</f>
        <v/>
      </c>
      <c r="CF99" s="90" t="str">
        <f>IF(OR(DK$8="", BA99=""), "", COUNTIF(BA$11:BA$310, "&lt;"&amp;BA99)+1+COUNTIF(BA$11:BA99, BA99)-1)</f>
        <v/>
      </c>
      <c r="CG99" s="91" t="str">
        <f>IF(OR(DL$8="", BB99=""), "", COUNTIF(BB$11:BB$310, "&lt;"&amp;BB99)+1+COUNTIF(BB$11:BB99, BB99)-1)</f>
        <v/>
      </c>
      <c r="CI99" s="89" t="str" cm="1">
        <f t="array" ref="CI99">IFERROR(INDEX($BD99:$CG99, $CH99, MATCH(CI$6, $BD$8:$CG$8, 0)), "")</f>
        <v/>
      </c>
      <c r="CJ99" s="90" t="str" cm="1">
        <f t="array" ref="CJ99">IFERROR(INDEX($BD99:$CG99, $CH99, MATCH(CJ$6, $BD$8:$CG$8, 0)), "")</f>
        <v/>
      </c>
      <c r="CK99" s="90" t="str" cm="1">
        <f t="array" ref="CK99">IFERROR(INDEX($BD99:$CG99, $CH99, MATCH(CK$6, $BD$8:$CG$8, 0)), "")</f>
        <v/>
      </c>
      <c r="CL99" s="90" t="str" cm="1">
        <f t="array" ref="CL99">IFERROR(INDEX($BD99:$CG99, $CH99, MATCH(CL$6, $BD$8:$CG$8, 0)), "")</f>
        <v/>
      </c>
      <c r="CM99" s="90" t="str" cm="1">
        <f t="array" ref="CM99">IFERROR(INDEX($BD99:$CG99, $CH99, MATCH(CM$6, $BD$8:$CG$8, 0)), "")</f>
        <v/>
      </c>
      <c r="CN99" s="90" t="str" cm="1">
        <f t="array" ref="CN99">IFERROR(INDEX($BD99:$CG99, $CH99, MATCH(CN$6, $BD$8:$CG$8, 0)), "")</f>
        <v/>
      </c>
      <c r="CO99" s="90" t="str" cm="1">
        <f t="array" ref="CO99">IFERROR(INDEX($BD99:$CG99, $CH99, MATCH(CO$6, $BD$8:$CG$8, 0)), "")</f>
        <v/>
      </c>
      <c r="CP99" s="90" t="str" cm="1">
        <f t="array" ref="CP99">IFERROR(INDEX($BD99:$CG99, $CH99, MATCH(CP$6, $BD$8:$CG$8, 0)), "")</f>
        <v/>
      </c>
      <c r="CQ99" s="90" t="str" cm="1">
        <f t="array" ref="CQ99">IFERROR(INDEX($BD99:$CG99, $CH99, MATCH(CQ$6, $BD$8:$CG$8, 0)), "")</f>
        <v/>
      </c>
      <c r="CR99" s="90" t="str" cm="1">
        <f t="array" ref="CR99">IFERROR(INDEX($BD99:$CG99, $CH99, MATCH(CR$6, $BD$8:$CG$8, 0)), "")</f>
        <v/>
      </c>
      <c r="CS99" s="90" t="str" cm="1">
        <f t="array" ref="CS99">IFERROR(INDEX($BD99:$CG99, $CH99, MATCH(CS$6, $BD$8:$CG$8, 0)), "")</f>
        <v/>
      </c>
      <c r="CT99" s="90" t="str" cm="1">
        <f t="array" ref="CT99">IFERROR(INDEX($BD99:$CG99, $CH99, MATCH(CT$6, $BD$8:$CG$8, 0)), "")</f>
        <v/>
      </c>
      <c r="CU99" s="90" t="str" cm="1">
        <f t="array" ref="CU99">IFERROR(INDEX($BD99:$CG99, $CH99, MATCH(CU$6, $BD$8:$CG$8, 0)), "")</f>
        <v/>
      </c>
      <c r="CV99" s="90" t="str" cm="1">
        <f t="array" ref="CV99">IFERROR(INDEX($BD99:$CG99, $CH99, MATCH(CV$6, $BD$8:$CG$8, 0)), "")</f>
        <v/>
      </c>
      <c r="CW99" s="90" t="str" cm="1">
        <f t="array" ref="CW99">IFERROR(INDEX($BD99:$CG99, $CH99, MATCH(CW$6, $BD$8:$CG$8, 0)), "")</f>
        <v/>
      </c>
      <c r="CX99" s="90" t="str" cm="1">
        <f t="array" ref="CX99">IFERROR(INDEX($BD99:$CG99, $CH99, MATCH(CX$6, $BD$8:$CG$8, 0)), "")</f>
        <v/>
      </c>
      <c r="CY99" s="90" t="str" cm="1">
        <f t="array" ref="CY99">IFERROR(INDEX($BD99:$CG99, $CH99, MATCH(CY$6, $BD$8:$CG$8, 0)), "")</f>
        <v/>
      </c>
      <c r="CZ99" s="90" t="str" cm="1">
        <f t="array" ref="CZ99">IFERROR(INDEX($BD99:$CG99, $CH99, MATCH(CZ$6, $BD$8:$CG$8, 0)), "")</f>
        <v/>
      </c>
      <c r="DA99" s="90" t="str" cm="1">
        <f t="array" ref="DA99">IFERROR(INDEX($BD99:$CG99, $CH99, MATCH(DA$6, $BD$8:$CG$8, 0)), "")</f>
        <v/>
      </c>
      <c r="DB99" s="90" t="str" cm="1">
        <f t="array" ref="DB99">IFERROR(INDEX($BD99:$CG99, $CH99, MATCH(DB$6, $BD$8:$CG$8, 0)), "")</f>
        <v/>
      </c>
      <c r="DC99" s="90" t="str" cm="1">
        <f t="array" ref="DC99">IFERROR(INDEX($BD99:$CG99, $CH99, MATCH(DC$6, $BD$8:$CG$8, 0)), "")</f>
        <v/>
      </c>
      <c r="DD99" s="90" t="str" cm="1">
        <f t="array" ref="DD99">IFERROR(INDEX($BD99:$CG99, $CH99, MATCH(DD$6, $BD$8:$CG$8, 0)), "")</f>
        <v/>
      </c>
      <c r="DE99" s="90" t="str" cm="1">
        <f t="array" ref="DE99">IFERROR(INDEX($BD99:$CG99, $CH99, MATCH(DE$6, $BD$8:$CG$8, 0)), "")</f>
        <v/>
      </c>
      <c r="DF99" s="90" t="str" cm="1">
        <f t="array" ref="DF99">IFERROR(INDEX($BD99:$CG99, $CH99, MATCH(DF$6, $BD$8:$CG$8, 0)), "")</f>
        <v/>
      </c>
      <c r="DG99" s="90" t="str" cm="1">
        <f t="array" ref="DG99">IFERROR(INDEX($BD99:$CG99, $CH99, MATCH(DG$6, $BD$8:$CG$8, 0)), "")</f>
        <v/>
      </c>
      <c r="DH99" s="90" t="str" cm="1">
        <f t="array" ref="DH99">IFERROR(INDEX($BD99:$CG99, $CH99, MATCH(DH$6, $BD$8:$CG$8, 0)), "")</f>
        <v/>
      </c>
      <c r="DI99" s="90" t="str" cm="1">
        <f t="array" ref="DI99">IFERROR(INDEX($BD99:$CG99, $CH99, MATCH(DI$6, $BD$8:$CG$8, 0)), "")</f>
        <v/>
      </c>
      <c r="DJ99" s="90" t="str" cm="1">
        <f t="array" ref="DJ99">IFERROR(INDEX($BD99:$CG99, $CH99, MATCH(DJ$6, $BD$8:$CG$8, 0)), "")</f>
        <v/>
      </c>
      <c r="DK99" s="90" t="str" cm="1">
        <f t="array" ref="DK99">IFERROR(INDEX($BD99:$CG99, $CH99, MATCH(DK$6, $BD$8:$CG$8, 0)), "")</f>
        <v/>
      </c>
      <c r="DL99" s="91" t="str" cm="1">
        <f t="array" ref="DL99">IFERROR(INDEX($BD99:$CG99, $CH99, MATCH(DL$6, $BD$8:$CG$8, 0)), "")</f>
        <v/>
      </c>
    </row>
    <row r="100" spans="1:116" x14ac:dyDescent="0.55000000000000004">
      <c r="A100" s="16"/>
      <c r="B100" s="48"/>
      <c r="C100" s="26"/>
      <c r="D100" s="49"/>
      <c r="E100" s="50"/>
      <c r="F100" s="16"/>
      <c r="G100" s="96" t="str">
        <f t="shared" si="35"/>
        <v/>
      </c>
      <c r="H100" s="96" t="str">
        <f>IF($T100="", "", IF(COUNTIF('Income &amp; Expenses'!$AO$11:$AO$40, $T100)&gt;0, $N$3, $N$4))</f>
        <v/>
      </c>
      <c r="I100" s="16"/>
      <c r="N100" s="14" t="str">
        <f t="shared" si="31"/>
        <v/>
      </c>
      <c r="O100" s="8" t="str">
        <f t="shared" si="36"/>
        <v/>
      </c>
      <c r="P100" s="15" t="str">
        <f t="shared" si="32"/>
        <v/>
      </c>
      <c r="R100" s="68" t="str">
        <f t="shared" si="33"/>
        <v/>
      </c>
      <c r="T100" s="68" t="str">
        <f t="shared" si="34"/>
        <v/>
      </c>
      <c r="V100" s="62" t="str">
        <f>IF($B100="", "", COUNTIF($B$11:$B100, $B100))</f>
        <v/>
      </c>
      <c r="W100" s="62" t="str">
        <f t="shared" si="37"/>
        <v/>
      </c>
      <c r="Y100" s="78" t="str">
        <f t="shared" si="41"/>
        <v/>
      </c>
      <c r="Z100" s="79" t="str">
        <f t="shared" si="41"/>
        <v/>
      </c>
      <c r="AA100" s="79" t="str">
        <f t="shared" si="41"/>
        <v/>
      </c>
      <c r="AB100" s="79" t="str">
        <f t="shared" si="41"/>
        <v/>
      </c>
      <c r="AC100" s="79" t="str">
        <f t="shared" si="41"/>
        <v/>
      </c>
      <c r="AD100" s="79" t="str">
        <f t="shared" si="41"/>
        <v/>
      </c>
      <c r="AE100" s="79" t="str">
        <f t="shared" si="41"/>
        <v/>
      </c>
      <c r="AF100" s="79" t="str">
        <f t="shared" si="41"/>
        <v/>
      </c>
      <c r="AG100" s="79" t="str">
        <f t="shared" si="41"/>
        <v/>
      </c>
      <c r="AH100" s="79" t="str">
        <f t="shared" si="41"/>
        <v/>
      </c>
      <c r="AI100" s="79" t="str">
        <f t="shared" si="42"/>
        <v/>
      </c>
      <c r="AJ100" s="79" t="str">
        <f t="shared" si="42"/>
        <v/>
      </c>
      <c r="AK100" s="79" t="str">
        <f t="shared" si="42"/>
        <v/>
      </c>
      <c r="AL100" s="79" t="str">
        <f t="shared" si="42"/>
        <v/>
      </c>
      <c r="AM100" s="79" t="str">
        <f t="shared" si="42"/>
        <v/>
      </c>
      <c r="AN100" s="79" t="str">
        <f t="shared" si="42"/>
        <v/>
      </c>
      <c r="AO100" s="79" t="str">
        <f t="shared" si="42"/>
        <v/>
      </c>
      <c r="AP100" s="79" t="str">
        <f t="shared" si="42"/>
        <v/>
      </c>
      <c r="AQ100" s="79" t="str">
        <f t="shared" si="42"/>
        <v/>
      </c>
      <c r="AR100" s="79" t="str">
        <f t="shared" si="42"/>
        <v/>
      </c>
      <c r="AS100" s="79" t="str">
        <f t="shared" si="43"/>
        <v/>
      </c>
      <c r="AT100" s="79" t="str">
        <f t="shared" si="43"/>
        <v/>
      </c>
      <c r="AU100" s="79" t="str">
        <f t="shared" si="43"/>
        <v/>
      </c>
      <c r="AV100" s="79" t="str">
        <f t="shared" si="43"/>
        <v/>
      </c>
      <c r="AW100" s="79" t="str">
        <f t="shared" si="43"/>
        <v/>
      </c>
      <c r="AX100" s="79" t="str">
        <f t="shared" si="43"/>
        <v/>
      </c>
      <c r="AY100" s="79" t="str">
        <f t="shared" si="43"/>
        <v/>
      </c>
      <c r="AZ100" s="79" t="str">
        <f t="shared" si="43"/>
        <v/>
      </c>
      <c r="BA100" s="79" t="str">
        <f t="shared" si="43"/>
        <v/>
      </c>
      <c r="BB100" s="33" t="str">
        <f t="shared" si="43"/>
        <v/>
      </c>
      <c r="BD100" s="89" t="str">
        <f>IF(OR(CI$8="", Y100=""), "", COUNTIF(Y$11:Y$310, "&lt;"&amp;Y100)+1+COUNTIF(Y$11:Y100, Y100)-1)</f>
        <v/>
      </c>
      <c r="BE100" s="90" t="str">
        <f>IF(OR(CJ$8="", Z100=""), "", COUNTIF(Z$11:Z$310, "&lt;"&amp;Z100)+1+COUNTIF(Z$11:Z100, Z100)-1)</f>
        <v/>
      </c>
      <c r="BF100" s="90" t="str">
        <f>IF(OR(CK$8="", AA100=""), "", COUNTIF(AA$11:AA$310, "&lt;"&amp;AA100)+1+COUNTIF(AA$11:AA100, AA100)-1)</f>
        <v/>
      </c>
      <c r="BG100" s="90" t="str">
        <f>IF(OR(CL$8="", AB100=""), "", COUNTIF(AB$11:AB$310, "&lt;"&amp;AB100)+1+COUNTIF(AB$11:AB100, AB100)-1)</f>
        <v/>
      </c>
      <c r="BH100" s="90" t="str">
        <f>IF(OR(CM$8="", AC100=""), "", COUNTIF(AC$11:AC$310, "&lt;"&amp;AC100)+1+COUNTIF(AC$11:AC100, AC100)-1)</f>
        <v/>
      </c>
      <c r="BI100" s="90" t="str">
        <f>IF(OR(CN$8="", AD100=""), "", COUNTIF(AD$11:AD$310, "&lt;"&amp;AD100)+1+COUNTIF(AD$11:AD100, AD100)-1)</f>
        <v/>
      </c>
      <c r="BJ100" s="90" t="str">
        <f>IF(OR(CO$8="", AE100=""), "", COUNTIF(AE$11:AE$310, "&lt;"&amp;AE100)+1+COUNTIF(AE$11:AE100, AE100)-1)</f>
        <v/>
      </c>
      <c r="BK100" s="90" t="str">
        <f>IF(OR(CP$8="", AF100=""), "", COUNTIF(AF$11:AF$310, "&lt;"&amp;AF100)+1+COUNTIF(AF$11:AF100, AF100)-1)</f>
        <v/>
      </c>
      <c r="BL100" s="90" t="str">
        <f>IF(OR(CQ$8="", AG100=""), "", COUNTIF(AG$11:AG$310, "&lt;"&amp;AG100)+1+COUNTIF(AG$11:AG100, AG100)-1)</f>
        <v/>
      </c>
      <c r="BM100" s="90" t="str">
        <f>IF(OR(CR$8="", AH100=""), "", COUNTIF(AH$11:AH$310, "&lt;"&amp;AH100)+1+COUNTIF(AH$11:AH100, AH100)-1)</f>
        <v/>
      </c>
      <c r="BN100" s="90" t="str">
        <f>IF(OR(CS$8="", AI100=""), "", COUNTIF(AI$11:AI$310, "&lt;"&amp;AI100)+1+COUNTIF(AI$11:AI100, AI100)-1)</f>
        <v/>
      </c>
      <c r="BO100" s="90" t="str">
        <f>IF(OR(CT$8="", AJ100=""), "", COUNTIF(AJ$11:AJ$310, "&lt;"&amp;AJ100)+1+COUNTIF(AJ$11:AJ100, AJ100)-1)</f>
        <v/>
      </c>
      <c r="BP100" s="90" t="str">
        <f>IF(OR(CU$8="", AK100=""), "", COUNTIF(AK$11:AK$310, "&lt;"&amp;AK100)+1+COUNTIF(AK$11:AK100, AK100)-1)</f>
        <v/>
      </c>
      <c r="BQ100" s="90" t="str">
        <f>IF(OR(CV$8="", AL100=""), "", COUNTIF(AL$11:AL$310, "&lt;"&amp;AL100)+1+COUNTIF(AL$11:AL100, AL100)-1)</f>
        <v/>
      </c>
      <c r="BR100" s="90" t="str">
        <f>IF(OR(CW$8="", AM100=""), "", COUNTIF(AM$11:AM$310, "&lt;"&amp;AM100)+1+COUNTIF(AM$11:AM100, AM100)-1)</f>
        <v/>
      </c>
      <c r="BS100" s="90" t="str">
        <f>IF(OR(CX$8="", AN100=""), "", COUNTIF(AN$11:AN$310, "&lt;"&amp;AN100)+1+COUNTIF(AN$11:AN100, AN100)-1)</f>
        <v/>
      </c>
      <c r="BT100" s="90" t="str">
        <f>IF(OR(CY$8="", AO100=""), "", COUNTIF(AO$11:AO$310, "&lt;"&amp;AO100)+1+COUNTIF(AO$11:AO100, AO100)-1)</f>
        <v/>
      </c>
      <c r="BU100" s="90" t="str">
        <f>IF(OR(CZ$8="", AP100=""), "", COUNTIF(AP$11:AP$310, "&lt;"&amp;AP100)+1+COUNTIF(AP$11:AP100, AP100)-1)</f>
        <v/>
      </c>
      <c r="BV100" s="90" t="str">
        <f>IF(OR(DA$8="", AQ100=""), "", COUNTIF(AQ$11:AQ$310, "&lt;"&amp;AQ100)+1+COUNTIF(AQ$11:AQ100, AQ100)-1)</f>
        <v/>
      </c>
      <c r="BW100" s="90" t="str">
        <f>IF(OR(DB$8="", AR100=""), "", COUNTIF(AR$11:AR$310, "&lt;"&amp;AR100)+1+COUNTIF(AR$11:AR100, AR100)-1)</f>
        <v/>
      </c>
      <c r="BX100" s="90" t="str">
        <f>IF(OR(DC$8="", AS100=""), "", COUNTIF(AS$11:AS$310, "&lt;"&amp;AS100)+1+COUNTIF(AS$11:AS100, AS100)-1)</f>
        <v/>
      </c>
      <c r="BY100" s="90" t="str">
        <f>IF(OR(DD$8="", AT100=""), "", COUNTIF(AT$11:AT$310, "&lt;"&amp;AT100)+1+COUNTIF(AT$11:AT100, AT100)-1)</f>
        <v/>
      </c>
      <c r="BZ100" s="90" t="str">
        <f>IF(OR(DE$8="", AU100=""), "", COUNTIF(AU$11:AU$310, "&lt;"&amp;AU100)+1+COUNTIF(AU$11:AU100, AU100)-1)</f>
        <v/>
      </c>
      <c r="CA100" s="90" t="str">
        <f>IF(OR(DF$8="", AV100=""), "", COUNTIF(AV$11:AV$310, "&lt;"&amp;AV100)+1+COUNTIF(AV$11:AV100, AV100)-1)</f>
        <v/>
      </c>
      <c r="CB100" s="90" t="str">
        <f>IF(OR(DG$8="", AW100=""), "", COUNTIF(AW$11:AW$310, "&lt;"&amp;AW100)+1+COUNTIF(AW$11:AW100, AW100)-1)</f>
        <v/>
      </c>
      <c r="CC100" s="90" t="str">
        <f>IF(OR(DH$8="", AX100=""), "", COUNTIF(AX$11:AX$310, "&lt;"&amp;AX100)+1+COUNTIF(AX$11:AX100, AX100)-1)</f>
        <v/>
      </c>
      <c r="CD100" s="90" t="str">
        <f>IF(OR(DI$8="", AY100=""), "", COUNTIF(AY$11:AY$310, "&lt;"&amp;AY100)+1+COUNTIF(AY$11:AY100, AY100)-1)</f>
        <v/>
      </c>
      <c r="CE100" s="90" t="str">
        <f>IF(OR(DJ$8="", AZ100=""), "", COUNTIF(AZ$11:AZ$310, "&lt;"&amp;AZ100)+1+COUNTIF(AZ$11:AZ100, AZ100)-1)</f>
        <v/>
      </c>
      <c r="CF100" s="90" t="str">
        <f>IF(OR(DK$8="", BA100=""), "", COUNTIF(BA$11:BA$310, "&lt;"&amp;BA100)+1+COUNTIF(BA$11:BA100, BA100)-1)</f>
        <v/>
      </c>
      <c r="CG100" s="91" t="str">
        <f>IF(OR(DL$8="", BB100=""), "", COUNTIF(BB$11:BB$310, "&lt;"&amp;BB100)+1+COUNTIF(BB$11:BB100, BB100)-1)</f>
        <v/>
      </c>
      <c r="CI100" s="89" t="str" cm="1">
        <f t="array" ref="CI100">IFERROR(INDEX($BD100:$CG100, $CH100, MATCH(CI$6, $BD$8:$CG$8, 0)), "")</f>
        <v/>
      </c>
      <c r="CJ100" s="90" t="str" cm="1">
        <f t="array" ref="CJ100">IFERROR(INDEX($BD100:$CG100, $CH100, MATCH(CJ$6, $BD$8:$CG$8, 0)), "")</f>
        <v/>
      </c>
      <c r="CK100" s="90" t="str" cm="1">
        <f t="array" ref="CK100">IFERROR(INDEX($BD100:$CG100, $CH100, MATCH(CK$6, $BD$8:$CG$8, 0)), "")</f>
        <v/>
      </c>
      <c r="CL100" s="90" t="str" cm="1">
        <f t="array" ref="CL100">IFERROR(INDEX($BD100:$CG100, $CH100, MATCH(CL$6, $BD$8:$CG$8, 0)), "")</f>
        <v/>
      </c>
      <c r="CM100" s="90" t="str" cm="1">
        <f t="array" ref="CM100">IFERROR(INDEX($BD100:$CG100, $CH100, MATCH(CM$6, $BD$8:$CG$8, 0)), "")</f>
        <v/>
      </c>
      <c r="CN100" s="90" t="str" cm="1">
        <f t="array" ref="CN100">IFERROR(INDEX($BD100:$CG100, $CH100, MATCH(CN$6, $BD$8:$CG$8, 0)), "")</f>
        <v/>
      </c>
      <c r="CO100" s="90" t="str" cm="1">
        <f t="array" ref="CO100">IFERROR(INDEX($BD100:$CG100, $CH100, MATCH(CO$6, $BD$8:$CG$8, 0)), "")</f>
        <v/>
      </c>
      <c r="CP100" s="90" t="str" cm="1">
        <f t="array" ref="CP100">IFERROR(INDEX($BD100:$CG100, $CH100, MATCH(CP$6, $BD$8:$CG$8, 0)), "")</f>
        <v/>
      </c>
      <c r="CQ100" s="90" t="str" cm="1">
        <f t="array" ref="CQ100">IFERROR(INDEX($BD100:$CG100, $CH100, MATCH(CQ$6, $BD$8:$CG$8, 0)), "")</f>
        <v/>
      </c>
      <c r="CR100" s="90" t="str" cm="1">
        <f t="array" ref="CR100">IFERROR(INDEX($BD100:$CG100, $CH100, MATCH(CR$6, $BD$8:$CG$8, 0)), "")</f>
        <v/>
      </c>
      <c r="CS100" s="90" t="str" cm="1">
        <f t="array" ref="CS100">IFERROR(INDEX($BD100:$CG100, $CH100, MATCH(CS$6, $BD$8:$CG$8, 0)), "")</f>
        <v/>
      </c>
      <c r="CT100" s="90" t="str" cm="1">
        <f t="array" ref="CT100">IFERROR(INDEX($BD100:$CG100, $CH100, MATCH(CT$6, $BD$8:$CG$8, 0)), "")</f>
        <v/>
      </c>
      <c r="CU100" s="90" t="str" cm="1">
        <f t="array" ref="CU100">IFERROR(INDEX($BD100:$CG100, $CH100, MATCH(CU$6, $BD$8:$CG$8, 0)), "")</f>
        <v/>
      </c>
      <c r="CV100" s="90" t="str" cm="1">
        <f t="array" ref="CV100">IFERROR(INDEX($BD100:$CG100, $CH100, MATCH(CV$6, $BD$8:$CG$8, 0)), "")</f>
        <v/>
      </c>
      <c r="CW100" s="90" t="str" cm="1">
        <f t="array" ref="CW100">IFERROR(INDEX($BD100:$CG100, $CH100, MATCH(CW$6, $BD$8:$CG$8, 0)), "")</f>
        <v/>
      </c>
      <c r="CX100" s="90" t="str" cm="1">
        <f t="array" ref="CX100">IFERROR(INDEX($BD100:$CG100, $CH100, MATCH(CX$6, $BD$8:$CG$8, 0)), "")</f>
        <v/>
      </c>
      <c r="CY100" s="90" t="str" cm="1">
        <f t="array" ref="CY100">IFERROR(INDEX($BD100:$CG100, $CH100, MATCH(CY$6, $BD$8:$CG$8, 0)), "")</f>
        <v/>
      </c>
      <c r="CZ100" s="90" t="str" cm="1">
        <f t="array" ref="CZ100">IFERROR(INDEX($BD100:$CG100, $CH100, MATCH(CZ$6, $BD$8:$CG$8, 0)), "")</f>
        <v/>
      </c>
      <c r="DA100" s="90" t="str" cm="1">
        <f t="array" ref="DA100">IFERROR(INDEX($BD100:$CG100, $CH100, MATCH(DA$6, $BD$8:$CG$8, 0)), "")</f>
        <v/>
      </c>
      <c r="DB100" s="90" t="str" cm="1">
        <f t="array" ref="DB100">IFERROR(INDEX($BD100:$CG100, $CH100, MATCH(DB$6, $BD$8:$CG$8, 0)), "")</f>
        <v/>
      </c>
      <c r="DC100" s="90" t="str" cm="1">
        <f t="array" ref="DC100">IFERROR(INDEX($BD100:$CG100, $CH100, MATCH(DC$6, $BD$8:$CG$8, 0)), "")</f>
        <v/>
      </c>
      <c r="DD100" s="90" t="str" cm="1">
        <f t="array" ref="DD100">IFERROR(INDEX($BD100:$CG100, $CH100, MATCH(DD$6, $BD$8:$CG$8, 0)), "")</f>
        <v/>
      </c>
      <c r="DE100" s="90" t="str" cm="1">
        <f t="array" ref="DE100">IFERROR(INDEX($BD100:$CG100, $CH100, MATCH(DE$6, $BD$8:$CG$8, 0)), "")</f>
        <v/>
      </c>
      <c r="DF100" s="90" t="str" cm="1">
        <f t="array" ref="DF100">IFERROR(INDEX($BD100:$CG100, $CH100, MATCH(DF$6, $BD$8:$CG$8, 0)), "")</f>
        <v/>
      </c>
      <c r="DG100" s="90" t="str" cm="1">
        <f t="array" ref="DG100">IFERROR(INDEX($BD100:$CG100, $CH100, MATCH(DG$6, $BD$8:$CG$8, 0)), "")</f>
        <v/>
      </c>
      <c r="DH100" s="90" t="str" cm="1">
        <f t="array" ref="DH100">IFERROR(INDEX($BD100:$CG100, $CH100, MATCH(DH$6, $BD$8:$CG$8, 0)), "")</f>
        <v/>
      </c>
      <c r="DI100" s="90" t="str" cm="1">
        <f t="array" ref="DI100">IFERROR(INDEX($BD100:$CG100, $CH100, MATCH(DI$6, $BD$8:$CG$8, 0)), "")</f>
        <v/>
      </c>
      <c r="DJ100" s="90" t="str" cm="1">
        <f t="array" ref="DJ100">IFERROR(INDEX($BD100:$CG100, $CH100, MATCH(DJ$6, $BD$8:$CG$8, 0)), "")</f>
        <v/>
      </c>
      <c r="DK100" s="90" t="str" cm="1">
        <f t="array" ref="DK100">IFERROR(INDEX($BD100:$CG100, $CH100, MATCH(DK$6, $BD$8:$CG$8, 0)), "")</f>
        <v/>
      </c>
      <c r="DL100" s="91" t="str" cm="1">
        <f t="array" ref="DL100">IFERROR(INDEX($BD100:$CG100, $CH100, MATCH(DL$6, $BD$8:$CG$8, 0)), "")</f>
        <v/>
      </c>
    </row>
    <row r="101" spans="1:116" x14ac:dyDescent="0.55000000000000004">
      <c r="A101" s="16"/>
      <c r="B101" s="48"/>
      <c r="C101" s="26"/>
      <c r="D101" s="49"/>
      <c r="E101" s="50"/>
      <c r="F101" s="16"/>
      <c r="G101" s="96" t="str">
        <f t="shared" si="35"/>
        <v/>
      </c>
      <c r="H101" s="96" t="str">
        <f>IF($T101="", "", IF(COUNTIF('Income &amp; Expenses'!$AO$11:$AO$40, $T101)&gt;0, $N$3, $N$4))</f>
        <v/>
      </c>
      <c r="I101" s="16"/>
      <c r="N101" s="14" t="str">
        <f t="shared" si="31"/>
        <v/>
      </c>
      <c r="O101" s="8" t="str">
        <f t="shared" si="36"/>
        <v/>
      </c>
      <c r="P101" s="15" t="str">
        <f t="shared" si="32"/>
        <v/>
      </c>
      <c r="R101" s="68" t="str">
        <f t="shared" si="33"/>
        <v/>
      </c>
      <c r="T101" s="68" t="str">
        <f t="shared" si="34"/>
        <v/>
      </c>
      <c r="V101" s="62" t="str">
        <f>IF($B101="", "", COUNTIF($B$11:$B101, $B101))</f>
        <v/>
      </c>
      <c r="W101" s="62" t="str">
        <f t="shared" si="37"/>
        <v/>
      </c>
      <c r="Y101" s="78" t="str">
        <f t="shared" ref="Y101:AH110" si="44">IF(OR(Y$10="", $R101=""), "", IF(Y$10=$B101, $D101, ""))</f>
        <v/>
      </c>
      <c r="Z101" s="79" t="str">
        <f t="shared" si="44"/>
        <v/>
      </c>
      <c r="AA101" s="79" t="str">
        <f t="shared" si="44"/>
        <v/>
      </c>
      <c r="AB101" s="79" t="str">
        <f t="shared" si="44"/>
        <v/>
      </c>
      <c r="AC101" s="79" t="str">
        <f t="shared" si="44"/>
        <v/>
      </c>
      <c r="AD101" s="79" t="str">
        <f t="shared" si="44"/>
        <v/>
      </c>
      <c r="AE101" s="79" t="str">
        <f t="shared" si="44"/>
        <v/>
      </c>
      <c r="AF101" s="79" t="str">
        <f t="shared" si="44"/>
        <v/>
      </c>
      <c r="AG101" s="79" t="str">
        <f t="shared" si="44"/>
        <v/>
      </c>
      <c r="AH101" s="79" t="str">
        <f t="shared" si="44"/>
        <v/>
      </c>
      <c r="AI101" s="79" t="str">
        <f t="shared" ref="AI101:AR110" si="45">IF(OR(AI$10="", $R101=""), "", IF(AI$10=$B101, $D101, ""))</f>
        <v/>
      </c>
      <c r="AJ101" s="79" t="str">
        <f t="shared" si="45"/>
        <v/>
      </c>
      <c r="AK101" s="79" t="str">
        <f t="shared" si="45"/>
        <v/>
      </c>
      <c r="AL101" s="79" t="str">
        <f t="shared" si="45"/>
        <v/>
      </c>
      <c r="AM101" s="79" t="str">
        <f t="shared" si="45"/>
        <v/>
      </c>
      <c r="AN101" s="79" t="str">
        <f t="shared" si="45"/>
        <v/>
      </c>
      <c r="AO101" s="79" t="str">
        <f t="shared" si="45"/>
        <v/>
      </c>
      <c r="AP101" s="79" t="str">
        <f t="shared" si="45"/>
        <v/>
      </c>
      <c r="AQ101" s="79" t="str">
        <f t="shared" si="45"/>
        <v/>
      </c>
      <c r="AR101" s="79" t="str">
        <f t="shared" si="45"/>
        <v/>
      </c>
      <c r="AS101" s="79" t="str">
        <f t="shared" ref="AS101:BB110" si="46">IF(OR(AS$10="", $R101=""), "", IF(AS$10=$B101, $D101, ""))</f>
        <v/>
      </c>
      <c r="AT101" s="79" t="str">
        <f t="shared" si="46"/>
        <v/>
      </c>
      <c r="AU101" s="79" t="str">
        <f t="shared" si="46"/>
        <v/>
      </c>
      <c r="AV101" s="79" t="str">
        <f t="shared" si="46"/>
        <v/>
      </c>
      <c r="AW101" s="79" t="str">
        <f t="shared" si="46"/>
        <v/>
      </c>
      <c r="AX101" s="79" t="str">
        <f t="shared" si="46"/>
        <v/>
      </c>
      <c r="AY101" s="79" t="str">
        <f t="shared" si="46"/>
        <v/>
      </c>
      <c r="AZ101" s="79" t="str">
        <f t="shared" si="46"/>
        <v/>
      </c>
      <c r="BA101" s="79" t="str">
        <f t="shared" si="46"/>
        <v/>
      </c>
      <c r="BB101" s="33" t="str">
        <f t="shared" si="46"/>
        <v/>
      </c>
      <c r="BD101" s="89" t="str">
        <f>IF(OR(CI$8="", Y101=""), "", COUNTIF(Y$11:Y$310, "&lt;"&amp;Y101)+1+COUNTIF(Y$11:Y101, Y101)-1)</f>
        <v/>
      </c>
      <c r="BE101" s="90" t="str">
        <f>IF(OR(CJ$8="", Z101=""), "", COUNTIF(Z$11:Z$310, "&lt;"&amp;Z101)+1+COUNTIF(Z$11:Z101, Z101)-1)</f>
        <v/>
      </c>
      <c r="BF101" s="90" t="str">
        <f>IF(OR(CK$8="", AA101=""), "", COUNTIF(AA$11:AA$310, "&lt;"&amp;AA101)+1+COUNTIF(AA$11:AA101, AA101)-1)</f>
        <v/>
      </c>
      <c r="BG101" s="90" t="str">
        <f>IF(OR(CL$8="", AB101=""), "", COUNTIF(AB$11:AB$310, "&lt;"&amp;AB101)+1+COUNTIF(AB$11:AB101, AB101)-1)</f>
        <v/>
      </c>
      <c r="BH101" s="90" t="str">
        <f>IF(OR(CM$8="", AC101=""), "", COUNTIF(AC$11:AC$310, "&lt;"&amp;AC101)+1+COUNTIF(AC$11:AC101, AC101)-1)</f>
        <v/>
      </c>
      <c r="BI101" s="90" t="str">
        <f>IF(OR(CN$8="", AD101=""), "", COUNTIF(AD$11:AD$310, "&lt;"&amp;AD101)+1+COUNTIF(AD$11:AD101, AD101)-1)</f>
        <v/>
      </c>
      <c r="BJ101" s="90" t="str">
        <f>IF(OR(CO$8="", AE101=""), "", COUNTIF(AE$11:AE$310, "&lt;"&amp;AE101)+1+COUNTIF(AE$11:AE101, AE101)-1)</f>
        <v/>
      </c>
      <c r="BK101" s="90" t="str">
        <f>IF(OR(CP$8="", AF101=""), "", COUNTIF(AF$11:AF$310, "&lt;"&amp;AF101)+1+COUNTIF(AF$11:AF101, AF101)-1)</f>
        <v/>
      </c>
      <c r="BL101" s="90" t="str">
        <f>IF(OR(CQ$8="", AG101=""), "", COUNTIF(AG$11:AG$310, "&lt;"&amp;AG101)+1+COUNTIF(AG$11:AG101, AG101)-1)</f>
        <v/>
      </c>
      <c r="BM101" s="90" t="str">
        <f>IF(OR(CR$8="", AH101=""), "", COUNTIF(AH$11:AH$310, "&lt;"&amp;AH101)+1+COUNTIF(AH$11:AH101, AH101)-1)</f>
        <v/>
      </c>
      <c r="BN101" s="90" t="str">
        <f>IF(OR(CS$8="", AI101=""), "", COUNTIF(AI$11:AI$310, "&lt;"&amp;AI101)+1+COUNTIF(AI$11:AI101, AI101)-1)</f>
        <v/>
      </c>
      <c r="BO101" s="90" t="str">
        <f>IF(OR(CT$8="", AJ101=""), "", COUNTIF(AJ$11:AJ$310, "&lt;"&amp;AJ101)+1+COUNTIF(AJ$11:AJ101, AJ101)-1)</f>
        <v/>
      </c>
      <c r="BP101" s="90" t="str">
        <f>IF(OR(CU$8="", AK101=""), "", COUNTIF(AK$11:AK$310, "&lt;"&amp;AK101)+1+COUNTIF(AK$11:AK101, AK101)-1)</f>
        <v/>
      </c>
      <c r="BQ101" s="90" t="str">
        <f>IF(OR(CV$8="", AL101=""), "", COUNTIF(AL$11:AL$310, "&lt;"&amp;AL101)+1+COUNTIF(AL$11:AL101, AL101)-1)</f>
        <v/>
      </c>
      <c r="BR101" s="90" t="str">
        <f>IF(OR(CW$8="", AM101=""), "", COUNTIF(AM$11:AM$310, "&lt;"&amp;AM101)+1+COUNTIF(AM$11:AM101, AM101)-1)</f>
        <v/>
      </c>
      <c r="BS101" s="90" t="str">
        <f>IF(OR(CX$8="", AN101=""), "", COUNTIF(AN$11:AN$310, "&lt;"&amp;AN101)+1+COUNTIF(AN$11:AN101, AN101)-1)</f>
        <v/>
      </c>
      <c r="BT101" s="90" t="str">
        <f>IF(OR(CY$8="", AO101=""), "", COUNTIF(AO$11:AO$310, "&lt;"&amp;AO101)+1+COUNTIF(AO$11:AO101, AO101)-1)</f>
        <v/>
      </c>
      <c r="BU101" s="90" t="str">
        <f>IF(OR(CZ$8="", AP101=""), "", COUNTIF(AP$11:AP$310, "&lt;"&amp;AP101)+1+COUNTIF(AP$11:AP101, AP101)-1)</f>
        <v/>
      </c>
      <c r="BV101" s="90" t="str">
        <f>IF(OR(DA$8="", AQ101=""), "", COUNTIF(AQ$11:AQ$310, "&lt;"&amp;AQ101)+1+COUNTIF(AQ$11:AQ101, AQ101)-1)</f>
        <v/>
      </c>
      <c r="BW101" s="90" t="str">
        <f>IF(OR(DB$8="", AR101=""), "", COUNTIF(AR$11:AR$310, "&lt;"&amp;AR101)+1+COUNTIF(AR$11:AR101, AR101)-1)</f>
        <v/>
      </c>
      <c r="BX101" s="90" t="str">
        <f>IF(OR(DC$8="", AS101=""), "", COUNTIF(AS$11:AS$310, "&lt;"&amp;AS101)+1+COUNTIF(AS$11:AS101, AS101)-1)</f>
        <v/>
      </c>
      <c r="BY101" s="90" t="str">
        <f>IF(OR(DD$8="", AT101=""), "", COUNTIF(AT$11:AT$310, "&lt;"&amp;AT101)+1+COUNTIF(AT$11:AT101, AT101)-1)</f>
        <v/>
      </c>
      <c r="BZ101" s="90" t="str">
        <f>IF(OR(DE$8="", AU101=""), "", COUNTIF(AU$11:AU$310, "&lt;"&amp;AU101)+1+COUNTIF(AU$11:AU101, AU101)-1)</f>
        <v/>
      </c>
      <c r="CA101" s="90" t="str">
        <f>IF(OR(DF$8="", AV101=""), "", COUNTIF(AV$11:AV$310, "&lt;"&amp;AV101)+1+COUNTIF(AV$11:AV101, AV101)-1)</f>
        <v/>
      </c>
      <c r="CB101" s="90" t="str">
        <f>IF(OR(DG$8="", AW101=""), "", COUNTIF(AW$11:AW$310, "&lt;"&amp;AW101)+1+COUNTIF(AW$11:AW101, AW101)-1)</f>
        <v/>
      </c>
      <c r="CC101" s="90" t="str">
        <f>IF(OR(DH$8="", AX101=""), "", COUNTIF(AX$11:AX$310, "&lt;"&amp;AX101)+1+COUNTIF(AX$11:AX101, AX101)-1)</f>
        <v/>
      </c>
      <c r="CD101" s="90" t="str">
        <f>IF(OR(DI$8="", AY101=""), "", COUNTIF(AY$11:AY$310, "&lt;"&amp;AY101)+1+COUNTIF(AY$11:AY101, AY101)-1)</f>
        <v/>
      </c>
      <c r="CE101" s="90" t="str">
        <f>IF(OR(DJ$8="", AZ101=""), "", COUNTIF(AZ$11:AZ$310, "&lt;"&amp;AZ101)+1+COUNTIF(AZ$11:AZ101, AZ101)-1)</f>
        <v/>
      </c>
      <c r="CF101" s="90" t="str">
        <f>IF(OR(DK$8="", BA101=""), "", COUNTIF(BA$11:BA$310, "&lt;"&amp;BA101)+1+COUNTIF(BA$11:BA101, BA101)-1)</f>
        <v/>
      </c>
      <c r="CG101" s="91" t="str">
        <f>IF(OR(DL$8="", BB101=""), "", COUNTIF(BB$11:BB$310, "&lt;"&amp;BB101)+1+COUNTIF(BB$11:BB101, BB101)-1)</f>
        <v/>
      </c>
      <c r="CI101" s="89" t="str" cm="1">
        <f t="array" ref="CI101">IFERROR(INDEX($BD101:$CG101, $CH101, MATCH(CI$6, $BD$8:$CG$8, 0)), "")</f>
        <v/>
      </c>
      <c r="CJ101" s="90" t="str" cm="1">
        <f t="array" ref="CJ101">IFERROR(INDEX($BD101:$CG101, $CH101, MATCH(CJ$6, $BD$8:$CG$8, 0)), "")</f>
        <v/>
      </c>
      <c r="CK101" s="90" t="str" cm="1">
        <f t="array" ref="CK101">IFERROR(INDEX($BD101:$CG101, $CH101, MATCH(CK$6, $BD$8:$CG$8, 0)), "")</f>
        <v/>
      </c>
      <c r="CL101" s="90" t="str" cm="1">
        <f t="array" ref="CL101">IFERROR(INDEX($BD101:$CG101, $CH101, MATCH(CL$6, $BD$8:$CG$8, 0)), "")</f>
        <v/>
      </c>
      <c r="CM101" s="90" t="str" cm="1">
        <f t="array" ref="CM101">IFERROR(INDEX($BD101:$CG101, $CH101, MATCH(CM$6, $BD$8:$CG$8, 0)), "")</f>
        <v/>
      </c>
      <c r="CN101" s="90" t="str" cm="1">
        <f t="array" ref="CN101">IFERROR(INDEX($BD101:$CG101, $CH101, MATCH(CN$6, $BD$8:$CG$8, 0)), "")</f>
        <v/>
      </c>
      <c r="CO101" s="90" t="str" cm="1">
        <f t="array" ref="CO101">IFERROR(INDEX($BD101:$CG101, $CH101, MATCH(CO$6, $BD$8:$CG$8, 0)), "")</f>
        <v/>
      </c>
      <c r="CP101" s="90" t="str" cm="1">
        <f t="array" ref="CP101">IFERROR(INDEX($BD101:$CG101, $CH101, MATCH(CP$6, $BD$8:$CG$8, 0)), "")</f>
        <v/>
      </c>
      <c r="CQ101" s="90" t="str" cm="1">
        <f t="array" ref="CQ101">IFERROR(INDEX($BD101:$CG101, $CH101, MATCH(CQ$6, $BD$8:$CG$8, 0)), "")</f>
        <v/>
      </c>
      <c r="CR101" s="90" t="str" cm="1">
        <f t="array" ref="CR101">IFERROR(INDEX($BD101:$CG101, $CH101, MATCH(CR$6, $BD$8:$CG$8, 0)), "")</f>
        <v/>
      </c>
      <c r="CS101" s="90" t="str" cm="1">
        <f t="array" ref="CS101">IFERROR(INDEX($BD101:$CG101, $CH101, MATCH(CS$6, $BD$8:$CG$8, 0)), "")</f>
        <v/>
      </c>
      <c r="CT101" s="90" t="str" cm="1">
        <f t="array" ref="CT101">IFERROR(INDEX($BD101:$CG101, $CH101, MATCH(CT$6, $BD$8:$CG$8, 0)), "")</f>
        <v/>
      </c>
      <c r="CU101" s="90" t="str" cm="1">
        <f t="array" ref="CU101">IFERROR(INDEX($BD101:$CG101, $CH101, MATCH(CU$6, $BD$8:$CG$8, 0)), "")</f>
        <v/>
      </c>
      <c r="CV101" s="90" t="str" cm="1">
        <f t="array" ref="CV101">IFERROR(INDEX($BD101:$CG101, $CH101, MATCH(CV$6, $BD$8:$CG$8, 0)), "")</f>
        <v/>
      </c>
      <c r="CW101" s="90" t="str" cm="1">
        <f t="array" ref="CW101">IFERROR(INDEX($BD101:$CG101, $CH101, MATCH(CW$6, $BD$8:$CG$8, 0)), "")</f>
        <v/>
      </c>
      <c r="CX101" s="90" t="str" cm="1">
        <f t="array" ref="CX101">IFERROR(INDEX($BD101:$CG101, $CH101, MATCH(CX$6, $BD$8:$CG$8, 0)), "")</f>
        <v/>
      </c>
      <c r="CY101" s="90" t="str" cm="1">
        <f t="array" ref="CY101">IFERROR(INDEX($BD101:$CG101, $CH101, MATCH(CY$6, $BD$8:$CG$8, 0)), "")</f>
        <v/>
      </c>
      <c r="CZ101" s="90" t="str" cm="1">
        <f t="array" ref="CZ101">IFERROR(INDEX($BD101:$CG101, $CH101, MATCH(CZ$6, $BD$8:$CG$8, 0)), "")</f>
        <v/>
      </c>
      <c r="DA101" s="90" t="str" cm="1">
        <f t="array" ref="DA101">IFERROR(INDEX($BD101:$CG101, $CH101, MATCH(DA$6, $BD$8:$CG$8, 0)), "")</f>
        <v/>
      </c>
      <c r="DB101" s="90" t="str" cm="1">
        <f t="array" ref="DB101">IFERROR(INDEX($BD101:$CG101, $CH101, MATCH(DB$6, $BD$8:$CG$8, 0)), "")</f>
        <v/>
      </c>
      <c r="DC101" s="90" t="str" cm="1">
        <f t="array" ref="DC101">IFERROR(INDEX($BD101:$CG101, $CH101, MATCH(DC$6, $BD$8:$CG$8, 0)), "")</f>
        <v/>
      </c>
      <c r="DD101" s="90" t="str" cm="1">
        <f t="array" ref="DD101">IFERROR(INDEX($BD101:$CG101, $CH101, MATCH(DD$6, $BD$8:$CG$8, 0)), "")</f>
        <v/>
      </c>
      <c r="DE101" s="90" t="str" cm="1">
        <f t="array" ref="DE101">IFERROR(INDEX($BD101:$CG101, $CH101, MATCH(DE$6, $BD$8:$CG$8, 0)), "")</f>
        <v/>
      </c>
      <c r="DF101" s="90" t="str" cm="1">
        <f t="array" ref="DF101">IFERROR(INDEX($BD101:$CG101, $CH101, MATCH(DF$6, $BD$8:$CG$8, 0)), "")</f>
        <v/>
      </c>
      <c r="DG101" s="90" t="str" cm="1">
        <f t="array" ref="DG101">IFERROR(INDEX($BD101:$CG101, $CH101, MATCH(DG$6, $BD$8:$CG$8, 0)), "")</f>
        <v/>
      </c>
      <c r="DH101" s="90" t="str" cm="1">
        <f t="array" ref="DH101">IFERROR(INDEX($BD101:$CG101, $CH101, MATCH(DH$6, $BD$8:$CG$8, 0)), "")</f>
        <v/>
      </c>
      <c r="DI101" s="90" t="str" cm="1">
        <f t="array" ref="DI101">IFERROR(INDEX($BD101:$CG101, $CH101, MATCH(DI$6, $BD$8:$CG$8, 0)), "")</f>
        <v/>
      </c>
      <c r="DJ101" s="90" t="str" cm="1">
        <f t="array" ref="DJ101">IFERROR(INDEX($BD101:$CG101, $CH101, MATCH(DJ$6, $BD$8:$CG$8, 0)), "")</f>
        <v/>
      </c>
      <c r="DK101" s="90" t="str" cm="1">
        <f t="array" ref="DK101">IFERROR(INDEX($BD101:$CG101, $CH101, MATCH(DK$6, $BD$8:$CG$8, 0)), "")</f>
        <v/>
      </c>
      <c r="DL101" s="91" t="str" cm="1">
        <f t="array" ref="DL101">IFERROR(INDEX($BD101:$CG101, $CH101, MATCH(DL$6, $BD$8:$CG$8, 0)), "")</f>
        <v/>
      </c>
    </row>
    <row r="102" spans="1:116" x14ac:dyDescent="0.55000000000000004">
      <c r="A102" s="16"/>
      <c r="B102" s="48"/>
      <c r="C102" s="26"/>
      <c r="D102" s="49"/>
      <c r="E102" s="50"/>
      <c r="F102" s="16"/>
      <c r="G102" s="96" t="str">
        <f t="shared" si="35"/>
        <v/>
      </c>
      <c r="H102" s="96" t="str">
        <f>IF($T102="", "", IF(COUNTIF('Income &amp; Expenses'!$AO$11:$AO$40, $T102)&gt;0, $N$3, $N$4))</f>
        <v/>
      </c>
      <c r="I102" s="16"/>
      <c r="N102" s="14" t="str">
        <f t="shared" si="31"/>
        <v/>
      </c>
      <c r="O102" s="8" t="str">
        <f t="shared" si="36"/>
        <v/>
      </c>
      <c r="P102" s="15" t="str">
        <f t="shared" si="32"/>
        <v/>
      </c>
      <c r="R102" s="68" t="str">
        <f t="shared" si="33"/>
        <v/>
      </c>
      <c r="T102" s="68" t="str">
        <f t="shared" si="34"/>
        <v/>
      </c>
      <c r="V102" s="62" t="str">
        <f>IF($B102="", "", COUNTIF($B$11:$B102, $B102))</f>
        <v/>
      </c>
      <c r="W102" s="62" t="str">
        <f t="shared" si="37"/>
        <v/>
      </c>
      <c r="Y102" s="78" t="str">
        <f t="shared" si="44"/>
        <v/>
      </c>
      <c r="Z102" s="79" t="str">
        <f t="shared" si="44"/>
        <v/>
      </c>
      <c r="AA102" s="79" t="str">
        <f t="shared" si="44"/>
        <v/>
      </c>
      <c r="AB102" s="79" t="str">
        <f t="shared" si="44"/>
        <v/>
      </c>
      <c r="AC102" s="79" t="str">
        <f t="shared" si="44"/>
        <v/>
      </c>
      <c r="AD102" s="79" t="str">
        <f t="shared" si="44"/>
        <v/>
      </c>
      <c r="AE102" s="79" t="str">
        <f t="shared" si="44"/>
        <v/>
      </c>
      <c r="AF102" s="79" t="str">
        <f t="shared" si="44"/>
        <v/>
      </c>
      <c r="AG102" s="79" t="str">
        <f t="shared" si="44"/>
        <v/>
      </c>
      <c r="AH102" s="79" t="str">
        <f t="shared" si="44"/>
        <v/>
      </c>
      <c r="AI102" s="79" t="str">
        <f t="shared" si="45"/>
        <v/>
      </c>
      <c r="AJ102" s="79" t="str">
        <f t="shared" si="45"/>
        <v/>
      </c>
      <c r="AK102" s="79" t="str">
        <f t="shared" si="45"/>
        <v/>
      </c>
      <c r="AL102" s="79" t="str">
        <f t="shared" si="45"/>
        <v/>
      </c>
      <c r="AM102" s="79" t="str">
        <f t="shared" si="45"/>
        <v/>
      </c>
      <c r="AN102" s="79" t="str">
        <f t="shared" si="45"/>
        <v/>
      </c>
      <c r="AO102" s="79" t="str">
        <f t="shared" si="45"/>
        <v/>
      </c>
      <c r="AP102" s="79" t="str">
        <f t="shared" si="45"/>
        <v/>
      </c>
      <c r="AQ102" s="79" t="str">
        <f t="shared" si="45"/>
        <v/>
      </c>
      <c r="AR102" s="79" t="str">
        <f t="shared" si="45"/>
        <v/>
      </c>
      <c r="AS102" s="79" t="str">
        <f t="shared" si="46"/>
        <v/>
      </c>
      <c r="AT102" s="79" t="str">
        <f t="shared" si="46"/>
        <v/>
      </c>
      <c r="AU102" s="79" t="str">
        <f t="shared" si="46"/>
        <v/>
      </c>
      <c r="AV102" s="79" t="str">
        <f t="shared" si="46"/>
        <v/>
      </c>
      <c r="AW102" s="79" t="str">
        <f t="shared" si="46"/>
        <v/>
      </c>
      <c r="AX102" s="79" t="str">
        <f t="shared" si="46"/>
        <v/>
      </c>
      <c r="AY102" s="79" t="str">
        <f t="shared" si="46"/>
        <v/>
      </c>
      <c r="AZ102" s="79" t="str">
        <f t="shared" si="46"/>
        <v/>
      </c>
      <c r="BA102" s="79" t="str">
        <f t="shared" si="46"/>
        <v/>
      </c>
      <c r="BB102" s="33" t="str">
        <f t="shared" si="46"/>
        <v/>
      </c>
      <c r="BD102" s="89" t="str">
        <f>IF(OR(CI$8="", Y102=""), "", COUNTIF(Y$11:Y$310, "&lt;"&amp;Y102)+1+COUNTIF(Y$11:Y102, Y102)-1)</f>
        <v/>
      </c>
      <c r="BE102" s="90" t="str">
        <f>IF(OR(CJ$8="", Z102=""), "", COUNTIF(Z$11:Z$310, "&lt;"&amp;Z102)+1+COUNTIF(Z$11:Z102, Z102)-1)</f>
        <v/>
      </c>
      <c r="BF102" s="90" t="str">
        <f>IF(OR(CK$8="", AA102=""), "", COUNTIF(AA$11:AA$310, "&lt;"&amp;AA102)+1+COUNTIF(AA$11:AA102, AA102)-1)</f>
        <v/>
      </c>
      <c r="BG102" s="90" t="str">
        <f>IF(OR(CL$8="", AB102=""), "", COUNTIF(AB$11:AB$310, "&lt;"&amp;AB102)+1+COUNTIF(AB$11:AB102, AB102)-1)</f>
        <v/>
      </c>
      <c r="BH102" s="90" t="str">
        <f>IF(OR(CM$8="", AC102=""), "", COUNTIF(AC$11:AC$310, "&lt;"&amp;AC102)+1+COUNTIF(AC$11:AC102, AC102)-1)</f>
        <v/>
      </c>
      <c r="BI102" s="90" t="str">
        <f>IF(OR(CN$8="", AD102=""), "", COUNTIF(AD$11:AD$310, "&lt;"&amp;AD102)+1+COUNTIF(AD$11:AD102, AD102)-1)</f>
        <v/>
      </c>
      <c r="BJ102" s="90" t="str">
        <f>IF(OR(CO$8="", AE102=""), "", COUNTIF(AE$11:AE$310, "&lt;"&amp;AE102)+1+COUNTIF(AE$11:AE102, AE102)-1)</f>
        <v/>
      </c>
      <c r="BK102" s="90" t="str">
        <f>IF(OR(CP$8="", AF102=""), "", COUNTIF(AF$11:AF$310, "&lt;"&amp;AF102)+1+COUNTIF(AF$11:AF102, AF102)-1)</f>
        <v/>
      </c>
      <c r="BL102" s="90" t="str">
        <f>IF(OR(CQ$8="", AG102=""), "", COUNTIF(AG$11:AG$310, "&lt;"&amp;AG102)+1+COUNTIF(AG$11:AG102, AG102)-1)</f>
        <v/>
      </c>
      <c r="BM102" s="90" t="str">
        <f>IF(OR(CR$8="", AH102=""), "", COUNTIF(AH$11:AH$310, "&lt;"&amp;AH102)+1+COUNTIF(AH$11:AH102, AH102)-1)</f>
        <v/>
      </c>
      <c r="BN102" s="90" t="str">
        <f>IF(OR(CS$8="", AI102=""), "", COUNTIF(AI$11:AI$310, "&lt;"&amp;AI102)+1+COUNTIF(AI$11:AI102, AI102)-1)</f>
        <v/>
      </c>
      <c r="BO102" s="90" t="str">
        <f>IF(OR(CT$8="", AJ102=""), "", COUNTIF(AJ$11:AJ$310, "&lt;"&amp;AJ102)+1+COUNTIF(AJ$11:AJ102, AJ102)-1)</f>
        <v/>
      </c>
      <c r="BP102" s="90" t="str">
        <f>IF(OR(CU$8="", AK102=""), "", COUNTIF(AK$11:AK$310, "&lt;"&amp;AK102)+1+COUNTIF(AK$11:AK102, AK102)-1)</f>
        <v/>
      </c>
      <c r="BQ102" s="90" t="str">
        <f>IF(OR(CV$8="", AL102=""), "", COUNTIF(AL$11:AL$310, "&lt;"&amp;AL102)+1+COUNTIF(AL$11:AL102, AL102)-1)</f>
        <v/>
      </c>
      <c r="BR102" s="90" t="str">
        <f>IF(OR(CW$8="", AM102=""), "", COUNTIF(AM$11:AM$310, "&lt;"&amp;AM102)+1+COUNTIF(AM$11:AM102, AM102)-1)</f>
        <v/>
      </c>
      <c r="BS102" s="90" t="str">
        <f>IF(OR(CX$8="", AN102=""), "", COUNTIF(AN$11:AN$310, "&lt;"&amp;AN102)+1+COUNTIF(AN$11:AN102, AN102)-1)</f>
        <v/>
      </c>
      <c r="BT102" s="90" t="str">
        <f>IF(OR(CY$8="", AO102=""), "", COUNTIF(AO$11:AO$310, "&lt;"&amp;AO102)+1+COUNTIF(AO$11:AO102, AO102)-1)</f>
        <v/>
      </c>
      <c r="BU102" s="90" t="str">
        <f>IF(OR(CZ$8="", AP102=""), "", COUNTIF(AP$11:AP$310, "&lt;"&amp;AP102)+1+COUNTIF(AP$11:AP102, AP102)-1)</f>
        <v/>
      </c>
      <c r="BV102" s="90" t="str">
        <f>IF(OR(DA$8="", AQ102=""), "", COUNTIF(AQ$11:AQ$310, "&lt;"&amp;AQ102)+1+COUNTIF(AQ$11:AQ102, AQ102)-1)</f>
        <v/>
      </c>
      <c r="BW102" s="90" t="str">
        <f>IF(OR(DB$8="", AR102=""), "", COUNTIF(AR$11:AR$310, "&lt;"&amp;AR102)+1+COUNTIF(AR$11:AR102, AR102)-1)</f>
        <v/>
      </c>
      <c r="BX102" s="90" t="str">
        <f>IF(OR(DC$8="", AS102=""), "", COUNTIF(AS$11:AS$310, "&lt;"&amp;AS102)+1+COUNTIF(AS$11:AS102, AS102)-1)</f>
        <v/>
      </c>
      <c r="BY102" s="90" t="str">
        <f>IF(OR(DD$8="", AT102=""), "", COUNTIF(AT$11:AT$310, "&lt;"&amp;AT102)+1+COUNTIF(AT$11:AT102, AT102)-1)</f>
        <v/>
      </c>
      <c r="BZ102" s="90" t="str">
        <f>IF(OR(DE$8="", AU102=""), "", COUNTIF(AU$11:AU$310, "&lt;"&amp;AU102)+1+COUNTIF(AU$11:AU102, AU102)-1)</f>
        <v/>
      </c>
      <c r="CA102" s="90" t="str">
        <f>IF(OR(DF$8="", AV102=""), "", COUNTIF(AV$11:AV$310, "&lt;"&amp;AV102)+1+COUNTIF(AV$11:AV102, AV102)-1)</f>
        <v/>
      </c>
      <c r="CB102" s="90" t="str">
        <f>IF(OR(DG$8="", AW102=""), "", COUNTIF(AW$11:AW$310, "&lt;"&amp;AW102)+1+COUNTIF(AW$11:AW102, AW102)-1)</f>
        <v/>
      </c>
      <c r="CC102" s="90" t="str">
        <f>IF(OR(DH$8="", AX102=""), "", COUNTIF(AX$11:AX$310, "&lt;"&amp;AX102)+1+COUNTIF(AX$11:AX102, AX102)-1)</f>
        <v/>
      </c>
      <c r="CD102" s="90" t="str">
        <f>IF(OR(DI$8="", AY102=""), "", COUNTIF(AY$11:AY$310, "&lt;"&amp;AY102)+1+COUNTIF(AY$11:AY102, AY102)-1)</f>
        <v/>
      </c>
      <c r="CE102" s="90" t="str">
        <f>IF(OR(DJ$8="", AZ102=""), "", COUNTIF(AZ$11:AZ$310, "&lt;"&amp;AZ102)+1+COUNTIF(AZ$11:AZ102, AZ102)-1)</f>
        <v/>
      </c>
      <c r="CF102" s="90" t="str">
        <f>IF(OR(DK$8="", BA102=""), "", COUNTIF(BA$11:BA$310, "&lt;"&amp;BA102)+1+COUNTIF(BA$11:BA102, BA102)-1)</f>
        <v/>
      </c>
      <c r="CG102" s="91" t="str">
        <f>IF(OR(DL$8="", BB102=""), "", COUNTIF(BB$11:BB$310, "&lt;"&amp;BB102)+1+COUNTIF(BB$11:BB102, BB102)-1)</f>
        <v/>
      </c>
      <c r="CI102" s="89" t="str" cm="1">
        <f t="array" ref="CI102">IFERROR(INDEX($BD102:$CG102, $CH102, MATCH(CI$6, $BD$8:$CG$8, 0)), "")</f>
        <v/>
      </c>
      <c r="CJ102" s="90" t="str" cm="1">
        <f t="array" ref="CJ102">IFERROR(INDEX($BD102:$CG102, $CH102, MATCH(CJ$6, $BD$8:$CG$8, 0)), "")</f>
        <v/>
      </c>
      <c r="CK102" s="90" t="str" cm="1">
        <f t="array" ref="CK102">IFERROR(INDEX($BD102:$CG102, $CH102, MATCH(CK$6, $BD$8:$CG$8, 0)), "")</f>
        <v/>
      </c>
      <c r="CL102" s="90" t="str" cm="1">
        <f t="array" ref="CL102">IFERROR(INDEX($BD102:$CG102, $CH102, MATCH(CL$6, $BD$8:$CG$8, 0)), "")</f>
        <v/>
      </c>
      <c r="CM102" s="90" t="str" cm="1">
        <f t="array" ref="CM102">IFERROR(INDEX($BD102:$CG102, $CH102, MATCH(CM$6, $BD$8:$CG$8, 0)), "")</f>
        <v/>
      </c>
      <c r="CN102" s="90" t="str" cm="1">
        <f t="array" ref="CN102">IFERROR(INDEX($BD102:$CG102, $CH102, MATCH(CN$6, $BD$8:$CG$8, 0)), "")</f>
        <v/>
      </c>
      <c r="CO102" s="90" t="str" cm="1">
        <f t="array" ref="CO102">IFERROR(INDEX($BD102:$CG102, $CH102, MATCH(CO$6, $BD$8:$CG$8, 0)), "")</f>
        <v/>
      </c>
      <c r="CP102" s="90" t="str" cm="1">
        <f t="array" ref="CP102">IFERROR(INDEX($BD102:$CG102, $CH102, MATCH(CP$6, $BD$8:$CG$8, 0)), "")</f>
        <v/>
      </c>
      <c r="CQ102" s="90" t="str" cm="1">
        <f t="array" ref="CQ102">IFERROR(INDEX($BD102:$CG102, $CH102, MATCH(CQ$6, $BD$8:$CG$8, 0)), "")</f>
        <v/>
      </c>
      <c r="CR102" s="90" t="str" cm="1">
        <f t="array" ref="CR102">IFERROR(INDEX($BD102:$CG102, $CH102, MATCH(CR$6, $BD$8:$CG$8, 0)), "")</f>
        <v/>
      </c>
      <c r="CS102" s="90" t="str" cm="1">
        <f t="array" ref="CS102">IFERROR(INDEX($BD102:$CG102, $CH102, MATCH(CS$6, $BD$8:$CG$8, 0)), "")</f>
        <v/>
      </c>
      <c r="CT102" s="90" t="str" cm="1">
        <f t="array" ref="CT102">IFERROR(INDEX($BD102:$CG102, $CH102, MATCH(CT$6, $BD$8:$CG$8, 0)), "")</f>
        <v/>
      </c>
      <c r="CU102" s="90" t="str" cm="1">
        <f t="array" ref="CU102">IFERROR(INDEX($BD102:$CG102, $CH102, MATCH(CU$6, $BD$8:$CG$8, 0)), "")</f>
        <v/>
      </c>
      <c r="CV102" s="90" t="str" cm="1">
        <f t="array" ref="CV102">IFERROR(INDEX($BD102:$CG102, $CH102, MATCH(CV$6, $BD$8:$CG$8, 0)), "")</f>
        <v/>
      </c>
      <c r="CW102" s="90" t="str" cm="1">
        <f t="array" ref="CW102">IFERROR(INDEX($BD102:$CG102, $CH102, MATCH(CW$6, $BD$8:$CG$8, 0)), "")</f>
        <v/>
      </c>
      <c r="CX102" s="90" t="str" cm="1">
        <f t="array" ref="CX102">IFERROR(INDEX($BD102:$CG102, $CH102, MATCH(CX$6, $BD$8:$CG$8, 0)), "")</f>
        <v/>
      </c>
      <c r="CY102" s="90" t="str" cm="1">
        <f t="array" ref="CY102">IFERROR(INDEX($BD102:$CG102, $CH102, MATCH(CY$6, $BD$8:$CG$8, 0)), "")</f>
        <v/>
      </c>
      <c r="CZ102" s="90" t="str" cm="1">
        <f t="array" ref="CZ102">IFERROR(INDEX($BD102:$CG102, $CH102, MATCH(CZ$6, $BD$8:$CG$8, 0)), "")</f>
        <v/>
      </c>
      <c r="DA102" s="90" t="str" cm="1">
        <f t="array" ref="DA102">IFERROR(INDEX($BD102:$CG102, $CH102, MATCH(DA$6, $BD$8:$CG$8, 0)), "")</f>
        <v/>
      </c>
      <c r="DB102" s="90" t="str" cm="1">
        <f t="array" ref="DB102">IFERROR(INDEX($BD102:$CG102, $CH102, MATCH(DB$6, $BD$8:$CG$8, 0)), "")</f>
        <v/>
      </c>
      <c r="DC102" s="90" t="str" cm="1">
        <f t="array" ref="DC102">IFERROR(INDEX($BD102:$CG102, $CH102, MATCH(DC$6, $BD$8:$CG$8, 0)), "")</f>
        <v/>
      </c>
      <c r="DD102" s="90" t="str" cm="1">
        <f t="array" ref="DD102">IFERROR(INDEX($BD102:$CG102, $CH102, MATCH(DD$6, $BD$8:$CG$8, 0)), "")</f>
        <v/>
      </c>
      <c r="DE102" s="90" t="str" cm="1">
        <f t="array" ref="DE102">IFERROR(INDEX($BD102:$CG102, $CH102, MATCH(DE$6, $BD$8:$CG$8, 0)), "")</f>
        <v/>
      </c>
      <c r="DF102" s="90" t="str" cm="1">
        <f t="array" ref="DF102">IFERROR(INDEX($BD102:$CG102, $CH102, MATCH(DF$6, $BD$8:$CG$8, 0)), "")</f>
        <v/>
      </c>
      <c r="DG102" s="90" t="str" cm="1">
        <f t="array" ref="DG102">IFERROR(INDEX($BD102:$CG102, $CH102, MATCH(DG$6, $BD$8:$CG$8, 0)), "")</f>
        <v/>
      </c>
      <c r="DH102" s="90" t="str" cm="1">
        <f t="array" ref="DH102">IFERROR(INDEX($BD102:$CG102, $CH102, MATCH(DH$6, $BD$8:$CG$8, 0)), "")</f>
        <v/>
      </c>
      <c r="DI102" s="90" t="str" cm="1">
        <f t="array" ref="DI102">IFERROR(INDEX($BD102:$CG102, $CH102, MATCH(DI$6, $BD$8:$CG$8, 0)), "")</f>
        <v/>
      </c>
      <c r="DJ102" s="90" t="str" cm="1">
        <f t="array" ref="DJ102">IFERROR(INDEX($BD102:$CG102, $CH102, MATCH(DJ$6, $BD$8:$CG$8, 0)), "")</f>
        <v/>
      </c>
      <c r="DK102" s="90" t="str" cm="1">
        <f t="array" ref="DK102">IFERROR(INDEX($BD102:$CG102, $CH102, MATCH(DK$6, $BD$8:$CG$8, 0)), "")</f>
        <v/>
      </c>
      <c r="DL102" s="91" t="str" cm="1">
        <f t="array" ref="DL102">IFERROR(INDEX($BD102:$CG102, $CH102, MATCH(DL$6, $BD$8:$CG$8, 0)), "")</f>
        <v/>
      </c>
    </row>
    <row r="103" spans="1:116" x14ac:dyDescent="0.55000000000000004">
      <c r="A103" s="16"/>
      <c r="B103" s="48"/>
      <c r="C103" s="26"/>
      <c r="D103" s="49"/>
      <c r="E103" s="50"/>
      <c r="F103" s="16"/>
      <c r="G103" s="96" t="str">
        <f t="shared" si="35"/>
        <v/>
      </c>
      <c r="H103" s="96" t="str">
        <f>IF($T103="", "", IF(COUNTIF('Income &amp; Expenses'!$AO$11:$AO$40, $T103)&gt;0, $N$3, $N$4))</f>
        <v/>
      </c>
      <c r="I103" s="16"/>
      <c r="N103" s="14" t="str">
        <f t="shared" si="31"/>
        <v/>
      </c>
      <c r="O103" s="8" t="str">
        <f t="shared" si="36"/>
        <v/>
      </c>
      <c r="P103" s="15" t="str">
        <f t="shared" si="32"/>
        <v/>
      </c>
      <c r="R103" s="68" t="str">
        <f t="shared" si="33"/>
        <v/>
      </c>
      <c r="T103" s="68" t="str">
        <f t="shared" si="34"/>
        <v/>
      </c>
      <c r="V103" s="62" t="str">
        <f>IF($B103="", "", COUNTIF($B$11:$B103, $B103))</f>
        <v/>
      </c>
      <c r="W103" s="62" t="str">
        <f t="shared" si="37"/>
        <v/>
      </c>
      <c r="Y103" s="78" t="str">
        <f t="shared" si="44"/>
        <v/>
      </c>
      <c r="Z103" s="79" t="str">
        <f t="shared" si="44"/>
        <v/>
      </c>
      <c r="AA103" s="79" t="str">
        <f t="shared" si="44"/>
        <v/>
      </c>
      <c r="AB103" s="79" t="str">
        <f t="shared" si="44"/>
        <v/>
      </c>
      <c r="AC103" s="79" t="str">
        <f t="shared" si="44"/>
        <v/>
      </c>
      <c r="AD103" s="79" t="str">
        <f t="shared" si="44"/>
        <v/>
      </c>
      <c r="AE103" s="79" t="str">
        <f t="shared" si="44"/>
        <v/>
      </c>
      <c r="AF103" s="79" t="str">
        <f t="shared" si="44"/>
        <v/>
      </c>
      <c r="AG103" s="79" t="str">
        <f t="shared" si="44"/>
        <v/>
      </c>
      <c r="AH103" s="79" t="str">
        <f t="shared" si="44"/>
        <v/>
      </c>
      <c r="AI103" s="79" t="str">
        <f t="shared" si="45"/>
        <v/>
      </c>
      <c r="AJ103" s="79" t="str">
        <f t="shared" si="45"/>
        <v/>
      </c>
      <c r="AK103" s="79" t="str">
        <f t="shared" si="45"/>
        <v/>
      </c>
      <c r="AL103" s="79" t="str">
        <f t="shared" si="45"/>
        <v/>
      </c>
      <c r="AM103" s="79" t="str">
        <f t="shared" si="45"/>
        <v/>
      </c>
      <c r="AN103" s="79" t="str">
        <f t="shared" si="45"/>
        <v/>
      </c>
      <c r="AO103" s="79" t="str">
        <f t="shared" si="45"/>
        <v/>
      </c>
      <c r="AP103" s="79" t="str">
        <f t="shared" si="45"/>
        <v/>
      </c>
      <c r="AQ103" s="79" t="str">
        <f t="shared" si="45"/>
        <v/>
      </c>
      <c r="AR103" s="79" t="str">
        <f t="shared" si="45"/>
        <v/>
      </c>
      <c r="AS103" s="79" t="str">
        <f t="shared" si="46"/>
        <v/>
      </c>
      <c r="AT103" s="79" t="str">
        <f t="shared" si="46"/>
        <v/>
      </c>
      <c r="AU103" s="79" t="str">
        <f t="shared" si="46"/>
        <v/>
      </c>
      <c r="AV103" s="79" t="str">
        <f t="shared" si="46"/>
        <v/>
      </c>
      <c r="AW103" s="79" t="str">
        <f t="shared" si="46"/>
        <v/>
      </c>
      <c r="AX103" s="79" t="str">
        <f t="shared" si="46"/>
        <v/>
      </c>
      <c r="AY103" s="79" t="str">
        <f t="shared" si="46"/>
        <v/>
      </c>
      <c r="AZ103" s="79" t="str">
        <f t="shared" si="46"/>
        <v/>
      </c>
      <c r="BA103" s="79" t="str">
        <f t="shared" si="46"/>
        <v/>
      </c>
      <c r="BB103" s="33" t="str">
        <f t="shared" si="46"/>
        <v/>
      </c>
      <c r="BD103" s="89" t="str">
        <f>IF(OR(CI$8="", Y103=""), "", COUNTIF(Y$11:Y$310, "&lt;"&amp;Y103)+1+COUNTIF(Y$11:Y103, Y103)-1)</f>
        <v/>
      </c>
      <c r="BE103" s="90" t="str">
        <f>IF(OR(CJ$8="", Z103=""), "", COUNTIF(Z$11:Z$310, "&lt;"&amp;Z103)+1+COUNTIF(Z$11:Z103, Z103)-1)</f>
        <v/>
      </c>
      <c r="BF103" s="90" t="str">
        <f>IF(OR(CK$8="", AA103=""), "", COUNTIF(AA$11:AA$310, "&lt;"&amp;AA103)+1+COUNTIF(AA$11:AA103, AA103)-1)</f>
        <v/>
      </c>
      <c r="BG103" s="90" t="str">
        <f>IF(OR(CL$8="", AB103=""), "", COUNTIF(AB$11:AB$310, "&lt;"&amp;AB103)+1+COUNTIF(AB$11:AB103, AB103)-1)</f>
        <v/>
      </c>
      <c r="BH103" s="90" t="str">
        <f>IF(OR(CM$8="", AC103=""), "", COUNTIF(AC$11:AC$310, "&lt;"&amp;AC103)+1+COUNTIF(AC$11:AC103, AC103)-1)</f>
        <v/>
      </c>
      <c r="BI103" s="90" t="str">
        <f>IF(OR(CN$8="", AD103=""), "", COUNTIF(AD$11:AD$310, "&lt;"&amp;AD103)+1+COUNTIF(AD$11:AD103, AD103)-1)</f>
        <v/>
      </c>
      <c r="BJ103" s="90" t="str">
        <f>IF(OR(CO$8="", AE103=""), "", COUNTIF(AE$11:AE$310, "&lt;"&amp;AE103)+1+COUNTIF(AE$11:AE103, AE103)-1)</f>
        <v/>
      </c>
      <c r="BK103" s="90" t="str">
        <f>IF(OR(CP$8="", AF103=""), "", COUNTIF(AF$11:AF$310, "&lt;"&amp;AF103)+1+COUNTIF(AF$11:AF103, AF103)-1)</f>
        <v/>
      </c>
      <c r="BL103" s="90" t="str">
        <f>IF(OR(CQ$8="", AG103=""), "", COUNTIF(AG$11:AG$310, "&lt;"&amp;AG103)+1+COUNTIF(AG$11:AG103, AG103)-1)</f>
        <v/>
      </c>
      <c r="BM103" s="90" t="str">
        <f>IF(OR(CR$8="", AH103=""), "", COUNTIF(AH$11:AH$310, "&lt;"&amp;AH103)+1+COUNTIF(AH$11:AH103, AH103)-1)</f>
        <v/>
      </c>
      <c r="BN103" s="90" t="str">
        <f>IF(OR(CS$8="", AI103=""), "", COUNTIF(AI$11:AI$310, "&lt;"&amp;AI103)+1+COUNTIF(AI$11:AI103, AI103)-1)</f>
        <v/>
      </c>
      <c r="BO103" s="90" t="str">
        <f>IF(OR(CT$8="", AJ103=""), "", COUNTIF(AJ$11:AJ$310, "&lt;"&amp;AJ103)+1+COUNTIF(AJ$11:AJ103, AJ103)-1)</f>
        <v/>
      </c>
      <c r="BP103" s="90" t="str">
        <f>IF(OR(CU$8="", AK103=""), "", COUNTIF(AK$11:AK$310, "&lt;"&amp;AK103)+1+COUNTIF(AK$11:AK103, AK103)-1)</f>
        <v/>
      </c>
      <c r="BQ103" s="90" t="str">
        <f>IF(OR(CV$8="", AL103=""), "", COUNTIF(AL$11:AL$310, "&lt;"&amp;AL103)+1+COUNTIF(AL$11:AL103, AL103)-1)</f>
        <v/>
      </c>
      <c r="BR103" s="90" t="str">
        <f>IF(OR(CW$8="", AM103=""), "", COUNTIF(AM$11:AM$310, "&lt;"&amp;AM103)+1+COUNTIF(AM$11:AM103, AM103)-1)</f>
        <v/>
      </c>
      <c r="BS103" s="90" t="str">
        <f>IF(OR(CX$8="", AN103=""), "", COUNTIF(AN$11:AN$310, "&lt;"&amp;AN103)+1+COUNTIF(AN$11:AN103, AN103)-1)</f>
        <v/>
      </c>
      <c r="BT103" s="90" t="str">
        <f>IF(OR(CY$8="", AO103=""), "", COUNTIF(AO$11:AO$310, "&lt;"&amp;AO103)+1+COUNTIF(AO$11:AO103, AO103)-1)</f>
        <v/>
      </c>
      <c r="BU103" s="90" t="str">
        <f>IF(OR(CZ$8="", AP103=""), "", COUNTIF(AP$11:AP$310, "&lt;"&amp;AP103)+1+COUNTIF(AP$11:AP103, AP103)-1)</f>
        <v/>
      </c>
      <c r="BV103" s="90" t="str">
        <f>IF(OR(DA$8="", AQ103=""), "", COUNTIF(AQ$11:AQ$310, "&lt;"&amp;AQ103)+1+COUNTIF(AQ$11:AQ103, AQ103)-1)</f>
        <v/>
      </c>
      <c r="BW103" s="90" t="str">
        <f>IF(OR(DB$8="", AR103=""), "", COUNTIF(AR$11:AR$310, "&lt;"&amp;AR103)+1+COUNTIF(AR$11:AR103, AR103)-1)</f>
        <v/>
      </c>
      <c r="BX103" s="90" t="str">
        <f>IF(OR(DC$8="", AS103=""), "", COUNTIF(AS$11:AS$310, "&lt;"&amp;AS103)+1+COUNTIF(AS$11:AS103, AS103)-1)</f>
        <v/>
      </c>
      <c r="BY103" s="90" t="str">
        <f>IF(OR(DD$8="", AT103=""), "", COUNTIF(AT$11:AT$310, "&lt;"&amp;AT103)+1+COUNTIF(AT$11:AT103, AT103)-1)</f>
        <v/>
      </c>
      <c r="BZ103" s="90" t="str">
        <f>IF(OR(DE$8="", AU103=""), "", COUNTIF(AU$11:AU$310, "&lt;"&amp;AU103)+1+COUNTIF(AU$11:AU103, AU103)-1)</f>
        <v/>
      </c>
      <c r="CA103" s="90" t="str">
        <f>IF(OR(DF$8="", AV103=""), "", COUNTIF(AV$11:AV$310, "&lt;"&amp;AV103)+1+COUNTIF(AV$11:AV103, AV103)-1)</f>
        <v/>
      </c>
      <c r="CB103" s="90" t="str">
        <f>IF(OR(DG$8="", AW103=""), "", COUNTIF(AW$11:AW$310, "&lt;"&amp;AW103)+1+COUNTIF(AW$11:AW103, AW103)-1)</f>
        <v/>
      </c>
      <c r="CC103" s="90" t="str">
        <f>IF(OR(DH$8="", AX103=""), "", COUNTIF(AX$11:AX$310, "&lt;"&amp;AX103)+1+COUNTIF(AX$11:AX103, AX103)-1)</f>
        <v/>
      </c>
      <c r="CD103" s="90" t="str">
        <f>IF(OR(DI$8="", AY103=""), "", COUNTIF(AY$11:AY$310, "&lt;"&amp;AY103)+1+COUNTIF(AY$11:AY103, AY103)-1)</f>
        <v/>
      </c>
      <c r="CE103" s="90" t="str">
        <f>IF(OR(DJ$8="", AZ103=""), "", COUNTIF(AZ$11:AZ$310, "&lt;"&amp;AZ103)+1+COUNTIF(AZ$11:AZ103, AZ103)-1)</f>
        <v/>
      </c>
      <c r="CF103" s="90" t="str">
        <f>IF(OR(DK$8="", BA103=""), "", COUNTIF(BA$11:BA$310, "&lt;"&amp;BA103)+1+COUNTIF(BA$11:BA103, BA103)-1)</f>
        <v/>
      </c>
      <c r="CG103" s="91" t="str">
        <f>IF(OR(DL$8="", BB103=""), "", COUNTIF(BB$11:BB$310, "&lt;"&amp;BB103)+1+COUNTIF(BB$11:BB103, BB103)-1)</f>
        <v/>
      </c>
      <c r="CI103" s="89" t="str" cm="1">
        <f t="array" ref="CI103">IFERROR(INDEX($BD103:$CG103, $CH103, MATCH(CI$6, $BD$8:$CG$8, 0)), "")</f>
        <v/>
      </c>
      <c r="CJ103" s="90" t="str" cm="1">
        <f t="array" ref="CJ103">IFERROR(INDEX($BD103:$CG103, $CH103, MATCH(CJ$6, $BD$8:$CG$8, 0)), "")</f>
        <v/>
      </c>
      <c r="CK103" s="90" t="str" cm="1">
        <f t="array" ref="CK103">IFERROR(INDEX($BD103:$CG103, $CH103, MATCH(CK$6, $BD$8:$CG$8, 0)), "")</f>
        <v/>
      </c>
      <c r="CL103" s="90" t="str" cm="1">
        <f t="array" ref="CL103">IFERROR(INDEX($BD103:$CG103, $CH103, MATCH(CL$6, $BD$8:$CG$8, 0)), "")</f>
        <v/>
      </c>
      <c r="CM103" s="90" t="str" cm="1">
        <f t="array" ref="CM103">IFERROR(INDEX($BD103:$CG103, $CH103, MATCH(CM$6, $BD$8:$CG$8, 0)), "")</f>
        <v/>
      </c>
      <c r="CN103" s="90" t="str" cm="1">
        <f t="array" ref="CN103">IFERROR(INDEX($BD103:$CG103, $CH103, MATCH(CN$6, $BD$8:$CG$8, 0)), "")</f>
        <v/>
      </c>
      <c r="CO103" s="90" t="str" cm="1">
        <f t="array" ref="CO103">IFERROR(INDEX($BD103:$CG103, $CH103, MATCH(CO$6, $BD$8:$CG$8, 0)), "")</f>
        <v/>
      </c>
      <c r="CP103" s="90" t="str" cm="1">
        <f t="array" ref="CP103">IFERROR(INDEX($BD103:$CG103, $CH103, MATCH(CP$6, $BD$8:$CG$8, 0)), "")</f>
        <v/>
      </c>
      <c r="CQ103" s="90" t="str" cm="1">
        <f t="array" ref="CQ103">IFERROR(INDEX($BD103:$CG103, $CH103, MATCH(CQ$6, $BD$8:$CG$8, 0)), "")</f>
        <v/>
      </c>
      <c r="CR103" s="90" t="str" cm="1">
        <f t="array" ref="CR103">IFERROR(INDEX($BD103:$CG103, $CH103, MATCH(CR$6, $BD$8:$CG$8, 0)), "")</f>
        <v/>
      </c>
      <c r="CS103" s="90" t="str" cm="1">
        <f t="array" ref="CS103">IFERROR(INDEX($BD103:$CG103, $CH103, MATCH(CS$6, $BD$8:$CG$8, 0)), "")</f>
        <v/>
      </c>
      <c r="CT103" s="90" t="str" cm="1">
        <f t="array" ref="CT103">IFERROR(INDEX($BD103:$CG103, $CH103, MATCH(CT$6, $BD$8:$CG$8, 0)), "")</f>
        <v/>
      </c>
      <c r="CU103" s="90" t="str" cm="1">
        <f t="array" ref="CU103">IFERROR(INDEX($BD103:$CG103, $CH103, MATCH(CU$6, $BD$8:$CG$8, 0)), "")</f>
        <v/>
      </c>
      <c r="CV103" s="90" t="str" cm="1">
        <f t="array" ref="CV103">IFERROR(INDEX($BD103:$CG103, $CH103, MATCH(CV$6, $BD$8:$CG$8, 0)), "")</f>
        <v/>
      </c>
      <c r="CW103" s="90" t="str" cm="1">
        <f t="array" ref="CW103">IFERROR(INDEX($BD103:$CG103, $CH103, MATCH(CW$6, $BD$8:$CG$8, 0)), "")</f>
        <v/>
      </c>
      <c r="CX103" s="90" t="str" cm="1">
        <f t="array" ref="CX103">IFERROR(INDEX($BD103:$CG103, $CH103, MATCH(CX$6, $BD$8:$CG$8, 0)), "")</f>
        <v/>
      </c>
      <c r="CY103" s="90" t="str" cm="1">
        <f t="array" ref="CY103">IFERROR(INDEX($BD103:$CG103, $CH103, MATCH(CY$6, $BD$8:$CG$8, 0)), "")</f>
        <v/>
      </c>
      <c r="CZ103" s="90" t="str" cm="1">
        <f t="array" ref="CZ103">IFERROR(INDEX($BD103:$CG103, $CH103, MATCH(CZ$6, $BD$8:$CG$8, 0)), "")</f>
        <v/>
      </c>
      <c r="DA103" s="90" t="str" cm="1">
        <f t="array" ref="DA103">IFERROR(INDEX($BD103:$CG103, $CH103, MATCH(DA$6, $BD$8:$CG$8, 0)), "")</f>
        <v/>
      </c>
      <c r="DB103" s="90" t="str" cm="1">
        <f t="array" ref="DB103">IFERROR(INDEX($BD103:$CG103, $CH103, MATCH(DB$6, $BD$8:$CG$8, 0)), "")</f>
        <v/>
      </c>
      <c r="DC103" s="90" t="str" cm="1">
        <f t="array" ref="DC103">IFERROR(INDEX($BD103:$CG103, $CH103, MATCH(DC$6, $BD$8:$CG$8, 0)), "")</f>
        <v/>
      </c>
      <c r="DD103" s="90" t="str" cm="1">
        <f t="array" ref="DD103">IFERROR(INDEX($BD103:$CG103, $CH103, MATCH(DD$6, $BD$8:$CG$8, 0)), "")</f>
        <v/>
      </c>
      <c r="DE103" s="90" t="str" cm="1">
        <f t="array" ref="DE103">IFERROR(INDEX($BD103:$CG103, $CH103, MATCH(DE$6, $BD$8:$CG$8, 0)), "")</f>
        <v/>
      </c>
      <c r="DF103" s="90" t="str" cm="1">
        <f t="array" ref="DF103">IFERROR(INDEX($BD103:$CG103, $CH103, MATCH(DF$6, $BD$8:$CG$8, 0)), "")</f>
        <v/>
      </c>
      <c r="DG103" s="90" t="str" cm="1">
        <f t="array" ref="DG103">IFERROR(INDEX($BD103:$CG103, $CH103, MATCH(DG$6, $BD$8:$CG$8, 0)), "")</f>
        <v/>
      </c>
      <c r="DH103" s="90" t="str" cm="1">
        <f t="array" ref="DH103">IFERROR(INDEX($BD103:$CG103, $CH103, MATCH(DH$6, $BD$8:$CG$8, 0)), "")</f>
        <v/>
      </c>
      <c r="DI103" s="90" t="str" cm="1">
        <f t="array" ref="DI103">IFERROR(INDEX($BD103:$CG103, $CH103, MATCH(DI$6, $BD$8:$CG$8, 0)), "")</f>
        <v/>
      </c>
      <c r="DJ103" s="90" t="str" cm="1">
        <f t="array" ref="DJ103">IFERROR(INDEX($BD103:$CG103, $CH103, MATCH(DJ$6, $BD$8:$CG$8, 0)), "")</f>
        <v/>
      </c>
      <c r="DK103" s="90" t="str" cm="1">
        <f t="array" ref="DK103">IFERROR(INDEX($BD103:$CG103, $CH103, MATCH(DK$6, $BD$8:$CG$8, 0)), "")</f>
        <v/>
      </c>
      <c r="DL103" s="91" t="str" cm="1">
        <f t="array" ref="DL103">IFERROR(INDEX($BD103:$CG103, $CH103, MATCH(DL$6, $BD$8:$CG$8, 0)), "")</f>
        <v/>
      </c>
    </row>
    <row r="104" spans="1:116" x14ac:dyDescent="0.55000000000000004">
      <c r="A104" s="16"/>
      <c r="B104" s="48"/>
      <c r="C104" s="26"/>
      <c r="D104" s="49"/>
      <c r="E104" s="50"/>
      <c r="F104" s="16"/>
      <c r="G104" s="96" t="str">
        <f t="shared" si="35"/>
        <v/>
      </c>
      <c r="H104" s="96" t="str">
        <f>IF($T104="", "", IF(COUNTIF('Income &amp; Expenses'!$AO$11:$AO$40, $T104)&gt;0, $N$3, $N$4))</f>
        <v/>
      </c>
      <c r="I104" s="16"/>
      <c r="N104" s="14" t="str">
        <f t="shared" si="31"/>
        <v/>
      </c>
      <c r="O104" s="8" t="str">
        <f t="shared" si="36"/>
        <v/>
      </c>
      <c r="P104" s="15" t="str">
        <f t="shared" si="32"/>
        <v/>
      </c>
      <c r="R104" s="68" t="str">
        <f t="shared" si="33"/>
        <v/>
      </c>
      <c r="T104" s="68" t="str">
        <f t="shared" si="34"/>
        <v/>
      </c>
      <c r="V104" s="62" t="str">
        <f>IF($B104="", "", COUNTIF($B$11:$B104, $B104))</f>
        <v/>
      </c>
      <c r="W104" s="62" t="str">
        <f t="shared" si="37"/>
        <v/>
      </c>
      <c r="Y104" s="78" t="str">
        <f t="shared" si="44"/>
        <v/>
      </c>
      <c r="Z104" s="79" t="str">
        <f t="shared" si="44"/>
        <v/>
      </c>
      <c r="AA104" s="79" t="str">
        <f t="shared" si="44"/>
        <v/>
      </c>
      <c r="AB104" s="79" t="str">
        <f t="shared" si="44"/>
        <v/>
      </c>
      <c r="AC104" s="79" t="str">
        <f t="shared" si="44"/>
        <v/>
      </c>
      <c r="AD104" s="79" t="str">
        <f t="shared" si="44"/>
        <v/>
      </c>
      <c r="AE104" s="79" t="str">
        <f t="shared" si="44"/>
        <v/>
      </c>
      <c r="AF104" s="79" t="str">
        <f t="shared" si="44"/>
        <v/>
      </c>
      <c r="AG104" s="79" t="str">
        <f t="shared" si="44"/>
        <v/>
      </c>
      <c r="AH104" s="79" t="str">
        <f t="shared" si="44"/>
        <v/>
      </c>
      <c r="AI104" s="79" t="str">
        <f t="shared" si="45"/>
        <v/>
      </c>
      <c r="AJ104" s="79" t="str">
        <f t="shared" si="45"/>
        <v/>
      </c>
      <c r="AK104" s="79" t="str">
        <f t="shared" si="45"/>
        <v/>
      </c>
      <c r="AL104" s="79" t="str">
        <f t="shared" si="45"/>
        <v/>
      </c>
      <c r="AM104" s="79" t="str">
        <f t="shared" si="45"/>
        <v/>
      </c>
      <c r="AN104" s="79" t="str">
        <f t="shared" si="45"/>
        <v/>
      </c>
      <c r="AO104" s="79" t="str">
        <f t="shared" si="45"/>
        <v/>
      </c>
      <c r="AP104" s="79" t="str">
        <f t="shared" si="45"/>
        <v/>
      </c>
      <c r="AQ104" s="79" t="str">
        <f t="shared" si="45"/>
        <v/>
      </c>
      <c r="AR104" s="79" t="str">
        <f t="shared" si="45"/>
        <v/>
      </c>
      <c r="AS104" s="79" t="str">
        <f t="shared" si="46"/>
        <v/>
      </c>
      <c r="AT104" s="79" t="str">
        <f t="shared" si="46"/>
        <v/>
      </c>
      <c r="AU104" s="79" t="str">
        <f t="shared" si="46"/>
        <v/>
      </c>
      <c r="AV104" s="79" t="str">
        <f t="shared" si="46"/>
        <v/>
      </c>
      <c r="AW104" s="79" t="str">
        <f t="shared" si="46"/>
        <v/>
      </c>
      <c r="AX104" s="79" t="str">
        <f t="shared" si="46"/>
        <v/>
      </c>
      <c r="AY104" s="79" t="str">
        <f t="shared" si="46"/>
        <v/>
      </c>
      <c r="AZ104" s="79" t="str">
        <f t="shared" si="46"/>
        <v/>
      </c>
      <c r="BA104" s="79" t="str">
        <f t="shared" si="46"/>
        <v/>
      </c>
      <c r="BB104" s="33" t="str">
        <f t="shared" si="46"/>
        <v/>
      </c>
      <c r="BD104" s="89" t="str">
        <f>IF(OR(CI$8="", Y104=""), "", COUNTIF(Y$11:Y$310, "&lt;"&amp;Y104)+1+COUNTIF(Y$11:Y104, Y104)-1)</f>
        <v/>
      </c>
      <c r="BE104" s="90" t="str">
        <f>IF(OR(CJ$8="", Z104=""), "", COUNTIF(Z$11:Z$310, "&lt;"&amp;Z104)+1+COUNTIF(Z$11:Z104, Z104)-1)</f>
        <v/>
      </c>
      <c r="BF104" s="90" t="str">
        <f>IF(OR(CK$8="", AA104=""), "", COUNTIF(AA$11:AA$310, "&lt;"&amp;AA104)+1+COUNTIF(AA$11:AA104, AA104)-1)</f>
        <v/>
      </c>
      <c r="BG104" s="90" t="str">
        <f>IF(OR(CL$8="", AB104=""), "", COUNTIF(AB$11:AB$310, "&lt;"&amp;AB104)+1+COUNTIF(AB$11:AB104, AB104)-1)</f>
        <v/>
      </c>
      <c r="BH104" s="90" t="str">
        <f>IF(OR(CM$8="", AC104=""), "", COUNTIF(AC$11:AC$310, "&lt;"&amp;AC104)+1+COUNTIF(AC$11:AC104, AC104)-1)</f>
        <v/>
      </c>
      <c r="BI104" s="90" t="str">
        <f>IF(OR(CN$8="", AD104=""), "", COUNTIF(AD$11:AD$310, "&lt;"&amp;AD104)+1+COUNTIF(AD$11:AD104, AD104)-1)</f>
        <v/>
      </c>
      <c r="BJ104" s="90" t="str">
        <f>IF(OR(CO$8="", AE104=""), "", COUNTIF(AE$11:AE$310, "&lt;"&amp;AE104)+1+COUNTIF(AE$11:AE104, AE104)-1)</f>
        <v/>
      </c>
      <c r="BK104" s="90" t="str">
        <f>IF(OR(CP$8="", AF104=""), "", COUNTIF(AF$11:AF$310, "&lt;"&amp;AF104)+1+COUNTIF(AF$11:AF104, AF104)-1)</f>
        <v/>
      </c>
      <c r="BL104" s="90" t="str">
        <f>IF(OR(CQ$8="", AG104=""), "", COUNTIF(AG$11:AG$310, "&lt;"&amp;AG104)+1+COUNTIF(AG$11:AG104, AG104)-1)</f>
        <v/>
      </c>
      <c r="BM104" s="90" t="str">
        <f>IF(OR(CR$8="", AH104=""), "", COUNTIF(AH$11:AH$310, "&lt;"&amp;AH104)+1+COUNTIF(AH$11:AH104, AH104)-1)</f>
        <v/>
      </c>
      <c r="BN104" s="90" t="str">
        <f>IF(OR(CS$8="", AI104=""), "", COUNTIF(AI$11:AI$310, "&lt;"&amp;AI104)+1+COUNTIF(AI$11:AI104, AI104)-1)</f>
        <v/>
      </c>
      <c r="BO104" s="90" t="str">
        <f>IF(OR(CT$8="", AJ104=""), "", COUNTIF(AJ$11:AJ$310, "&lt;"&amp;AJ104)+1+COUNTIF(AJ$11:AJ104, AJ104)-1)</f>
        <v/>
      </c>
      <c r="BP104" s="90" t="str">
        <f>IF(OR(CU$8="", AK104=""), "", COUNTIF(AK$11:AK$310, "&lt;"&amp;AK104)+1+COUNTIF(AK$11:AK104, AK104)-1)</f>
        <v/>
      </c>
      <c r="BQ104" s="90" t="str">
        <f>IF(OR(CV$8="", AL104=""), "", COUNTIF(AL$11:AL$310, "&lt;"&amp;AL104)+1+COUNTIF(AL$11:AL104, AL104)-1)</f>
        <v/>
      </c>
      <c r="BR104" s="90" t="str">
        <f>IF(OR(CW$8="", AM104=""), "", COUNTIF(AM$11:AM$310, "&lt;"&amp;AM104)+1+COUNTIF(AM$11:AM104, AM104)-1)</f>
        <v/>
      </c>
      <c r="BS104" s="90" t="str">
        <f>IF(OR(CX$8="", AN104=""), "", COUNTIF(AN$11:AN$310, "&lt;"&amp;AN104)+1+COUNTIF(AN$11:AN104, AN104)-1)</f>
        <v/>
      </c>
      <c r="BT104" s="90" t="str">
        <f>IF(OR(CY$8="", AO104=""), "", COUNTIF(AO$11:AO$310, "&lt;"&amp;AO104)+1+COUNTIF(AO$11:AO104, AO104)-1)</f>
        <v/>
      </c>
      <c r="BU104" s="90" t="str">
        <f>IF(OR(CZ$8="", AP104=""), "", COUNTIF(AP$11:AP$310, "&lt;"&amp;AP104)+1+COUNTIF(AP$11:AP104, AP104)-1)</f>
        <v/>
      </c>
      <c r="BV104" s="90" t="str">
        <f>IF(OR(DA$8="", AQ104=""), "", COUNTIF(AQ$11:AQ$310, "&lt;"&amp;AQ104)+1+COUNTIF(AQ$11:AQ104, AQ104)-1)</f>
        <v/>
      </c>
      <c r="BW104" s="90" t="str">
        <f>IF(OR(DB$8="", AR104=""), "", COUNTIF(AR$11:AR$310, "&lt;"&amp;AR104)+1+COUNTIF(AR$11:AR104, AR104)-1)</f>
        <v/>
      </c>
      <c r="BX104" s="90" t="str">
        <f>IF(OR(DC$8="", AS104=""), "", COUNTIF(AS$11:AS$310, "&lt;"&amp;AS104)+1+COUNTIF(AS$11:AS104, AS104)-1)</f>
        <v/>
      </c>
      <c r="BY104" s="90" t="str">
        <f>IF(OR(DD$8="", AT104=""), "", COUNTIF(AT$11:AT$310, "&lt;"&amp;AT104)+1+COUNTIF(AT$11:AT104, AT104)-1)</f>
        <v/>
      </c>
      <c r="BZ104" s="90" t="str">
        <f>IF(OR(DE$8="", AU104=""), "", COUNTIF(AU$11:AU$310, "&lt;"&amp;AU104)+1+COUNTIF(AU$11:AU104, AU104)-1)</f>
        <v/>
      </c>
      <c r="CA104" s="90" t="str">
        <f>IF(OR(DF$8="", AV104=""), "", COUNTIF(AV$11:AV$310, "&lt;"&amp;AV104)+1+COUNTIF(AV$11:AV104, AV104)-1)</f>
        <v/>
      </c>
      <c r="CB104" s="90" t="str">
        <f>IF(OR(DG$8="", AW104=""), "", COUNTIF(AW$11:AW$310, "&lt;"&amp;AW104)+1+COUNTIF(AW$11:AW104, AW104)-1)</f>
        <v/>
      </c>
      <c r="CC104" s="90" t="str">
        <f>IF(OR(DH$8="", AX104=""), "", COUNTIF(AX$11:AX$310, "&lt;"&amp;AX104)+1+COUNTIF(AX$11:AX104, AX104)-1)</f>
        <v/>
      </c>
      <c r="CD104" s="90" t="str">
        <f>IF(OR(DI$8="", AY104=""), "", COUNTIF(AY$11:AY$310, "&lt;"&amp;AY104)+1+COUNTIF(AY$11:AY104, AY104)-1)</f>
        <v/>
      </c>
      <c r="CE104" s="90" t="str">
        <f>IF(OR(DJ$8="", AZ104=""), "", COUNTIF(AZ$11:AZ$310, "&lt;"&amp;AZ104)+1+COUNTIF(AZ$11:AZ104, AZ104)-1)</f>
        <v/>
      </c>
      <c r="CF104" s="90" t="str">
        <f>IF(OR(DK$8="", BA104=""), "", COUNTIF(BA$11:BA$310, "&lt;"&amp;BA104)+1+COUNTIF(BA$11:BA104, BA104)-1)</f>
        <v/>
      </c>
      <c r="CG104" s="91" t="str">
        <f>IF(OR(DL$8="", BB104=""), "", COUNTIF(BB$11:BB$310, "&lt;"&amp;BB104)+1+COUNTIF(BB$11:BB104, BB104)-1)</f>
        <v/>
      </c>
      <c r="CI104" s="89" t="str" cm="1">
        <f t="array" ref="CI104">IFERROR(INDEX($BD104:$CG104, $CH104, MATCH(CI$6, $BD$8:$CG$8, 0)), "")</f>
        <v/>
      </c>
      <c r="CJ104" s="90" t="str" cm="1">
        <f t="array" ref="CJ104">IFERROR(INDEX($BD104:$CG104, $CH104, MATCH(CJ$6, $BD$8:$CG$8, 0)), "")</f>
        <v/>
      </c>
      <c r="CK104" s="90" t="str" cm="1">
        <f t="array" ref="CK104">IFERROR(INDEX($BD104:$CG104, $CH104, MATCH(CK$6, $BD$8:$CG$8, 0)), "")</f>
        <v/>
      </c>
      <c r="CL104" s="90" t="str" cm="1">
        <f t="array" ref="CL104">IFERROR(INDEX($BD104:$CG104, $CH104, MATCH(CL$6, $BD$8:$CG$8, 0)), "")</f>
        <v/>
      </c>
      <c r="CM104" s="90" t="str" cm="1">
        <f t="array" ref="CM104">IFERROR(INDEX($BD104:$CG104, $CH104, MATCH(CM$6, $BD$8:$CG$8, 0)), "")</f>
        <v/>
      </c>
      <c r="CN104" s="90" t="str" cm="1">
        <f t="array" ref="CN104">IFERROR(INDEX($BD104:$CG104, $CH104, MATCH(CN$6, $BD$8:$CG$8, 0)), "")</f>
        <v/>
      </c>
      <c r="CO104" s="90" t="str" cm="1">
        <f t="array" ref="CO104">IFERROR(INDEX($BD104:$CG104, $CH104, MATCH(CO$6, $BD$8:$CG$8, 0)), "")</f>
        <v/>
      </c>
      <c r="CP104" s="90" t="str" cm="1">
        <f t="array" ref="CP104">IFERROR(INDEX($BD104:$CG104, $CH104, MATCH(CP$6, $BD$8:$CG$8, 0)), "")</f>
        <v/>
      </c>
      <c r="CQ104" s="90" t="str" cm="1">
        <f t="array" ref="CQ104">IFERROR(INDEX($BD104:$CG104, $CH104, MATCH(CQ$6, $BD$8:$CG$8, 0)), "")</f>
        <v/>
      </c>
      <c r="CR104" s="90" t="str" cm="1">
        <f t="array" ref="CR104">IFERROR(INDEX($BD104:$CG104, $CH104, MATCH(CR$6, $BD$8:$CG$8, 0)), "")</f>
        <v/>
      </c>
      <c r="CS104" s="90" t="str" cm="1">
        <f t="array" ref="CS104">IFERROR(INDEX($BD104:$CG104, $CH104, MATCH(CS$6, $BD$8:$CG$8, 0)), "")</f>
        <v/>
      </c>
      <c r="CT104" s="90" t="str" cm="1">
        <f t="array" ref="CT104">IFERROR(INDEX($BD104:$CG104, $CH104, MATCH(CT$6, $BD$8:$CG$8, 0)), "")</f>
        <v/>
      </c>
      <c r="CU104" s="90" t="str" cm="1">
        <f t="array" ref="CU104">IFERROR(INDEX($BD104:$CG104, $CH104, MATCH(CU$6, $BD$8:$CG$8, 0)), "")</f>
        <v/>
      </c>
      <c r="CV104" s="90" t="str" cm="1">
        <f t="array" ref="CV104">IFERROR(INDEX($BD104:$CG104, $CH104, MATCH(CV$6, $BD$8:$CG$8, 0)), "")</f>
        <v/>
      </c>
      <c r="CW104" s="90" t="str" cm="1">
        <f t="array" ref="CW104">IFERROR(INDEX($BD104:$CG104, $CH104, MATCH(CW$6, $BD$8:$CG$8, 0)), "")</f>
        <v/>
      </c>
      <c r="CX104" s="90" t="str" cm="1">
        <f t="array" ref="CX104">IFERROR(INDEX($BD104:$CG104, $CH104, MATCH(CX$6, $BD$8:$CG$8, 0)), "")</f>
        <v/>
      </c>
      <c r="CY104" s="90" t="str" cm="1">
        <f t="array" ref="CY104">IFERROR(INDEX($BD104:$CG104, $CH104, MATCH(CY$6, $BD$8:$CG$8, 0)), "")</f>
        <v/>
      </c>
      <c r="CZ104" s="90" t="str" cm="1">
        <f t="array" ref="CZ104">IFERROR(INDEX($BD104:$CG104, $CH104, MATCH(CZ$6, $BD$8:$CG$8, 0)), "")</f>
        <v/>
      </c>
      <c r="DA104" s="90" t="str" cm="1">
        <f t="array" ref="DA104">IFERROR(INDEX($BD104:$CG104, $CH104, MATCH(DA$6, $BD$8:$CG$8, 0)), "")</f>
        <v/>
      </c>
      <c r="DB104" s="90" t="str" cm="1">
        <f t="array" ref="DB104">IFERROR(INDEX($BD104:$CG104, $CH104, MATCH(DB$6, $BD$8:$CG$8, 0)), "")</f>
        <v/>
      </c>
      <c r="DC104" s="90" t="str" cm="1">
        <f t="array" ref="DC104">IFERROR(INDEX($BD104:$CG104, $CH104, MATCH(DC$6, $BD$8:$CG$8, 0)), "")</f>
        <v/>
      </c>
      <c r="DD104" s="90" t="str" cm="1">
        <f t="array" ref="DD104">IFERROR(INDEX($BD104:$CG104, $CH104, MATCH(DD$6, $BD$8:$CG$8, 0)), "")</f>
        <v/>
      </c>
      <c r="DE104" s="90" t="str" cm="1">
        <f t="array" ref="DE104">IFERROR(INDEX($BD104:$CG104, $CH104, MATCH(DE$6, $BD$8:$CG$8, 0)), "")</f>
        <v/>
      </c>
      <c r="DF104" s="90" t="str" cm="1">
        <f t="array" ref="DF104">IFERROR(INDEX($BD104:$CG104, $CH104, MATCH(DF$6, $BD$8:$CG$8, 0)), "")</f>
        <v/>
      </c>
      <c r="DG104" s="90" t="str" cm="1">
        <f t="array" ref="DG104">IFERROR(INDEX($BD104:$CG104, $CH104, MATCH(DG$6, $BD$8:$CG$8, 0)), "")</f>
        <v/>
      </c>
      <c r="DH104" s="90" t="str" cm="1">
        <f t="array" ref="DH104">IFERROR(INDEX($BD104:$CG104, $CH104, MATCH(DH$6, $BD$8:$CG$8, 0)), "")</f>
        <v/>
      </c>
      <c r="DI104" s="90" t="str" cm="1">
        <f t="array" ref="DI104">IFERROR(INDEX($BD104:$CG104, $CH104, MATCH(DI$6, $BD$8:$CG$8, 0)), "")</f>
        <v/>
      </c>
      <c r="DJ104" s="90" t="str" cm="1">
        <f t="array" ref="DJ104">IFERROR(INDEX($BD104:$CG104, $CH104, MATCH(DJ$6, $BD$8:$CG$8, 0)), "")</f>
        <v/>
      </c>
      <c r="DK104" s="90" t="str" cm="1">
        <f t="array" ref="DK104">IFERROR(INDEX($BD104:$CG104, $CH104, MATCH(DK$6, $BD$8:$CG$8, 0)), "")</f>
        <v/>
      </c>
      <c r="DL104" s="91" t="str" cm="1">
        <f t="array" ref="DL104">IFERROR(INDEX($BD104:$CG104, $CH104, MATCH(DL$6, $BD$8:$CG$8, 0)), "")</f>
        <v/>
      </c>
    </row>
    <row r="105" spans="1:116" x14ac:dyDescent="0.55000000000000004">
      <c r="A105" s="16"/>
      <c r="B105" s="48"/>
      <c r="C105" s="26"/>
      <c r="D105" s="49"/>
      <c r="E105" s="50"/>
      <c r="F105" s="16"/>
      <c r="G105" s="96" t="str">
        <f t="shared" si="35"/>
        <v/>
      </c>
      <c r="H105" s="96" t="str">
        <f>IF($T105="", "", IF(COUNTIF('Income &amp; Expenses'!$AO$11:$AO$40, $T105)&gt;0, $N$3, $N$4))</f>
        <v/>
      </c>
      <c r="I105" s="16"/>
      <c r="N105" s="14" t="str">
        <f t="shared" si="31"/>
        <v/>
      </c>
      <c r="O105" s="8" t="str">
        <f t="shared" si="36"/>
        <v/>
      </c>
      <c r="P105" s="15" t="str">
        <f t="shared" si="32"/>
        <v/>
      </c>
      <c r="R105" s="68" t="str">
        <f t="shared" si="33"/>
        <v/>
      </c>
      <c r="T105" s="68" t="str">
        <f t="shared" si="34"/>
        <v/>
      </c>
      <c r="V105" s="62" t="str">
        <f>IF($B105="", "", COUNTIF($B$11:$B105, $B105))</f>
        <v/>
      </c>
      <c r="W105" s="62" t="str">
        <f t="shared" si="37"/>
        <v/>
      </c>
      <c r="Y105" s="78" t="str">
        <f t="shared" si="44"/>
        <v/>
      </c>
      <c r="Z105" s="79" t="str">
        <f t="shared" si="44"/>
        <v/>
      </c>
      <c r="AA105" s="79" t="str">
        <f t="shared" si="44"/>
        <v/>
      </c>
      <c r="AB105" s="79" t="str">
        <f t="shared" si="44"/>
        <v/>
      </c>
      <c r="AC105" s="79" t="str">
        <f t="shared" si="44"/>
        <v/>
      </c>
      <c r="AD105" s="79" t="str">
        <f t="shared" si="44"/>
        <v/>
      </c>
      <c r="AE105" s="79" t="str">
        <f t="shared" si="44"/>
        <v/>
      </c>
      <c r="AF105" s="79" t="str">
        <f t="shared" si="44"/>
        <v/>
      </c>
      <c r="AG105" s="79" t="str">
        <f t="shared" si="44"/>
        <v/>
      </c>
      <c r="AH105" s="79" t="str">
        <f t="shared" si="44"/>
        <v/>
      </c>
      <c r="AI105" s="79" t="str">
        <f t="shared" si="45"/>
        <v/>
      </c>
      <c r="AJ105" s="79" t="str">
        <f t="shared" si="45"/>
        <v/>
      </c>
      <c r="AK105" s="79" t="str">
        <f t="shared" si="45"/>
        <v/>
      </c>
      <c r="AL105" s="79" t="str">
        <f t="shared" si="45"/>
        <v/>
      </c>
      <c r="AM105" s="79" t="str">
        <f t="shared" si="45"/>
        <v/>
      </c>
      <c r="AN105" s="79" t="str">
        <f t="shared" si="45"/>
        <v/>
      </c>
      <c r="AO105" s="79" t="str">
        <f t="shared" si="45"/>
        <v/>
      </c>
      <c r="AP105" s="79" t="str">
        <f t="shared" si="45"/>
        <v/>
      </c>
      <c r="AQ105" s="79" t="str">
        <f t="shared" si="45"/>
        <v/>
      </c>
      <c r="AR105" s="79" t="str">
        <f t="shared" si="45"/>
        <v/>
      </c>
      <c r="AS105" s="79" t="str">
        <f t="shared" si="46"/>
        <v/>
      </c>
      <c r="AT105" s="79" t="str">
        <f t="shared" si="46"/>
        <v/>
      </c>
      <c r="AU105" s="79" t="str">
        <f t="shared" si="46"/>
        <v/>
      </c>
      <c r="AV105" s="79" t="str">
        <f t="shared" si="46"/>
        <v/>
      </c>
      <c r="AW105" s="79" t="str">
        <f t="shared" si="46"/>
        <v/>
      </c>
      <c r="AX105" s="79" t="str">
        <f t="shared" si="46"/>
        <v/>
      </c>
      <c r="AY105" s="79" t="str">
        <f t="shared" si="46"/>
        <v/>
      </c>
      <c r="AZ105" s="79" t="str">
        <f t="shared" si="46"/>
        <v/>
      </c>
      <c r="BA105" s="79" t="str">
        <f t="shared" si="46"/>
        <v/>
      </c>
      <c r="BB105" s="33" t="str">
        <f t="shared" si="46"/>
        <v/>
      </c>
      <c r="BD105" s="89" t="str">
        <f>IF(OR(CI$8="", Y105=""), "", COUNTIF(Y$11:Y$310, "&lt;"&amp;Y105)+1+COUNTIF(Y$11:Y105, Y105)-1)</f>
        <v/>
      </c>
      <c r="BE105" s="90" t="str">
        <f>IF(OR(CJ$8="", Z105=""), "", COUNTIF(Z$11:Z$310, "&lt;"&amp;Z105)+1+COUNTIF(Z$11:Z105, Z105)-1)</f>
        <v/>
      </c>
      <c r="BF105" s="90" t="str">
        <f>IF(OR(CK$8="", AA105=""), "", COUNTIF(AA$11:AA$310, "&lt;"&amp;AA105)+1+COUNTIF(AA$11:AA105, AA105)-1)</f>
        <v/>
      </c>
      <c r="BG105" s="90" t="str">
        <f>IF(OR(CL$8="", AB105=""), "", COUNTIF(AB$11:AB$310, "&lt;"&amp;AB105)+1+COUNTIF(AB$11:AB105, AB105)-1)</f>
        <v/>
      </c>
      <c r="BH105" s="90" t="str">
        <f>IF(OR(CM$8="", AC105=""), "", COUNTIF(AC$11:AC$310, "&lt;"&amp;AC105)+1+COUNTIF(AC$11:AC105, AC105)-1)</f>
        <v/>
      </c>
      <c r="BI105" s="90" t="str">
        <f>IF(OR(CN$8="", AD105=""), "", COUNTIF(AD$11:AD$310, "&lt;"&amp;AD105)+1+COUNTIF(AD$11:AD105, AD105)-1)</f>
        <v/>
      </c>
      <c r="BJ105" s="90" t="str">
        <f>IF(OR(CO$8="", AE105=""), "", COUNTIF(AE$11:AE$310, "&lt;"&amp;AE105)+1+COUNTIF(AE$11:AE105, AE105)-1)</f>
        <v/>
      </c>
      <c r="BK105" s="90" t="str">
        <f>IF(OR(CP$8="", AF105=""), "", COUNTIF(AF$11:AF$310, "&lt;"&amp;AF105)+1+COUNTIF(AF$11:AF105, AF105)-1)</f>
        <v/>
      </c>
      <c r="BL105" s="90" t="str">
        <f>IF(OR(CQ$8="", AG105=""), "", COUNTIF(AG$11:AG$310, "&lt;"&amp;AG105)+1+COUNTIF(AG$11:AG105, AG105)-1)</f>
        <v/>
      </c>
      <c r="BM105" s="90" t="str">
        <f>IF(OR(CR$8="", AH105=""), "", COUNTIF(AH$11:AH$310, "&lt;"&amp;AH105)+1+COUNTIF(AH$11:AH105, AH105)-1)</f>
        <v/>
      </c>
      <c r="BN105" s="90" t="str">
        <f>IF(OR(CS$8="", AI105=""), "", COUNTIF(AI$11:AI$310, "&lt;"&amp;AI105)+1+COUNTIF(AI$11:AI105, AI105)-1)</f>
        <v/>
      </c>
      <c r="BO105" s="90" t="str">
        <f>IF(OR(CT$8="", AJ105=""), "", COUNTIF(AJ$11:AJ$310, "&lt;"&amp;AJ105)+1+COUNTIF(AJ$11:AJ105, AJ105)-1)</f>
        <v/>
      </c>
      <c r="BP105" s="90" t="str">
        <f>IF(OR(CU$8="", AK105=""), "", COUNTIF(AK$11:AK$310, "&lt;"&amp;AK105)+1+COUNTIF(AK$11:AK105, AK105)-1)</f>
        <v/>
      </c>
      <c r="BQ105" s="90" t="str">
        <f>IF(OR(CV$8="", AL105=""), "", COUNTIF(AL$11:AL$310, "&lt;"&amp;AL105)+1+COUNTIF(AL$11:AL105, AL105)-1)</f>
        <v/>
      </c>
      <c r="BR105" s="90" t="str">
        <f>IF(OR(CW$8="", AM105=""), "", COUNTIF(AM$11:AM$310, "&lt;"&amp;AM105)+1+COUNTIF(AM$11:AM105, AM105)-1)</f>
        <v/>
      </c>
      <c r="BS105" s="90" t="str">
        <f>IF(OR(CX$8="", AN105=""), "", COUNTIF(AN$11:AN$310, "&lt;"&amp;AN105)+1+COUNTIF(AN$11:AN105, AN105)-1)</f>
        <v/>
      </c>
      <c r="BT105" s="90" t="str">
        <f>IF(OR(CY$8="", AO105=""), "", COUNTIF(AO$11:AO$310, "&lt;"&amp;AO105)+1+COUNTIF(AO$11:AO105, AO105)-1)</f>
        <v/>
      </c>
      <c r="BU105" s="90" t="str">
        <f>IF(OR(CZ$8="", AP105=""), "", COUNTIF(AP$11:AP$310, "&lt;"&amp;AP105)+1+COUNTIF(AP$11:AP105, AP105)-1)</f>
        <v/>
      </c>
      <c r="BV105" s="90" t="str">
        <f>IF(OR(DA$8="", AQ105=""), "", COUNTIF(AQ$11:AQ$310, "&lt;"&amp;AQ105)+1+COUNTIF(AQ$11:AQ105, AQ105)-1)</f>
        <v/>
      </c>
      <c r="BW105" s="90" t="str">
        <f>IF(OR(DB$8="", AR105=""), "", COUNTIF(AR$11:AR$310, "&lt;"&amp;AR105)+1+COUNTIF(AR$11:AR105, AR105)-1)</f>
        <v/>
      </c>
      <c r="BX105" s="90" t="str">
        <f>IF(OR(DC$8="", AS105=""), "", COUNTIF(AS$11:AS$310, "&lt;"&amp;AS105)+1+COUNTIF(AS$11:AS105, AS105)-1)</f>
        <v/>
      </c>
      <c r="BY105" s="90" t="str">
        <f>IF(OR(DD$8="", AT105=""), "", COUNTIF(AT$11:AT$310, "&lt;"&amp;AT105)+1+COUNTIF(AT$11:AT105, AT105)-1)</f>
        <v/>
      </c>
      <c r="BZ105" s="90" t="str">
        <f>IF(OR(DE$8="", AU105=""), "", COUNTIF(AU$11:AU$310, "&lt;"&amp;AU105)+1+COUNTIF(AU$11:AU105, AU105)-1)</f>
        <v/>
      </c>
      <c r="CA105" s="90" t="str">
        <f>IF(OR(DF$8="", AV105=""), "", COUNTIF(AV$11:AV$310, "&lt;"&amp;AV105)+1+COUNTIF(AV$11:AV105, AV105)-1)</f>
        <v/>
      </c>
      <c r="CB105" s="90" t="str">
        <f>IF(OR(DG$8="", AW105=""), "", COUNTIF(AW$11:AW$310, "&lt;"&amp;AW105)+1+COUNTIF(AW$11:AW105, AW105)-1)</f>
        <v/>
      </c>
      <c r="CC105" s="90" t="str">
        <f>IF(OR(DH$8="", AX105=""), "", COUNTIF(AX$11:AX$310, "&lt;"&amp;AX105)+1+COUNTIF(AX$11:AX105, AX105)-1)</f>
        <v/>
      </c>
      <c r="CD105" s="90" t="str">
        <f>IF(OR(DI$8="", AY105=""), "", COUNTIF(AY$11:AY$310, "&lt;"&amp;AY105)+1+COUNTIF(AY$11:AY105, AY105)-1)</f>
        <v/>
      </c>
      <c r="CE105" s="90" t="str">
        <f>IF(OR(DJ$8="", AZ105=""), "", COUNTIF(AZ$11:AZ$310, "&lt;"&amp;AZ105)+1+COUNTIF(AZ$11:AZ105, AZ105)-1)</f>
        <v/>
      </c>
      <c r="CF105" s="90" t="str">
        <f>IF(OR(DK$8="", BA105=""), "", COUNTIF(BA$11:BA$310, "&lt;"&amp;BA105)+1+COUNTIF(BA$11:BA105, BA105)-1)</f>
        <v/>
      </c>
      <c r="CG105" s="91" t="str">
        <f>IF(OR(DL$8="", BB105=""), "", COUNTIF(BB$11:BB$310, "&lt;"&amp;BB105)+1+COUNTIF(BB$11:BB105, BB105)-1)</f>
        <v/>
      </c>
      <c r="CI105" s="89" t="str" cm="1">
        <f t="array" ref="CI105">IFERROR(INDEX($BD105:$CG105, $CH105, MATCH(CI$6, $BD$8:$CG$8, 0)), "")</f>
        <v/>
      </c>
      <c r="CJ105" s="90" t="str" cm="1">
        <f t="array" ref="CJ105">IFERROR(INDEX($BD105:$CG105, $CH105, MATCH(CJ$6, $BD$8:$CG$8, 0)), "")</f>
        <v/>
      </c>
      <c r="CK105" s="90" t="str" cm="1">
        <f t="array" ref="CK105">IFERROR(INDEX($BD105:$CG105, $CH105, MATCH(CK$6, $BD$8:$CG$8, 0)), "")</f>
        <v/>
      </c>
      <c r="CL105" s="90" t="str" cm="1">
        <f t="array" ref="CL105">IFERROR(INDEX($BD105:$CG105, $CH105, MATCH(CL$6, $BD$8:$CG$8, 0)), "")</f>
        <v/>
      </c>
      <c r="CM105" s="90" t="str" cm="1">
        <f t="array" ref="CM105">IFERROR(INDEX($BD105:$CG105, $CH105, MATCH(CM$6, $BD$8:$CG$8, 0)), "")</f>
        <v/>
      </c>
      <c r="CN105" s="90" t="str" cm="1">
        <f t="array" ref="CN105">IFERROR(INDEX($BD105:$CG105, $CH105, MATCH(CN$6, $BD$8:$CG$8, 0)), "")</f>
        <v/>
      </c>
      <c r="CO105" s="90" t="str" cm="1">
        <f t="array" ref="CO105">IFERROR(INDEX($BD105:$CG105, $CH105, MATCH(CO$6, $BD$8:$CG$8, 0)), "")</f>
        <v/>
      </c>
      <c r="CP105" s="90" t="str" cm="1">
        <f t="array" ref="CP105">IFERROR(INDEX($BD105:$CG105, $CH105, MATCH(CP$6, $BD$8:$CG$8, 0)), "")</f>
        <v/>
      </c>
      <c r="CQ105" s="90" t="str" cm="1">
        <f t="array" ref="CQ105">IFERROR(INDEX($BD105:$CG105, $CH105, MATCH(CQ$6, $BD$8:$CG$8, 0)), "")</f>
        <v/>
      </c>
      <c r="CR105" s="90" t="str" cm="1">
        <f t="array" ref="CR105">IFERROR(INDEX($BD105:$CG105, $CH105, MATCH(CR$6, $BD$8:$CG$8, 0)), "")</f>
        <v/>
      </c>
      <c r="CS105" s="90" t="str" cm="1">
        <f t="array" ref="CS105">IFERROR(INDEX($BD105:$CG105, $CH105, MATCH(CS$6, $BD$8:$CG$8, 0)), "")</f>
        <v/>
      </c>
      <c r="CT105" s="90" t="str" cm="1">
        <f t="array" ref="CT105">IFERROR(INDEX($BD105:$CG105, $CH105, MATCH(CT$6, $BD$8:$CG$8, 0)), "")</f>
        <v/>
      </c>
      <c r="CU105" s="90" t="str" cm="1">
        <f t="array" ref="CU105">IFERROR(INDEX($BD105:$CG105, $CH105, MATCH(CU$6, $BD$8:$CG$8, 0)), "")</f>
        <v/>
      </c>
      <c r="CV105" s="90" t="str" cm="1">
        <f t="array" ref="CV105">IFERROR(INDEX($BD105:$CG105, $CH105, MATCH(CV$6, $BD$8:$CG$8, 0)), "")</f>
        <v/>
      </c>
      <c r="CW105" s="90" t="str" cm="1">
        <f t="array" ref="CW105">IFERROR(INDEX($BD105:$CG105, $CH105, MATCH(CW$6, $BD$8:$CG$8, 0)), "")</f>
        <v/>
      </c>
      <c r="CX105" s="90" t="str" cm="1">
        <f t="array" ref="CX105">IFERROR(INDEX($BD105:$CG105, $CH105, MATCH(CX$6, $BD$8:$CG$8, 0)), "")</f>
        <v/>
      </c>
      <c r="CY105" s="90" t="str" cm="1">
        <f t="array" ref="CY105">IFERROR(INDEX($BD105:$CG105, $CH105, MATCH(CY$6, $BD$8:$CG$8, 0)), "")</f>
        <v/>
      </c>
      <c r="CZ105" s="90" t="str" cm="1">
        <f t="array" ref="CZ105">IFERROR(INDEX($BD105:$CG105, $CH105, MATCH(CZ$6, $BD$8:$CG$8, 0)), "")</f>
        <v/>
      </c>
      <c r="DA105" s="90" t="str" cm="1">
        <f t="array" ref="DA105">IFERROR(INDEX($BD105:$CG105, $CH105, MATCH(DA$6, $BD$8:$CG$8, 0)), "")</f>
        <v/>
      </c>
      <c r="DB105" s="90" t="str" cm="1">
        <f t="array" ref="DB105">IFERROR(INDEX($BD105:$CG105, $CH105, MATCH(DB$6, $BD$8:$CG$8, 0)), "")</f>
        <v/>
      </c>
      <c r="DC105" s="90" t="str" cm="1">
        <f t="array" ref="DC105">IFERROR(INDEX($BD105:$CG105, $CH105, MATCH(DC$6, $BD$8:$CG$8, 0)), "")</f>
        <v/>
      </c>
      <c r="DD105" s="90" t="str" cm="1">
        <f t="array" ref="DD105">IFERROR(INDEX($BD105:$CG105, $CH105, MATCH(DD$6, $BD$8:$CG$8, 0)), "")</f>
        <v/>
      </c>
      <c r="DE105" s="90" t="str" cm="1">
        <f t="array" ref="DE105">IFERROR(INDEX($BD105:$CG105, $CH105, MATCH(DE$6, $BD$8:$CG$8, 0)), "")</f>
        <v/>
      </c>
      <c r="DF105" s="90" t="str" cm="1">
        <f t="array" ref="DF105">IFERROR(INDEX($BD105:$CG105, $CH105, MATCH(DF$6, $BD$8:$CG$8, 0)), "")</f>
        <v/>
      </c>
      <c r="DG105" s="90" t="str" cm="1">
        <f t="array" ref="DG105">IFERROR(INDEX($BD105:$CG105, $CH105, MATCH(DG$6, $BD$8:$CG$8, 0)), "")</f>
        <v/>
      </c>
      <c r="DH105" s="90" t="str" cm="1">
        <f t="array" ref="DH105">IFERROR(INDEX($BD105:$CG105, $CH105, MATCH(DH$6, $BD$8:$CG$8, 0)), "")</f>
        <v/>
      </c>
      <c r="DI105" s="90" t="str" cm="1">
        <f t="array" ref="DI105">IFERROR(INDEX($BD105:$CG105, $CH105, MATCH(DI$6, $BD$8:$CG$8, 0)), "")</f>
        <v/>
      </c>
      <c r="DJ105" s="90" t="str" cm="1">
        <f t="array" ref="DJ105">IFERROR(INDEX($BD105:$CG105, $CH105, MATCH(DJ$6, $BD$8:$CG$8, 0)), "")</f>
        <v/>
      </c>
      <c r="DK105" s="90" t="str" cm="1">
        <f t="array" ref="DK105">IFERROR(INDEX($BD105:$CG105, $CH105, MATCH(DK$6, $BD$8:$CG$8, 0)), "")</f>
        <v/>
      </c>
      <c r="DL105" s="91" t="str" cm="1">
        <f t="array" ref="DL105">IFERROR(INDEX($BD105:$CG105, $CH105, MATCH(DL$6, $BD$8:$CG$8, 0)), "")</f>
        <v/>
      </c>
    </row>
    <row r="106" spans="1:116" x14ac:dyDescent="0.55000000000000004">
      <c r="A106" s="16"/>
      <c r="B106" s="48"/>
      <c r="C106" s="26"/>
      <c r="D106" s="49"/>
      <c r="E106" s="50"/>
      <c r="F106" s="16"/>
      <c r="G106" s="96" t="str">
        <f t="shared" si="35"/>
        <v/>
      </c>
      <c r="H106" s="96" t="str">
        <f>IF($T106="", "", IF(COUNTIF('Income &amp; Expenses'!$AO$11:$AO$40, $T106)&gt;0, $N$3, $N$4))</f>
        <v/>
      </c>
      <c r="I106" s="16"/>
      <c r="N106" s="14" t="str">
        <f t="shared" si="31"/>
        <v/>
      </c>
      <c r="O106" s="8" t="str">
        <f t="shared" si="36"/>
        <v/>
      </c>
      <c r="P106" s="15" t="str">
        <f t="shared" si="32"/>
        <v/>
      </c>
      <c r="R106" s="68" t="str">
        <f t="shared" si="33"/>
        <v/>
      </c>
      <c r="T106" s="68" t="str">
        <f t="shared" si="34"/>
        <v/>
      </c>
      <c r="V106" s="62" t="str">
        <f>IF($B106="", "", COUNTIF($B$11:$B106, $B106))</f>
        <v/>
      </c>
      <c r="W106" s="62" t="str">
        <f t="shared" si="37"/>
        <v/>
      </c>
      <c r="Y106" s="78" t="str">
        <f t="shared" si="44"/>
        <v/>
      </c>
      <c r="Z106" s="79" t="str">
        <f t="shared" si="44"/>
        <v/>
      </c>
      <c r="AA106" s="79" t="str">
        <f t="shared" si="44"/>
        <v/>
      </c>
      <c r="AB106" s="79" t="str">
        <f t="shared" si="44"/>
        <v/>
      </c>
      <c r="AC106" s="79" t="str">
        <f t="shared" si="44"/>
        <v/>
      </c>
      <c r="AD106" s="79" t="str">
        <f t="shared" si="44"/>
        <v/>
      </c>
      <c r="AE106" s="79" t="str">
        <f t="shared" si="44"/>
        <v/>
      </c>
      <c r="AF106" s="79" t="str">
        <f t="shared" si="44"/>
        <v/>
      </c>
      <c r="AG106" s="79" t="str">
        <f t="shared" si="44"/>
        <v/>
      </c>
      <c r="AH106" s="79" t="str">
        <f t="shared" si="44"/>
        <v/>
      </c>
      <c r="AI106" s="79" t="str">
        <f t="shared" si="45"/>
        <v/>
      </c>
      <c r="AJ106" s="79" t="str">
        <f t="shared" si="45"/>
        <v/>
      </c>
      <c r="AK106" s="79" t="str">
        <f t="shared" si="45"/>
        <v/>
      </c>
      <c r="AL106" s="79" t="str">
        <f t="shared" si="45"/>
        <v/>
      </c>
      <c r="AM106" s="79" t="str">
        <f t="shared" si="45"/>
        <v/>
      </c>
      <c r="AN106" s="79" t="str">
        <f t="shared" si="45"/>
        <v/>
      </c>
      <c r="AO106" s="79" t="str">
        <f t="shared" si="45"/>
        <v/>
      </c>
      <c r="AP106" s="79" t="str">
        <f t="shared" si="45"/>
        <v/>
      </c>
      <c r="AQ106" s="79" t="str">
        <f t="shared" si="45"/>
        <v/>
      </c>
      <c r="AR106" s="79" t="str">
        <f t="shared" si="45"/>
        <v/>
      </c>
      <c r="AS106" s="79" t="str">
        <f t="shared" si="46"/>
        <v/>
      </c>
      <c r="AT106" s="79" t="str">
        <f t="shared" si="46"/>
        <v/>
      </c>
      <c r="AU106" s="79" t="str">
        <f t="shared" si="46"/>
        <v/>
      </c>
      <c r="AV106" s="79" t="str">
        <f t="shared" si="46"/>
        <v/>
      </c>
      <c r="AW106" s="79" t="str">
        <f t="shared" si="46"/>
        <v/>
      </c>
      <c r="AX106" s="79" t="str">
        <f t="shared" si="46"/>
        <v/>
      </c>
      <c r="AY106" s="79" t="str">
        <f t="shared" si="46"/>
        <v/>
      </c>
      <c r="AZ106" s="79" t="str">
        <f t="shared" si="46"/>
        <v/>
      </c>
      <c r="BA106" s="79" t="str">
        <f t="shared" si="46"/>
        <v/>
      </c>
      <c r="BB106" s="33" t="str">
        <f t="shared" si="46"/>
        <v/>
      </c>
      <c r="BD106" s="89" t="str">
        <f>IF(OR(CI$8="", Y106=""), "", COUNTIF(Y$11:Y$310, "&lt;"&amp;Y106)+1+COUNTIF(Y$11:Y106, Y106)-1)</f>
        <v/>
      </c>
      <c r="BE106" s="90" t="str">
        <f>IF(OR(CJ$8="", Z106=""), "", COUNTIF(Z$11:Z$310, "&lt;"&amp;Z106)+1+COUNTIF(Z$11:Z106, Z106)-1)</f>
        <v/>
      </c>
      <c r="BF106" s="90" t="str">
        <f>IF(OR(CK$8="", AA106=""), "", COUNTIF(AA$11:AA$310, "&lt;"&amp;AA106)+1+COUNTIF(AA$11:AA106, AA106)-1)</f>
        <v/>
      </c>
      <c r="BG106" s="90" t="str">
        <f>IF(OR(CL$8="", AB106=""), "", COUNTIF(AB$11:AB$310, "&lt;"&amp;AB106)+1+COUNTIF(AB$11:AB106, AB106)-1)</f>
        <v/>
      </c>
      <c r="BH106" s="90" t="str">
        <f>IF(OR(CM$8="", AC106=""), "", COUNTIF(AC$11:AC$310, "&lt;"&amp;AC106)+1+COUNTIF(AC$11:AC106, AC106)-1)</f>
        <v/>
      </c>
      <c r="BI106" s="90" t="str">
        <f>IF(OR(CN$8="", AD106=""), "", COUNTIF(AD$11:AD$310, "&lt;"&amp;AD106)+1+COUNTIF(AD$11:AD106, AD106)-1)</f>
        <v/>
      </c>
      <c r="BJ106" s="90" t="str">
        <f>IF(OR(CO$8="", AE106=""), "", COUNTIF(AE$11:AE$310, "&lt;"&amp;AE106)+1+COUNTIF(AE$11:AE106, AE106)-1)</f>
        <v/>
      </c>
      <c r="BK106" s="90" t="str">
        <f>IF(OR(CP$8="", AF106=""), "", COUNTIF(AF$11:AF$310, "&lt;"&amp;AF106)+1+COUNTIF(AF$11:AF106, AF106)-1)</f>
        <v/>
      </c>
      <c r="BL106" s="90" t="str">
        <f>IF(OR(CQ$8="", AG106=""), "", COUNTIF(AG$11:AG$310, "&lt;"&amp;AG106)+1+COUNTIF(AG$11:AG106, AG106)-1)</f>
        <v/>
      </c>
      <c r="BM106" s="90" t="str">
        <f>IF(OR(CR$8="", AH106=""), "", COUNTIF(AH$11:AH$310, "&lt;"&amp;AH106)+1+COUNTIF(AH$11:AH106, AH106)-1)</f>
        <v/>
      </c>
      <c r="BN106" s="90" t="str">
        <f>IF(OR(CS$8="", AI106=""), "", COUNTIF(AI$11:AI$310, "&lt;"&amp;AI106)+1+COUNTIF(AI$11:AI106, AI106)-1)</f>
        <v/>
      </c>
      <c r="BO106" s="90" t="str">
        <f>IF(OR(CT$8="", AJ106=""), "", COUNTIF(AJ$11:AJ$310, "&lt;"&amp;AJ106)+1+COUNTIF(AJ$11:AJ106, AJ106)-1)</f>
        <v/>
      </c>
      <c r="BP106" s="90" t="str">
        <f>IF(OR(CU$8="", AK106=""), "", COUNTIF(AK$11:AK$310, "&lt;"&amp;AK106)+1+COUNTIF(AK$11:AK106, AK106)-1)</f>
        <v/>
      </c>
      <c r="BQ106" s="90" t="str">
        <f>IF(OR(CV$8="", AL106=""), "", COUNTIF(AL$11:AL$310, "&lt;"&amp;AL106)+1+COUNTIF(AL$11:AL106, AL106)-1)</f>
        <v/>
      </c>
      <c r="BR106" s="90" t="str">
        <f>IF(OR(CW$8="", AM106=""), "", COUNTIF(AM$11:AM$310, "&lt;"&amp;AM106)+1+COUNTIF(AM$11:AM106, AM106)-1)</f>
        <v/>
      </c>
      <c r="BS106" s="90" t="str">
        <f>IF(OR(CX$8="", AN106=""), "", COUNTIF(AN$11:AN$310, "&lt;"&amp;AN106)+1+COUNTIF(AN$11:AN106, AN106)-1)</f>
        <v/>
      </c>
      <c r="BT106" s="90" t="str">
        <f>IF(OR(CY$8="", AO106=""), "", COUNTIF(AO$11:AO$310, "&lt;"&amp;AO106)+1+COUNTIF(AO$11:AO106, AO106)-1)</f>
        <v/>
      </c>
      <c r="BU106" s="90" t="str">
        <f>IF(OR(CZ$8="", AP106=""), "", COUNTIF(AP$11:AP$310, "&lt;"&amp;AP106)+1+COUNTIF(AP$11:AP106, AP106)-1)</f>
        <v/>
      </c>
      <c r="BV106" s="90" t="str">
        <f>IF(OR(DA$8="", AQ106=""), "", COUNTIF(AQ$11:AQ$310, "&lt;"&amp;AQ106)+1+COUNTIF(AQ$11:AQ106, AQ106)-1)</f>
        <v/>
      </c>
      <c r="BW106" s="90" t="str">
        <f>IF(OR(DB$8="", AR106=""), "", COUNTIF(AR$11:AR$310, "&lt;"&amp;AR106)+1+COUNTIF(AR$11:AR106, AR106)-1)</f>
        <v/>
      </c>
      <c r="BX106" s="90" t="str">
        <f>IF(OR(DC$8="", AS106=""), "", COUNTIF(AS$11:AS$310, "&lt;"&amp;AS106)+1+COUNTIF(AS$11:AS106, AS106)-1)</f>
        <v/>
      </c>
      <c r="BY106" s="90" t="str">
        <f>IF(OR(DD$8="", AT106=""), "", COUNTIF(AT$11:AT$310, "&lt;"&amp;AT106)+1+COUNTIF(AT$11:AT106, AT106)-1)</f>
        <v/>
      </c>
      <c r="BZ106" s="90" t="str">
        <f>IF(OR(DE$8="", AU106=""), "", COUNTIF(AU$11:AU$310, "&lt;"&amp;AU106)+1+COUNTIF(AU$11:AU106, AU106)-1)</f>
        <v/>
      </c>
      <c r="CA106" s="90" t="str">
        <f>IF(OR(DF$8="", AV106=""), "", COUNTIF(AV$11:AV$310, "&lt;"&amp;AV106)+1+COUNTIF(AV$11:AV106, AV106)-1)</f>
        <v/>
      </c>
      <c r="CB106" s="90" t="str">
        <f>IF(OR(DG$8="", AW106=""), "", COUNTIF(AW$11:AW$310, "&lt;"&amp;AW106)+1+COUNTIF(AW$11:AW106, AW106)-1)</f>
        <v/>
      </c>
      <c r="CC106" s="90" t="str">
        <f>IF(OR(DH$8="", AX106=""), "", COUNTIF(AX$11:AX$310, "&lt;"&amp;AX106)+1+COUNTIF(AX$11:AX106, AX106)-1)</f>
        <v/>
      </c>
      <c r="CD106" s="90" t="str">
        <f>IF(OR(DI$8="", AY106=""), "", COUNTIF(AY$11:AY$310, "&lt;"&amp;AY106)+1+COUNTIF(AY$11:AY106, AY106)-1)</f>
        <v/>
      </c>
      <c r="CE106" s="90" t="str">
        <f>IF(OR(DJ$8="", AZ106=""), "", COUNTIF(AZ$11:AZ$310, "&lt;"&amp;AZ106)+1+COUNTIF(AZ$11:AZ106, AZ106)-1)</f>
        <v/>
      </c>
      <c r="CF106" s="90" t="str">
        <f>IF(OR(DK$8="", BA106=""), "", COUNTIF(BA$11:BA$310, "&lt;"&amp;BA106)+1+COUNTIF(BA$11:BA106, BA106)-1)</f>
        <v/>
      </c>
      <c r="CG106" s="91" t="str">
        <f>IF(OR(DL$8="", BB106=""), "", COUNTIF(BB$11:BB$310, "&lt;"&amp;BB106)+1+COUNTIF(BB$11:BB106, BB106)-1)</f>
        <v/>
      </c>
      <c r="CI106" s="89" t="str" cm="1">
        <f t="array" ref="CI106">IFERROR(INDEX($BD106:$CG106, $CH106, MATCH(CI$6, $BD$8:$CG$8, 0)), "")</f>
        <v/>
      </c>
      <c r="CJ106" s="90" t="str" cm="1">
        <f t="array" ref="CJ106">IFERROR(INDEX($BD106:$CG106, $CH106, MATCH(CJ$6, $BD$8:$CG$8, 0)), "")</f>
        <v/>
      </c>
      <c r="CK106" s="90" t="str" cm="1">
        <f t="array" ref="CK106">IFERROR(INDEX($BD106:$CG106, $CH106, MATCH(CK$6, $BD$8:$CG$8, 0)), "")</f>
        <v/>
      </c>
      <c r="CL106" s="90" t="str" cm="1">
        <f t="array" ref="CL106">IFERROR(INDEX($BD106:$CG106, $CH106, MATCH(CL$6, $BD$8:$CG$8, 0)), "")</f>
        <v/>
      </c>
      <c r="CM106" s="90" t="str" cm="1">
        <f t="array" ref="CM106">IFERROR(INDEX($BD106:$CG106, $CH106, MATCH(CM$6, $BD$8:$CG$8, 0)), "")</f>
        <v/>
      </c>
      <c r="CN106" s="90" t="str" cm="1">
        <f t="array" ref="CN106">IFERROR(INDEX($BD106:$CG106, $CH106, MATCH(CN$6, $BD$8:$CG$8, 0)), "")</f>
        <v/>
      </c>
      <c r="CO106" s="90" t="str" cm="1">
        <f t="array" ref="CO106">IFERROR(INDEX($BD106:$CG106, $CH106, MATCH(CO$6, $BD$8:$CG$8, 0)), "")</f>
        <v/>
      </c>
      <c r="CP106" s="90" t="str" cm="1">
        <f t="array" ref="CP106">IFERROR(INDEX($BD106:$CG106, $CH106, MATCH(CP$6, $BD$8:$CG$8, 0)), "")</f>
        <v/>
      </c>
      <c r="CQ106" s="90" t="str" cm="1">
        <f t="array" ref="CQ106">IFERROR(INDEX($BD106:$CG106, $CH106, MATCH(CQ$6, $BD$8:$CG$8, 0)), "")</f>
        <v/>
      </c>
      <c r="CR106" s="90" t="str" cm="1">
        <f t="array" ref="CR106">IFERROR(INDEX($BD106:$CG106, $CH106, MATCH(CR$6, $BD$8:$CG$8, 0)), "")</f>
        <v/>
      </c>
      <c r="CS106" s="90" t="str" cm="1">
        <f t="array" ref="CS106">IFERROR(INDEX($BD106:$CG106, $CH106, MATCH(CS$6, $BD$8:$CG$8, 0)), "")</f>
        <v/>
      </c>
      <c r="CT106" s="90" t="str" cm="1">
        <f t="array" ref="CT106">IFERROR(INDEX($BD106:$CG106, $CH106, MATCH(CT$6, $BD$8:$CG$8, 0)), "")</f>
        <v/>
      </c>
      <c r="CU106" s="90" t="str" cm="1">
        <f t="array" ref="CU106">IFERROR(INDEX($BD106:$CG106, $CH106, MATCH(CU$6, $BD$8:$CG$8, 0)), "")</f>
        <v/>
      </c>
      <c r="CV106" s="90" t="str" cm="1">
        <f t="array" ref="CV106">IFERROR(INDEX($BD106:$CG106, $CH106, MATCH(CV$6, $BD$8:$CG$8, 0)), "")</f>
        <v/>
      </c>
      <c r="CW106" s="90" t="str" cm="1">
        <f t="array" ref="CW106">IFERROR(INDEX($BD106:$CG106, $CH106, MATCH(CW$6, $BD$8:$CG$8, 0)), "")</f>
        <v/>
      </c>
      <c r="CX106" s="90" t="str" cm="1">
        <f t="array" ref="CX106">IFERROR(INDEX($BD106:$CG106, $CH106, MATCH(CX$6, $BD$8:$CG$8, 0)), "")</f>
        <v/>
      </c>
      <c r="CY106" s="90" t="str" cm="1">
        <f t="array" ref="CY106">IFERROR(INDEX($BD106:$CG106, $CH106, MATCH(CY$6, $BD$8:$CG$8, 0)), "")</f>
        <v/>
      </c>
      <c r="CZ106" s="90" t="str" cm="1">
        <f t="array" ref="CZ106">IFERROR(INDEX($BD106:$CG106, $CH106, MATCH(CZ$6, $BD$8:$CG$8, 0)), "")</f>
        <v/>
      </c>
      <c r="DA106" s="90" t="str" cm="1">
        <f t="array" ref="DA106">IFERROR(INDEX($BD106:$CG106, $CH106, MATCH(DA$6, $BD$8:$CG$8, 0)), "")</f>
        <v/>
      </c>
      <c r="DB106" s="90" t="str" cm="1">
        <f t="array" ref="DB106">IFERROR(INDEX($BD106:$CG106, $CH106, MATCH(DB$6, $BD$8:$CG$8, 0)), "")</f>
        <v/>
      </c>
      <c r="DC106" s="90" t="str" cm="1">
        <f t="array" ref="DC106">IFERROR(INDEX($BD106:$CG106, $CH106, MATCH(DC$6, $BD$8:$CG$8, 0)), "")</f>
        <v/>
      </c>
      <c r="DD106" s="90" t="str" cm="1">
        <f t="array" ref="DD106">IFERROR(INDEX($BD106:$CG106, $CH106, MATCH(DD$6, $BD$8:$CG$8, 0)), "")</f>
        <v/>
      </c>
      <c r="DE106" s="90" t="str" cm="1">
        <f t="array" ref="DE106">IFERROR(INDEX($BD106:$CG106, $CH106, MATCH(DE$6, $BD$8:$CG$8, 0)), "")</f>
        <v/>
      </c>
      <c r="DF106" s="90" t="str" cm="1">
        <f t="array" ref="DF106">IFERROR(INDEX($BD106:$CG106, $CH106, MATCH(DF$6, $BD$8:$CG$8, 0)), "")</f>
        <v/>
      </c>
      <c r="DG106" s="90" t="str" cm="1">
        <f t="array" ref="DG106">IFERROR(INDEX($BD106:$CG106, $CH106, MATCH(DG$6, $BD$8:$CG$8, 0)), "")</f>
        <v/>
      </c>
      <c r="DH106" s="90" t="str" cm="1">
        <f t="array" ref="DH106">IFERROR(INDEX($BD106:$CG106, $CH106, MATCH(DH$6, $BD$8:$CG$8, 0)), "")</f>
        <v/>
      </c>
      <c r="DI106" s="90" t="str" cm="1">
        <f t="array" ref="DI106">IFERROR(INDEX($BD106:$CG106, $CH106, MATCH(DI$6, $BD$8:$CG$8, 0)), "")</f>
        <v/>
      </c>
      <c r="DJ106" s="90" t="str" cm="1">
        <f t="array" ref="DJ106">IFERROR(INDEX($BD106:$CG106, $CH106, MATCH(DJ$6, $BD$8:$CG$8, 0)), "")</f>
        <v/>
      </c>
      <c r="DK106" s="90" t="str" cm="1">
        <f t="array" ref="DK106">IFERROR(INDEX($BD106:$CG106, $CH106, MATCH(DK$6, $BD$8:$CG$8, 0)), "")</f>
        <v/>
      </c>
      <c r="DL106" s="91" t="str" cm="1">
        <f t="array" ref="DL106">IFERROR(INDEX($BD106:$CG106, $CH106, MATCH(DL$6, $BD$8:$CG$8, 0)), "")</f>
        <v/>
      </c>
    </row>
    <row r="107" spans="1:116" x14ac:dyDescent="0.55000000000000004">
      <c r="A107" s="16"/>
      <c r="B107" s="48"/>
      <c r="C107" s="26"/>
      <c r="D107" s="49"/>
      <c r="E107" s="50"/>
      <c r="F107" s="16"/>
      <c r="G107" s="96" t="str">
        <f t="shared" si="35"/>
        <v/>
      </c>
      <c r="H107" s="96" t="str">
        <f>IF($T107="", "", IF(COUNTIF('Income &amp; Expenses'!$AO$11:$AO$40, $T107)&gt;0, $N$3, $N$4))</f>
        <v/>
      </c>
      <c r="I107" s="16"/>
      <c r="N107" s="14" t="str">
        <f t="shared" si="31"/>
        <v/>
      </c>
      <c r="O107" s="8" t="str">
        <f t="shared" si="36"/>
        <v/>
      </c>
      <c r="P107" s="15" t="str">
        <f t="shared" si="32"/>
        <v/>
      </c>
      <c r="R107" s="68" t="str">
        <f t="shared" si="33"/>
        <v/>
      </c>
      <c r="T107" s="68" t="str">
        <f t="shared" si="34"/>
        <v/>
      </c>
      <c r="V107" s="62" t="str">
        <f>IF($B107="", "", COUNTIF($B$11:$B107, $B107))</f>
        <v/>
      </c>
      <c r="W107" s="62" t="str">
        <f t="shared" si="37"/>
        <v/>
      </c>
      <c r="Y107" s="78" t="str">
        <f t="shared" si="44"/>
        <v/>
      </c>
      <c r="Z107" s="79" t="str">
        <f t="shared" si="44"/>
        <v/>
      </c>
      <c r="AA107" s="79" t="str">
        <f t="shared" si="44"/>
        <v/>
      </c>
      <c r="AB107" s="79" t="str">
        <f t="shared" si="44"/>
        <v/>
      </c>
      <c r="AC107" s="79" t="str">
        <f t="shared" si="44"/>
        <v/>
      </c>
      <c r="AD107" s="79" t="str">
        <f t="shared" si="44"/>
        <v/>
      </c>
      <c r="AE107" s="79" t="str">
        <f t="shared" si="44"/>
        <v/>
      </c>
      <c r="AF107" s="79" t="str">
        <f t="shared" si="44"/>
        <v/>
      </c>
      <c r="AG107" s="79" t="str">
        <f t="shared" si="44"/>
        <v/>
      </c>
      <c r="AH107" s="79" t="str">
        <f t="shared" si="44"/>
        <v/>
      </c>
      <c r="AI107" s="79" t="str">
        <f t="shared" si="45"/>
        <v/>
      </c>
      <c r="AJ107" s="79" t="str">
        <f t="shared" si="45"/>
        <v/>
      </c>
      <c r="AK107" s="79" t="str">
        <f t="shared" si="45"/>
        <v/>
      </c>
      <c r="AL107" s="79" t="str">
        <f t="shared" si="45"/>
        <v/>
      </c>
      <c r="AM107" s="79" t="str">
        <f t="shared" si="45"/>
        <v/>
      </c>
      <c r="AN107" s="79" t="str">
        <f t="shared" si="45"/>
        <v/>
      </c>
      <c r="AO107" s="79" t="str">
        <f t="shared" si="45"/>
        <v/>
      </c>
      <c r="AP107" s="79" t="str">
        <f t="shared" si="45"/>
        <v/>
      </c>
      <c r="AQ107" s="79" t="str">
        <f t="shared" si="45"/>
        <v/>
      </c>
      <c r="AR107" s="79" t="str">
        <f t="shared" si="45"/>
        <v/>
      </c>
      <c r="AS107" s="79" t="str">
        <f t="shared" si="46"/>
        <v/>
      </c>
      <c r="AT107" s="79" t="str">
        <f t="shared" si="46"/>
        <v/>
      </c>
      <c r="AU107" s="79" t="str">
        <f t="shared" si="46"/>
        <v/>
      </c>
      <c r="AV107" s="79" t="str">
        <f t="shared" si="46"/>
        <v/>
      </c>
      <c r="AW107" s="79" t="str">
        <f t="shared" si="46"/>
        <v/>
      </c>
      <c r="AX107" s="79" t="str">
        <f t="shared" si="46"/>
        <v/>
      </c>
      <c r="AY107" s="79" t="str">
        <f t="shared" si="46"/>
        <v/>
      </c>
      <c r="AZ107" s="79" t="str">
        <f t="shared" si="46"/>
        <v/>
      </c>
      <c r="BA107" s="79" t="str">
        <f t="shared" si="46"/>
        <v/>
      </c>
      <c r="BB107" s="33" t="str">
        <f t="shared" si="46"/>
        <v/>
      </c>
      <c r="BD107" s="89" t="str">
        <f>IF(OR(CI$8="", Y107=""), "", COUNTIF(Y$11:Y$310, "&lt;"&amp;Y107)+1+COUNTIF(Y$11:Y107, Y107)-1)</f>
        <v/>
      </c>
      <c r="BE107" s="90" t="str">
        <f>IF(OR(CJ$8="", Z107=""), "", COUNTIF(Z$11:Z$310, "&lt;"&amp;Z107)+1+COUNTIF(Z$11:Z107, Z107)-1)</f>
        <v/>
      </c>
      <c r="BF107" s="90" t="str">
        <f>IF(OR(CK$8="", AA107=""), "", COUNTIF(AA$11:AA$310, "&lt;"&amp;AA107)+1+COUNTIF(AA$11:AA107, AA107)-1)</f>
        <v/>
      </c>
      <c r="BG107" s="90" t="str">
        <f>IF(OR(CL$8="", AB107=""), "", COUNTIF(AB$11:AB$310, "&lt;"&amp;AB107)+1+COUNTIF(AB$11:AB107, AB107)-1)</f>
        <v/>
      </c>
      <c r="BH107" s="90" t="str">
        <f>IF(OR(CM$8="", AC107=""), "", COUNTIF(AC$11:AC$310, "&lt;"&amp;AC107)+1+COUNTIF(AC$11:AC107, AC107)-1)</f>
        <v/>
      </c>
      <c r="BI107" s="90" t="str">
        <f>IF(OR(CN$8="", AD107=""), "", COUNTIF(AD$11:AD$310, "&lt;"&amp;AD107)+1+COUNTIF(AD$11:AD107, AD107)-1)</f>
        <v/>
      </c>
      <c r="BJ107" s="90" t="str">
        <f>IF(OR(CO$8="", AE107=""), "", COUNTIF(AE$11:AE$310, "&lt;"&amp;AE107)+1+COUNTIF(AE$11:AE107, AE107)-1)</f>
        <v/>
      </c>
      <c r="BK107" s="90" t="str">
        <f>IF(OR(CP$8="", AF107=""), "", COUNTIF(AF$11:AF$310, "&lt;"&amp;AF107)+1+COUNTIF(AF$11:AF107, AF107)-1)</f>
        <v/>
      </c>
      <c r="BL107" s="90" t="str">
        <f>IF(OR(CQ$8="", AG107=""), "", COUNTIF(AG$11:AG$310, "&lt;"&amp;AG107)+1+COUNTIF(AG$11:AG107, AG107)-1)</f>
        <v/>
      </c>
      <c r="BM107" s="90" t="str">
        <f>IF(OR(CR$8="", AH107=""), "", COUNTIF(AH$11:AH$310, "&lt;"&amp;AH107)+1+COUNTIF(AH$11:AH107, AH107)-1)</f>
        <v/>
      </c>
      <c r="BN107" s="90" t="str">
        <f>IF(OR(CS$8="", AI107=""), "", COUNTIF(AI$11:AI$310, "&lt;"&amp;AI107)+1+COUNTIF(AI$11:AI107, AI107)-1)</f>
        <v/>
      </c>
      <c r="BO107" s="90" t="str">
        <f>IF(OR(CT$8="", AJ107=""), "", COUNTIF(AJ$11:AJ$310, "&lt;"&amp;AJ107)+1+COUNTIF(AJ$11:AJ107, AJ107)-1)</f>
        <v/>
      </c>
      <c r="BP107" s="90" t="str">
        <f>IF(OR(CU$8="", AK107=""), "", COUNTIF(AK$11:AK$310, "&lt;"&amp;AK107)+1+COUNTIF(AK$11:AK107, AK107)-1)</f>
        <v/>
      </c>
      <c r="BQ107" s="90" t="str">
        <f>IF(OR(CV$8="", AL107=""), "", COUNTIF(AL$11:AL$310, "&lt;"&amp;AL107)+1+COUNTIF(AL$11:AL107, AL107)-1)</f>
        <v/>
      </c>
      <c r="BR107" s="90" t="str">
        <f>IF(OR(CW$8="", AM107=""), "", COUNTIF(AM$11:AM$310, "&lt;"&amp;AM107)+1+COUNTIF(AM$11:AM107, AM107)-1)</f>
        <v/>
      </c>
      <c r="BS107" s="90" t="str">
        <f>IF(OR(CX$8="", AN107=""), "", COUNTIF(AN$11:AN$310, "&lt;"&amp;AN107)+1+COUNTIF(AN$11:AN107, AN107)-1)</f>
        <v/>
      </c>
      <c r="BT107" s="90" t="str">
        <f>IF(OR(CY$8="", AO107=""), "", COUNTIF(AO$11:AO$310, "&lt;"&amp;AO107)+1+COUNTIF(AO$11:AO107, AO107)-1)</f>
        <v/>
      </c>
      <c r="BU107" s="90" t="str">
        <f>IF(OR(CZ$8="", AP107=""), "", COUNTIF(AP$11:AP$310, "&lt;"&amp;AP107)+1+COUNTIF(AP$11:AP107, AP107)-1)</f>
        <v/>
      </c>
      <c r="BV107" s="90" t="str">
        <f>IF(OR(DA$8="", AQ107=""), "", COUNTIF(AQ$11:AQ$310, "&lt;"&amp;AQ107)+1+COUNTIF(AQ$11:AQ107, AQ107)-1)</f>
        <v/>
      </c>
      <c r="BW107" s="90" t="str">
        <f>IF(OR(DB$8="", AR107=""), "", COUNTIF(AR$11:AR$310, "&lt;"&amp;AR107)+1+COUNTIF(AR$11:AR107, AR107)-1)</f>
        <v/>
      </c>
      <c r="BX107" s="90" t="str">
        <f>IF(OR(DC$8="", AS107=""), "", COUNTIF(AS$11:AS$310, "&lt;"&amp;AS107)+1+COUNTIF(AS$11:AS107, AS107)-1)</f>
        <v/>
      </c>
      <c r="BY107" s="90" t="str">
        <f>IF(OR(DD$8="", AT107=""), "", COUNTIF(AT$11:AT$310, "&lt;"&amp;AT107)+1+COUNTIF(AT$11:AT107, AT107)-1)</f>
        <v/>
      </c>
      <c r="BZ107" s="90" t="str">
        <f>IF(OR(DE$8="", AU107=""), "", COUNTIF(AU$11:AU$310, "&lt;"&amp;AU107)+1+COUNTIF(AU$11:AU107, AU107)-1)</f>
        <v/>
      </c>
      <c r="CA107" s="90" t="str">
        <f>IF(OR(DF$8="", AV107=""), "", COUNTIF(AV$11:AV$310, "&lt;"&amp;AV107)+1+COUNTIF(AV$11:AV107, AV107)-1)</f>
        <v/>
      </c>
      <c r="CB107" s="90" t="str">
        <f>IF(OR(DG$8="", AW107=""), "", COUNTIF(AW$11:AW$310, "&lt;"&amp;AW107)+1+COUNTIF(AW$11:AW107, AW107)-1)</f>
        <v/>
      </c>
      <c r="CC107" s="90" t="str">
        <f>IF(OR(DH$8="", AX107=""), "", COUNTIF(AX$11:AX$310, "&lt;"&amp;AX107)+1+COUNTIF(AX$11:AX107, AX107)-1)</f>
        <v/>
      </c>
      <c r="CD107" s="90" t="str">
        <f>IF(OR(DI$8="", AY107=""), "", COUNTIF(AY$11:AY$310, "&lt;"&amp;AY107)+1+COUNTIF(AY$11:AY107, AY107)-1)</f>
        <v/>
      </c>
      <c r="CE107" s="90" t="str">
        <f>IF(OR(DJ$8="", AZ107=""), "", COUNTIF(AZ$11:AZ$310, "&lt;"&amp;AZ107)+1+COUNTIF(AZ$11:AZ107, AZ107)-1)</f>
        <v/>
      </c>
      <c r="CF107" s="90" t="str">
        <f>IF(OR(DK$8="", BA107=""), "", COUNTIF(BA$11:BA$310, "&lt;"&amp;BA107)+1+COUNTIF(BA$11:BA107, BA107)-1)</f>
        <v/>
      </c>
      <c r="CG107" s="91" t="str">
        <f>IF(OR(DL$8="", BB107=""), "", COUNTIF(BB$11:BB$310, "&lt;"&amp;BB107)+1+COUNTIF(BB$11:BB107, BB107)-1)</f>
        <v/>
      </c>
      <c r="CI107" s="89" t="str" cm="1">
        <f t="array" ref="CI107">IFERROR(INDEX($BD107:$CG107, $CH107, MATCH(CI$6, $BD$8:$CG$8, 0)), "")</f>
        <v/>
      </c>
      <c r="CJ107" s="90" t="str" cm="1">
        <f t="array" ref="CJ107">IFERROR(INDEX($BD107:$CG107, $CH107, MATCH(CJ$6, $BD$8:$CG$8, 0)), "")</f>
        <v/>
      </c>
      <c r="CK107" s="90" t="str" cm="1">
        <f t="array" ref="CK107">IFERROR(INDEX($BD107:$CG107, $CH107, MATCH(CK$6, $BD$8:$CG$8, 0)), "")</f>
        <v/>
      </c>
      <c r="CL107" s="90" t="str" cm="1">
        <f t="array" ref="CL107">IFERROR(INDEX($BD107:$CG107, $CH107, MATCH(CL$6, $BD$8:$CG$8, 0)), "")</f>
        <v/>
      </c>
      <c r="CM107" s="90" t="str" cm="1">
        <f t="array" ref="CM107">IFERROR(INDEX($BD107:$CG107, $CH107, MATCH(CM$6, $BD$8:$CG$8, 0)), "")</f>
        <v/>
      </c>
      <c r="CN107" s="90" t="str" cm="1">
        <f t="array" ref="CN107">IFERROR(INDEX($BD107:$CG107, $CH107, MATCH(CN$6, $BD$8:$CG$8, 0)), "")</f>
        <v/>
      </c>
      <c r="CO107" s="90" t="str" cm="1">
        <f t="array" ref="CO107">IFERROR(INDEX($BD107:$CG107, $CH107, MATCH(CO$6, $BD$8:$CG$8, 0)), "")</f>
        <v/>
      </c>
      <c r="CP107" s="90" t="str" cm="1">
        <f t="array" ref="CP107">IFERROR(INDEX($BD107:$CG107, $CH107, MATCH(CP$6, $BD$8:$CG$8, 0)), "")</f>
        <v/>
      </c>
      <c r="CQ107" s="90" t="str" cm="1">
        <f t="array" ref="CQ107">IFERROR(INDEX($BD107:$CG107, $CH107, MATCH(CQ$6, $BD$8:$CG$8, 0)), "")</f>
        <v/>
      </c>
      <c r="CR107" s="90" t="str" cm="1">
        <f t="array" ref="CR107">IFERROR(INDEX($BD107:$CG107, $CH107, MATCH(CR$6, $BD$8:$CG$8, 0)), "")</f>
        <v/>
      </c>
      <c r="CS107" s="90" t="str" cm="1">
        <f t="array" ref="CS107">IFERROR(INDEX($BD107:$CG107, $CH107, MATCH(CS$6, $BD$8:$CG$8, 0)), "")</f>
        <v/>
      </c>
      <c r="CT107" s="90" t="str" cm="1">
        <f t="array" ref="CT107">IFERROR(INDEX($BD107:$CG107, $CH107, MATCH(CT$6, $BD$8:$CG$8, 0)), "")</f>
        <v/>
      </c>
      <c r="CU107" s="90" t="str" cm="1">
        <f t="array" ref="CU107">IFERROR(INDEX($BD107:$CG107, $CH107, MATCH(CU$6, $BD$8:$CG$8, 0)), "")</f>
        <v/>
      </c>
      <c r="CV107" s="90" t="str" cm="1">
        <f t="array" ref="CV107">IFERROR(INDEX($BD107:$CG107, $CH107, MATCH(CV$6, $BD$8:$CG$8, 0)), "")</f>
        <v/>
      </c>
      <c r="CW107" s="90" t="str" cm="1">
        <f t="array" ref="CW107">IFERROR(INDEX($BD107:$CG107, $CH107, MATCH(CW$6, $BD$8:$CG$8, 0)), "")</f>
        <v/>
      </c>
      <c r="CX107" s="90" t="str" cm="1">
        <f t="array" ref="CX107">IFERROR(INDEX($BD107:$CG107, $CH107, MATCH(CX$6, $BD$8:$CG$8, 0)), "")</f>
        <v/>
      </c>
      <c r="CY107" s="90" t="str" cm="1">
        <f t="array" ref="CY107">IFERROR(INDEX($BD107:$CG107, $CH107, MATCH(CY$6, $BD$8:$CG$8, 0)), "")</f>
        <v/>
      </c>
      <c r="CZ107" s="90" t="str" cm="1">
        <f t="array" ref="CZ107">IFERROR(INDEX($BD107:$CG107, $CH107, MATCH(CZ$6, $BD$8:$CG$8, 0)), "")</f>
        <v/>
      </c>
      <c r="DA107" s="90" t="str" cm="1">
        <f t="array" ref="DA107">IFERROR(INDEX($BD107:$CG107, $CH107, MATCH(DA$6, $BD$8:$CG$8, 0)), "")</f>
        <v/>
      </c>
      <c r="DB107" s="90" t="str" cm="1">
        <f t="array" ref="DB107">IFERROR(INDEX($BD107:$CG107, $CH107, MATCH(DB$6, $BD$8:$CG$8, 0)), "")</f>
        <v/>
      </c>
      <c r="DC107" s="90" t="str" cm="1">
        <f t="array" ref="DC107">IFERROR(INDEX($BD107:$CG107, $CH107, MATCH(DC$6, $BD$8:$CG$8, 0)), "")</f>
        <v/>
      </c>
      <c r="DD107" s="90" t="str" cm="1">
        <f t="array" ref="DD107">IFERROR(INDEX($BD107:$CG107, $CH107, MATCH(DD$6, $BD$8:$CG$8, 0)), "")</f>
        <v/>
      </c>
      <c r="DE107" s="90" t="str" cm="1">
        <f t="array" ref="DE107">IFERROR(INDEX($BD107:$CG107, $CH107, MATCH(DE$6, $BD$8:$CG$8, 0)), "")</f>
        <v/>
      </c>
      <c r="DF107" s="90" t="str" cm="1">
        <f t="array" ref="DF107">IFERROR(INDEX($BD107:$CG107, $CH107, MATCH(DF$6, $BD$8:$CG$8, 0)), "")</f>
        <v/>
      </c>
      <c r="DG107" s="90" t="str" cm="1">
        <f t="array" ref="DG107">IFERROR(INDEX($BD107:$CG107, $CH107, MATCH(DG$6, $BD$8:$CG$8, 0)), "")</f>
        <v/>
      </c>
      <c r="DH107" s="90" t="str" cm="1">
        <f t="array" ref="DH107">IFERROR(INDEX($BD107:$CG107, $CH107, MATCH(DH$6, $BD$8:$CG$8, 0)), "")</f>
        <v/>
      </c>
      <c r="DI107" s="90" t="str" cm="1">
        <f t="array" ref="DI107">IFERROR(INDEX($BD107:$CG107, $CH107, MATCH(DI$6, $BD$8:$CG$8, 0)), "")</f>
        <v/>
      </c>
      <c r="DJ107" s="90" t="str" cm="1">
        <f t="array" ref="DJ107">IFERROR(INDEX($BD107:$CG107, $CH107, MATCH(DJ$6, $BD$8:$CG$8, 0)), "")</f>
        <v/>
      </c>
      <c r="DK107" s="90" t="str" cm="1">
        <f t="array" ref="DK107">IFERROR(INDEX($BD107:$CG107, $CH107, MATCH(DK$6, $BD$8:$CG$8, 0)), "")</f>
        <v/>
      </c>
      <c r="DL107" s="91" t="str" cm="1">
        <f t="array" ref="DL107">IFERROR(INDEX($BD107:$CG107, $CH107, MATCH(DL$6, $BD$8:$CG$8, 0)), "")</f>
        <v/>
      </c>
    </row>
    <row r="108" spans="1:116" x14ac:dyDescent="0.55000000000000004">
      <c r="A108" s="16"/>
      <c r="B108" s="48"/>
      <c r="C108" s="26"/>
      <c r="D108" s="49"/>
      <c r="E108" s="50"/>
      <c r="F108" s="16"/>
      <c r="G108" s="96" t="str">
        <f t="shared" si="35"/>
        <v/>
      </c>
      <c r="H108" s="96" t="str">
        <f>IF($T108="", "", IF(COUNTIF('Income &amp; Expenses'!$AO$11:$AO$40, $T108)&gt;0, $N$3, $N$4))</f>
        <v/>
      </c>
      <c r="I108" s="16"/>
      <c r="N108" s="14" t="str">
        <f t="shared" si="31"/>
        <v/>
      </c>
      <c r="O108" s="8" t="str">
        <f t="shared" si="36"/>
        <v/>
      </c>
      <c r="P108" s="15" t="str">
        <f t="shared" si="32"/>
        <v/>
      </c>
      <c r="R108" s="68" t="str">
        <f t="shared" si="33"/>
        <v/>
      </c>
      <c r="T108" s="68" t="str">
        <f t="shared" si="34"/>
        <v/>
      </c>
      <c r="V108" s="62" t="str">
        <f>IF($B108="", "", COUNTIF($B$11:$B108, $B108))</f>
        <v/>
      </c>
      <c r="W108" s="62" t="str">
        <f t="shared" si="37"/>
        <v/>
      </c>
      <c r="Y108" s="78" t="str">
        <f t="shared" si="44"/>
        <v/>
      </c>
      <c r="Z108" s="79" t="str">
        <f t="shared" si="44"/>
        <v/>
      </c>
      <c r="AA108" s="79" t="str">
        <f t="shared" si="44"/>
        <v/>
      </c>
      <c r="AB108" s="79" t="str">
        <f t="shared" si="44"/>
        <v/>
      </c>
      <c r="AC108" s="79" t="str">
        <f t="shared" si="44"/>
        <v/>
      </c>
      <c r="AD108" s="79" t="str">
        <f t="shared" si="44"/>
        <v/>
      </c>
      <c r="AE108" s="79" t="str">
        <f t="shared" si="44"/>
        <v/>
      </c>
      <c r="AF108" s="79" t="str">
        <f t="shared" si="44"/>
        <v/>
      </c>
      <c r="AG108" s="79" t="str">
        <f t="shared" si="44"/>
        <v/>
      </c>
      <c r="AH108" s="79" t="str">
        <f t="shared" si="44"/>
        <v/>
      </c>
      <c r="AI108" s="79" t="str">
        <f t="shared" si="45"/>
        <v/>
      </c>
      <c r="AJ108" s="79" t="str">
        <f t="shared" si="45"/>
        <v/>
      </c>
      <c r="AK108" s="79" t="str">
        <f t="shared" si="45"/>
        <v/>
      </c>
      <c r="AL108" s="79" t="str">
        <f t="shared" si="45"/>
        <v/>
      </c>
      <c r="AM108" s="79" t="str">
        <f t="shared" si="45"/>
        <v/>
      </c>
      <c r="AN108" s="79" t="str">
        <f t="shared" si="45"/>
        <v/>
      </c>
      <c r="AO108" s="79" t="str">
        <f t="shared" si="45"/>
        <v/>
      </c>
      <c r="AP108" s="79" t="str">
        <f t="shared" si="45"/>
        <v/>
      </c>
      <c r="AQ108" s="79" t="str">
        <f t="shared" si="45"/>
        <v/>
      </c>
      <c r="AR108" s="79" t="str">
        <f t="shared" si="45"/>
        <v/>
      </c>
      <c r="AS108" s="79" t="str">
        <f t="shared" si="46"/>
        <v/>
      </c>
      <c r="AT108" s="79" t="str">
        <f t="shared" si="46"/>
        <v/>
      </c>
      <c r="AU108" s="79" t="str">
        <f t="shared" si="46"/>
        <v/>
      </c>
      <c r="AV108" s="79" t="str">
        <f t="shared" si="46"/>
        <v/>
      </c>
      <c r="AW108" s="79" t="str">
        <f t="shared" si="46"/>
        <v/>
      </c>
      <c r="AX108" s="79" t="str">
        <f t="shared" si="46"/>
        <v/>
      </c>
      <c r="AY108" s="79" t="str">
        <f t="shared" si="46"/>
        <v/>
      </c>
      <c r="AZ108" s="79" t="str">
        <f t="shared" si="46"/>
        <v/>
      </c>
      <c r="BA108" s="79" t="str">
        <f t="shared" si="46"/>
        <v/>
      </c>
      <c r="BB108" s="33" t="str">
        <f t="shared" si="46"/>
        <v/>
      </c>
      <c r="BD108" s="89" t="str">
        <f>IF(OR(CI$8="", Y108=""), "", COUNTIF(Y$11:Y$310, "&lt;"&amp;Y108)+1+COUNTIF(Y$11:Y108, Y108)-1)</f>
        <v/>
      </c>
      <c r="BE108" s="90" t="str">
        <f>IF(OR(CJ$8="", Z108=""), "", COUNTIF(Z$11:Z$310, "&lt;"&amp;Z108)+1+COUNTIF(Z$11:Z108, Z108)-1)</f>
        <v/>
      </c>
      <c r="BF108" s="90" t="str">
        <f>IF(OR(CK$8="", AA108=""), "", COUNTIF(AA$11:AA$310, "&lt;"&amp;AA108)+1+COUNTIF(AA$11:AA108, AA108)-1)</f>
        <v/>
      </c>
      <c r="BG108" s="90" t="str">
        <f>IF(OR(CL$8="", AB108=""), "", COUNTIF(AB$11:AB$310, "&lt;"&amp;AB108)+1+COUNTIF(AB$11:AB108, AB108)-1)</f>
        <v/>
      </c>
      <c r="BH108" s="90" t="str">
        <f>IF(OR(CM$8="", AC108=""), "", COUNTIF(AC$11:AC$310, "&lt;"&amp;AC108)+1+COUNTIF(AC$11:AC108, AC108)-1)</f>
        <v/>
      </c>
      <c r="BI108" s="90" t="str">
        <f>IF(OR(CN$8="", AD108=""), "", COUNTIF(AD$11:AD$310, "&lt;"&amp;AD108)+1+COUNTIF(AD$11:AD108, AD108)-1)</f>
        <v/>
      </c>
      <c r="BJ108" s="90" t="str">
        <f>IF(OR(CO$8="", AE108=""), "", COUNTIF(AE$11:AE$310, "&lt;"&amp;AE108)+1+COUNTIF(AE$11:AE108, AE108)-1)</f>
        <v/>
      </c>
      <c r="BK108" s="90" t="str">
        <f>IF(OR(CP$8="", AF108=""), "", COUNTIF(AF$11:AF$310, "&lt;"&amp;AF108)+1+COUNTIF(AF$11:AF108, AF108)-1)</f>
        <v/>
      </c>
      <c r="BL108" s="90" t="str">
        <f>IF(OR(CQ$8="", AG108=""), "", COUNTIF(AG$11:AG$310, "&lt;"&amp;AG108)+1+COUNTIF(AG$11:AG108, AG108)-1)</f>
        <v/>
      </c>
      <c r="BM108" s="90" t="str">
        <f>IF(OR(CR$8="", AH108=""), "", COUNTIF(AH$11:AH$310, "&lt;"&amp;AH108)+1+COUNTIF(AH$11:AH108, AH108)-1)</f>
        <v/>
      </c>
      <c r="BN108" s="90" t="str">
        <f>IF(OR(CS$8="", AI108=""), "", COUNTIF(AI$11:AI$310, "&lt;"&amp;AI108)+1+COUNTIF(AI$11:AI108, AI108)-1)</f>
        <v/>
      </c>
      <c r="BO108" s="90" t="str">
        <f>IF(OR(CT$8="", AJ108=""), "", COUNTIF(AJ$11:AJ$310, "&lt;"&amp;AJ108)+1+COUNTIF(AJ$11:AJ108, AJ108)-1)</f>
        <v/>
      </c>
      <c r="BP108" s="90" t="str">
        <f>IF(OR(CU$8="", AK108=""), "", COUNTIF(AK$11:AK$310, "&lt;"&amp;AK108)+1+COUNTIF(AK$11:AK108, AK108)-1)</f>
        <v/>
      </c>
      <c r="BQ108" s="90" t="str">
        <f>IF(OR(CV$8="", AL108=""), "", COUNTIF(AL$11:AL$310, "&lt;"&amp;AL108)+1+COUNTIF(AL$11:AL108, AL108)-1)</f>
        <v/>
      </c>
      <c r="BR108" s="90" t="str">
        <f>IF(OR(CW$8="", AM108=""), "", COUNTIF(AM$11:AM$310, "&lt;"&amp;AM108)+1+COUNTIF(AM$11:AM108, AM108)-1)</f>
        <v/>
      </c>
      <c r="BS108" s="90" t="str">
        <f>IF(OR(CX$8="", AN108=""), "", COUNTIF(AN$11:AN$310, "&lt;"&amp;AN108)+1+COUNTIF(AN$11:AN108, AN108)-1)</f>
        <v/>
      </c>
      <c r="BT108" s="90" t="str">
        <f>IF(OR(CY$8="", AO108=""), "", COUNTIF(AO$11:AO$310, "&lt;"&amp;AO108)+1+COUNTIF(AO$11:AO108, AO108)-1)</f>
        <v/>
      </c>
      <c r="BU108" s="90" t="str">
        <f>IF(OR(CZ$8="", AP108=""), "", COUNTIF(AP$11:AP$310, "&lt;"&amp;AP108)+1+COUNTIF(AP$11:AP108, AP108)-1)</f>
        <v/>
      </c>
      <c r="BV108" s="90" t="str">
        <f>IF(OR(DA$8="", AQ108=""), "", COUNTIF(AQ$11:AQ$310, "&lt;"&amp;AQ108)+1+COUNTIF(AQ$11:AQ108, AQ108)-1)</f>
        <v/>
      </c>
      <c r="BW108" s="90" t="str">
        <f>IF(OR(DB$8="", AR108=""), "", COUNTIF(AR$11:AR$310, "&lt;"&amp;AR108)+1+COUNTIF(AR$11:AR108, AR108)-1)</f>
        <v/>
      </c>
      <c r="BX108" s="90" t="str">
        <f>IF(OR(DC$8="", AS108=""), "", COUNTIF(AS$11:AS$310, "&lt;"&amp;AS108)+1+COUNTIF(AS$11:AS108, AS108)-1)</f>
        <v/>
      </c>
      <c r="BY108" s="90" t="str">
        <f>IF(OR(DD$8="", AT108=""), "", COUNTIF(AT$11:AT$310, "&lt;"&amp;AT108)+1+COUNTIF(AT$11:AT108, AT108)-1)</f>
        <v/>
      </c>
      <c r="BZ108" s="90" t="str">
        <f>IF(OR(DE$8="", AU108=""), "", COUNTIF(AU$11:AU$310, "&lt;"&amp;AU108)+1+COUNTIF(AU$11:AU108, AU108)-1)</f>
        <v/>
      </c>
      <c r="CA108" s="90" t="str">
        <f>IF(OR(DF$8="", AV108=""), "", COUNTIF(AV$11:AV$310, "&lt;"&amp;AV108)+1+COUNTIF(AV$11:AV108, AV108)-1)</f>
        <v/>
      </c>
      <c r="CB108" s="90" t="str">
        <f>IF(OR(DG$8="", AW108=""), "", COUNTIF(AW$11:AW$310, "&lt;"&amp;AW108)+1+COUNTIF(AW$11:AW108, AW108)-1)</f>
        <v/>
      </c>
      <c r="CC108" s="90" t="str">
        <f>IF(OR(DH$8="", AX108=""), "", COUNTIF(AX$11:AX$310, "&lt;"&amp;AX108)+1+COUNTIF(AX$11:AX108, AX108)-1)</f>
        <v/>
      </c>
      <c r="CD108" s="90" t="str">
        <f>IF(OR(DI$8="", AY108=""), "", COUNTIF(AY$11:AY$310, "&lt;"&amp;AY108)+1+COUNTIF(AY$11:AY108, AY108)-1)</f>
        <v/>
      </c>
      <c r="CE108" s="90" t="str">
        <f>IF(OR(DJ$8="", AZ108=""), "", COUNTIF(AZ$11:AZ$310, "&lt;"&amp;AZ108)+1+COUNTIF(AZ$11:AZ108, AZ108)-1)</f>
        <v/>
      </c>
      <c r="CF108" s="90" t="str">
        <f>IF(OR(DK$8="", BA108=""), "", COUNTIF(BA$11:BA$310, "&lt;"&amp;BA108)+1+COUNTIF(BA$11:BA108, BA108)-1)</f>
        <v/>
      </c>
      <c r="CG108" s="91" t="str">
        <f>IF(OR(DL$8="", BB108=""), "", COUNTIF(BB$11:BB$310, "&lt;"&amp;BB108)+1+COUNTIF(BB$11:BB108, BB108)-1)</f>
        <v/>
      </c>
      <c r="CI108" s="89" t="str" cm="1">
        <f t="array" ref="CI108">IFERROR(INDEX($BD108:$CG108, $CH108, MATCH(CI$6, $BD$8:$CG$8, 0)), "")</f>
        <v/>
      </c>
      <c r="CJ108" s="90" t="str" cm="1">
        <f t="array" ref="CJ108">IFERROR(INDEX($BD108:$CG108, $CH108, MATCH(CJ$6, $BD$8:$CG$8, 0)), "")</f>
        <v/>
      </c>
      <c r="CK108" s="90" t="str" cm="1">
        <f t="array" ref="CK108">IFERROR(INDEX($BD108:$CG108, $CH108, MATCH(CK$6, $BD$8:$CG$8, 0)), "")</f>
        <v/>
      </c>
      <c r="CL108" s="90" t="str" cm="1">
        <f t="array" ref="CL108">IFERROR(INDEX($BD108:$CG108, $CH108, MATCH(CL$6, $BD$8:$CG$8, 0)), "")</f>
        <v/>
      </c>
      <c r="CM108" s="90" t="str" cm="1">
        <f t="array" ref="CM108">IFERROR(INDEX($BD108:$CG108, $CH108, MATCH(CM$6, $BD$8:$CG$8, 0)), "")</f>
        <v/>
      </c>
      <c r="CN108" s="90" t="str" cm="1">
        <f t="array" ref="CN108">IFERROR(INDEX($BD108:$CG108, $CH108, MATCH(CN$6, $BD$8:$CG$8, 0)), "")</f>
        <v/>
      </c>
      <c r="CO108" s="90" t="str" cm="1">
        <f t="array" ref="CO108">IFERROR(INDEX($BD108:$CG108, $CH108, MATCH(CO$6, $BD$8:$CG$8, 0)), "")</f>
        <v/>
      </c>
      <c r="CP108" s="90" t="str" cm="1">
        <f t="array" ref="CP108">IFERROR(INDEX($BD108:$CG108, $CH108, MATCH(CP$6, $BD$8:$CG$8, 0)), "")</f>
        <v/>
      </c>
      <c r="CQ108" s="90" t="str" cm="1">
        <f t="array" ref="CQ108">IFERROR(INDEX($BD108:$CG108, $CH108, MATCH(CQ$6, $BD$8:$CG$8, 0)), "")</f>
        <v/>
      </c>
      <c r="CR108" s="90" t="str" cm="1">
        <f t="array" ref="CR108">IFERROR(INDEX($BD108:$CG108, $CH108, MATCH(CR$6, $BD$8:$CG$8, 0)), "")</f>
        <v/>
      </c>
      <c r="CS108" s="90" t="str" cm="1">
        <f t="array" ref="CS108">IFERROR(INDEX($BD108:$CG108, $CH108, MATCH(CS$6, $BD$8:$CG$8, 0)), "")</f>
        <v/>
      </c>
      <c r="CT108" s="90" t="str" cm="1">
        <f t="array" ref="CT108">IFERROR(INDEX($BD108:$CG108, $CH108, MATCH(CT$6, $BD$8:$CG$8, 0)), "")</f>
        <v/>
      </c>
      <c r="CU108" s="90" t="str" cm="1">
        <f t="array" ref="CU108">IFERROR(INDEX($BD108:$CG108, $CH108, MATCH(CU$6, $BD$8:$CG$8, 0)), "")</f>
        <v/>
      </c>
      <c r="CV108" s="90" t="str" cm="1">
        <f t="array" ref="CV108">IFERROR(INDEX($BD108:$CG108, $CH108, MATCH(CV$6, $BD$8:$CG$8, 0)), "")</f>
        <v/>
      </c>
      <c r="CW108" s="90" t="str" cm="1">
        <f t="array" ref="CW108">IFERROR(INDEX($BD108:$CG108, $CH108, MATCH(CW$6, $BD$8:$CG$8, 0)), "")</f>
        <v/>
      </c>
      <c r="CX108" s="90" t="str" cm="1">
        <f t="array" ref="CX108">IFERROR(INDEX($BD108:$CG108, $CH108, MATCH(CX$6, $BD$8:$CG$8, 0)), "")</f>
        <v/>
      </c>
      <c r="CY108" s="90" t="str" cm="1">
        <f t="array" ref="CY108">IFERROR(INDEX($BD108:$CG108, $CH108, MATCH(CY$6, $BD$8:$CG$8, 0)), "")</f>
        <v/>
      </c>
      <c r="CZ108" s="90" t="str" cm="1">
        <f t="array" ref="CZ108">IFERROR(INDEX($BD108:$CG108, $CH108, MATCH(CZ$6, $BD$8:$CG$8, 0)), "")</f>
        <v/>
      </c>
      <c r="DA108" s="90" t="str" cm="1">
        <f t="array" ref="DA108">IFERROR(INDEX($BD108:$CG108, $CH108, MATCH(DA$6, $BD$8:$CG$8, 0)), "")</f>
        <v/>
      </c>
      <c r="DB108" s="90" t="str" cm="1">
        <f t="array" ref="DB108">IFERROR(INDEX($BD108:$CG108, $CH108, MATCH(DB$6, $BD$8:$CG$8, 0)), "")</f>
        <v/>
      </c>
      <c r="DC108" s="90" t="str" cm="1">
        <f t="array" ref="DC108">IFERROR(INDEX($BD108:$CG108, $CH108, MATCH(DC$6, $BD$8:$CG$8, 0)), "")</f>
        <v/>
      </c>
      <c r="DD108" s="90" t="str" cm="1">
        <f t="array" ref="DD108">IFERROR(INDEX($BD108:$CG108, $CH108, MATCH(DD$6, $BD$8:$CG$8, 0)), "")</f>
        <v/>
      </c>
      <c r="DE108" s="90" t="str" cm="1">
        <f t="array" ref="DE108">IFERROR(INDEX($BD108:$CG108, $CH108, MATCH(DE$6, $BD$8:$CG$8, 0)), "")</f>
        <v/>
      </c>
      <c r="DF108" s="90" t="str" cm="1">
        <f t="array" ref="DF108">IFERROR(INDEX($BD108:$CG108, $CH108, MATCH(DF$6, $BD$8:$CG$8, 0)), "")</f>
        <v/>
      </c>
      <c r="DG108" s="90" t="str" cm="1">
        <f t="array" ref="DG108">IFERROR(INDEX($BD108:$CG108, $CH108, MATCH(DG$6, $BD$8:$CG$8, 0)), "")</f>
        <v/>
      </c>
      <c r="DH108" s="90" t="str" cm="1">
        <f t="array" ref="DH108">IFERROR(INDEX($BD108:$CG108, $CH108, MATCH(DH$6, $BD$8:$CG$8, 0)), "")</f>
        <v/>
      </c>
      <c r="DI108" s="90" t="str" cm="1">
        <f t="array" ref="DI108">IFERROR(INDEX($BD108:$CG108, $CH108, MATCH(DI$6, $BD$8:$CG$8, 0)), "")</f>
        <v/>
      </c>
      <c r="DJ108" s="90" t="str" cm="1">
        <f t="array" ref="DJ108">IFERROR(INDEX($BD108:$CG108, $CH108, MATCH(DJ$6, $BD$8:$CG$8, 0)), "")</f>
        <v/>
      </c>
      <c r="DK108" s="90" t="str" cm="1">
        <f t="array" ref="DK108">IFERROR(INDEX($BD108:$CG108, $CH108, MATCH(DK$6, $BD$8:$CG$8, 0)), "")</f>
        <v/>
      </c>
      <c r="DL108" s="91" t="str" cm="1">
        <f t="array" ref="DL108">IFERROR(INDEX($BD108:$CG108, $CH108, MATCH(DL$6, $BD$8:$CG$8, 0)), "")</f>
        <v/>
      </c>
    </row>
    <row r="109" spans="1:116" x14ac:dyDescent="0.55000000000000004">
      <c r="A109" s="16"/>
      <c r="B109" s="48"/>
      <c r="C109" s="26"/>
      <c r="D109" s="49"/>
      <c r="E109" s="50"/>
      <c r="F109" s="16"/>
      <c r="G109" s="96" t="str">
        <f t="shared" si="35"/>
        <v/>
      </c>
      <c r="H109" s="96" t="str">
        <f>IF($T109="", "", IF(COUNTIF('Income &amp; Expenses'!$AO$11:$AO$40, $T109)&gt;0, $N$3, $N$4))</f>
        <v/>
      </c>
      <c r="I109" s="16"/>
      <c r="N109" s="14" t="str">
        <f t="shared" si="31"/>
        <v/>
      </c>
      <c r="O109" s="8" t="str">
        <f t="shared" si="36"/>
        <v/>
      </c>
      <c r="P109" s="15" t="str">
        <f t="shared" si="32"/>
        <v/>
      </c>
      <c r="R109" s="68" t="str">
        <f t="shared" si="33"/>
        <v/>
      </c>
      <c r="T109" s="68" t="str">
        <f t="shared" si="34"/>
        <v/>
      </c>
      <c r="V109" s="62" t="str">
        <f>IF($B109="", "", COUNTIF($B$11:$B109, $B109))</f>
        <v/>
      </c>
      <c r="W109" s="62" t="str">
        <f t="shared" si="37"/>
        <v/>
      </c>
      <c r="Y109" s="78" t="str">
        <f t="shared" si="44"/>
        <v/>
      </c>
      <c r="Z109" s="79" t="str">
        <f t="shared" si="44"/>
        <v/>
      </c>
      <c r="AA109" s="79" t="str">
        <f t="shared" si="44"/>
        <v/>
      </c>
      <c r="AB109" s="79" t="str">
        <f t="shared" si="44"/>
        <v/>
      </c>
      <c r="AC109" s="79" t="str">
        <f t="shared" si="44"/>
        <v/>
      </c>
      <c r="AD109" s="79" t="str">
        <f t="shared" si="44"/>
        <v/>
      </c>
      <c r="AE109" s="79" t="str">
        <f t="shared" si="44"/>
        <v/>
      </c>
      <c r="AF109" s="79" t="str">
        <f t="shared" si="44"/>
        <v/>
      </c>
      <c r="AG109" s="79" t="str">
        <f t="shared" si="44"/>
        <v/>
      </c>
      <c r="AH109" s="79" t="str">
        <f t="shared" si="44"/>
        <v/>
      </c>
      <c r="AI109" s="79" t="str">
        <f t="shared" si="45"/>
        <v/>
      </c>
      <c r="AJ109" s="79" t="str">
        <f t="shared" si="45"/>
        <v/>
      </c>
      <c r="AK109" s="79" t="str">
        <f t="shared" si="45"/>
        <v/>
      </c>
      <c r="AL109" s="79" t="str">
        <f t="shared" si="45"/>
        <v/>
      </c>
      <c r="AM109" s="79" t="str">
        <f t="shared" si="45"/>
        <v/>
      </c>
      <c r="AN109" s="79" t="str">
        <f t="shared" si="45"/>
        <v/>
      </c>
      <c r="AO109" s="79" t="str">
        <f t="shared" si="45"/>
        <v/>
      </c>
      <c r="AP109" s="79" t="str">
        <f t="shared" si="45"/>
        <v/>
      </c>
      <c r="AQ109" s="79" t="str">
        <f t="shared" si="45"/>
        <v/>
      </c>
      <c r="AR109" s="79" t="str">
        <f t="shared" si="45"/>
        <v/>
      </c>
      <c r="AS109" s="79" t="str">
        <f t="shared" si="46"/>
        <v/>
      </c>
      <c r="AT109" s="79" t="str">
        <f t="shared" si="46"/>
        <v/>
      </c>
      <c r="AU109" s="79" t="str">
        <f t="shared" si="46"/>
        <v/>
      </c>
      <c r="AV109" s="79" t="str">
        <f t="shared" si="46"/>
        <v/>
      </c>
      <c r="AW109" s="79" t="str">
        <f t="shared" si="46"/>
        <v/>
      </c>
      <c r="AX109" s="79" t="str">
        <f t="shared" si="46"/>
        <v/>
      </c>
      <c r="AY109" s="79" t="str">
        <f t="shared" si="46"/>
        <v/>
      </c>
      <c r="AZ109" s="79" t="str">
        <f t="shared" si="46"/>
        <v/>
      </c>
      <c r="BA109" s="79" t="str">
        <f t="shared" si="46"/>
        <v/>
      </c>
      <c r="BB109" s="33" t="str">
        <f t="shared" si="46"/>
        <v/>
      </c>
      <c r="BD109" s="89" t="str">
        <f>IF(OR(CI$8="", Y109=""), "", COUNTIF(Y$11:Y$310, "&lt;"&amp;Y109)+1+COUNTIF(Y$11:Y109, Y109)-1)</f>
        <v/>
      </c>
      <c r="BE109" s="90" t="str">
        <f>IF(OR(CJ$8="", Z109=""), "", COUNTIF(Z$11:Z$310, "&lt;"&amp;Z109)+1+COUNTIF(Z$11:Z109, Z109)-1)</f>
        <v/>
      </c>
      <c r="BF109" s="90" t="str">
        <f>IF(OR(CK$8="", AA109=""), "", COUNTIF(AA$11:AA$310, "&lt;"&amp;AA109)+1+COUNTIF(AA$11:AA109, AA109)-1)</f>
        <v/>
      </c>
      <c r="BG109" s="90" t="str">
        <f>IF(OR(CL$8="", AB109=""), "", COUNTIF(AB$11:AB$310, "&lt;"&amp;AB109)+1+COUNTIF(AB$11:AB109, AB109)-1)</f>
        <v/>
      </c>
      <c r="BH109" s="90" t="str">
        <f>IF(OR(CM$8="", AC109=""), "", COUNTIF(AC$11:AC$310, "&lt;"&amp;AC109)+1+COUNTIF(AC$11:AC109, AC109)-1)</f>
        <v/>
      </c>
      <c r="BI109" s="90" t="str">
        <f>IF(OR(CN$8="", AD109=""), "", COUNTIF(AD$11:AD$310, "&lt;"&amp;AD109)+1+COUNTIF(AD$11:AD109, AD109)-1)</f>
        <v/>
      </c>
      <c r="BJ109" s="90" t="str">
        <f>IF(OR(CO$8="", AE109=""), "", COUNTIF(AE$11:AE$310, "&lt;"&amp;AE109)+1+COUNTIF(AE$11:AE109, AE109)-1)</f>
        <v/>
      </c>
      <c r="BK109" s="90" t="str">
        <f>IF(OR(CP$8="", AF109=""), "", COUNTIF(AF$11:AF$310, "&lt;"&amp;AF109)+1+COUNTIF(AF$11:AF109, AF109)-1)</f>
        <v/>
      </c>
      <c r="BL109" s="90" t="str">
        <f>IF(OR(CQ$8="", AG109=""), "", COUNTIF(AG$11:AG$310, "&lt;"&amp;AG109)+1+COUNTIF(AG$11:AG109, AG109)-1)</f>
        <v/>
      </c>
      <c r="BM109" s="90" t="str">
        <f>IF(OR(CR$8="", AH109=""), "", COUNTIF(AH$11:AH$310, "&lt;"&amp;AH109)+1+COUNTIF(AH$11:AH109, AH109)-1)</f>
        <v/>
      </c>
      <c r="BN109" s="90" t="str">
        <f>IF(OR(CS$8="", AI109=""), "", COUNTIF(AI$11:AI$310, "&lt;"&amp;AI109)+1+COUNTIF(AI$11:AI109, AI109)-1)</f>
        <v/>
      </c>
      <c r="BO109" s="90" t="str">
        <f>IF(OR(CT$8="", AJ109=""), "", COUNTIF(AJ$11:AJ$310, "&lt;"&amp;AJ109)+1+COUNTIF(AJ$11:AJ109, AJ109)-1)</f>
        <v/>
      </c>
      <c r="BP109" s="90" t="str">
        <f>IF(OR(CU$8="", AK109=""), "", COUNTIF(AK$11:AK$310, "&lt;"&amp;AK109)+1+COUNTIF(AK$11:AK109, AK109)-1)</f>
        <v/>
      </c>
      <c r="BQ109" s="90" t="str">
        <f>IF(OR(CV$8="", AL109=""), "", COUNTIF(AL$11:AL$310, "&lt;"&amp;AL109)+1+COUNTIF(AL$11:AL109, AL109)-1)</f>
        <v/>
      </c>
      <c r="BR109" s="90" t="str">
        <f>IF(OR(CW$8="", AM109=""), "", COUNTIF(AM$11:AM$310, "&lt;"&amp;AM109)+1+COUNTIF(AM$11:AM109, AM109)-1)</f>
        <v/>
      </c>
      <c r="BS109" s="90" t="str">
        <f>IF(OR(CX$8="", AN109=""), "", COUNTIF(AN$11:AN$310, "&lt;"&amp;AN109)+1+COUNTIF(AN$11:AN109, AN109)-1)</f>
        <v/>
      </c>
      <c r="BT109" s="90" t="str">
        <f>IF(OR(CY$8="", AO109=""), "", COUNTIF(AO$11:AO$310, "&lt;"&amp;AO109)+1+COUNTIF(AO$11:AO109, AO109)-1)</f>
        <v/>
      </c>
      <c r="BU109" s="90" t="str">
        <f>IF(OR(CZ$8="", AP109=""), "", COUNTIF(AP$11:AP$310, "&lt;"&amp;AP109)+1+COUNTIF(AP$11:AP109, AP109)-1)</f>
        <v/>
      </c>
      <c r="BV109" s="90" t="str">
        <f>IF(OR(DA$8="", AQ109=""), "", COUNTIF(AQ$11:AQ$310, "&lt;"&amp;AQ109)+1+COUNTIF(AQ$11:AQ109, AQ109)-1)</f>
        <v/>
      </c>
      <c r="BW109" s="90" t="str">
        <f>IF(OR(DB$8="", AR109=""), "", COUNTIF(AR$11:AR$310, "&lt;"&amp;AR109)+1+COUNTIF(AR$11:AR109, AR109)-1)</f>
        <v/>
      </c>
      <c r="BX109" s="90" t="str">
        <f>IF(OR(DC$8="", AS109=""), "", COUNTIF(AS$11:AS$310, "&lt;"&amp;AS109)+1+COUNTIF(AS$11:AS109, AS109)-1)</f>
        <v/>
      </c>
      <c r="BY109" s="90" t="str">
        <f>IF(OR(DD$8="", AT109=""), "", COUNTIF(AT$11:AT$310, "&lt;"&amp;AT109)+1+COUNTIF(AT$11:AT109, AT109)-1)</f>
        <v/>
      </c>
      <c r="BZ109" s="90" t="str">
        <f>IF(OR(DE$8="", AU109=""), "", COUNTIF(AU$11:AU$310, "&lt;"&amp;AU109)+1+COUNTIF(AU$11:AU109, AU109)-1)</f>
        <v/>
      </c>
      <c r="CA109" s="90" t="str">
        <f>IF(OR(DF$8="", AV109=""), "", COUNTIF(AV$11:AV$310, "&lt;"&amp;AV109)+1+COUNTIF(AV$11:AV109, AV109)-1)</f>
        <v/>
      </c>
      <c r="CB109" s="90" t="str">
        <f>IF(OR(DG$8="", AW109=""), "", COUNTIF(AW$11:AW$310, "&lt;"&amp;AW109)+1+COUNTIF(AW$11:AW109, AW109)-1)</f>
        <v/>
      </c>
      <c r="CC109" s="90" t="str">
        <f>IF(OR(DH$8="", AX109=""), "", COUNTIF(AX$11:AX$310, "&lt;"&amp;AX109)+1+COUNTIF(AX$11:AX109, AX109)-1)</f>
        <v/>
      </c>
      <c r="CD109" s="90" t="str">
        <f>IF(OR(DI$8="", AY109=""), "", COUNTIF(AY$11:AY$310, "&lt;"&amp;AY109)+1+COUNTIF(AY$11:AY109, AY109)-1)</f>
        <v/>
      </c>
      <c r="CE109" s="90" t="str">
        <f>IF(OR(DJ$8="", AZ109=""), "", COUNTIF(AZ$11:AZ$310, "&lt;"&amp;AZ109)+1+COUNTIF(AZ$11:AZ109, AZ109)-1)</f>
        <v/>
      </c>
      <c r="CF109" s="90" t="str">
        <f>IF(OR(DK$8="", BA109=""), "", COUNTIF(BA$11:BA$310, "&lt;"&amp;BA109)+1+COUNTIF(BA$11:BA109, BA109)-1)</f>
        <v/>
      </c>
      <c r="CG109" s="91" t="str">
        <f>IF(OR(DL$8="", BB109=""), "", COUNTIF(BB$11:BB$310, "&lt;"&amp;BB109)+1+COUNTIF(BB$11:BB109, BB109)-1)</f>
        <v/>
      </c>
      <c r="CI109" s="89" t="str" cm="1">
        <f t="array" ref="CI109">IFERROR(INDEX($BD109:$CG109, $CH109, MATCH(CI$6, $BD$8:$CG$8, 0)), "")</f>
        <v/>
      </c>
      <c r="CJ109" s="90" t="str" cm="1">
        <f t="array" ref="CJ109">IFERROR(INDEX($BD109:$CG109, $CH109, MATCH(CJ$6, $BD$8:$CG$8, 0)), "")</f>
        <v/>
      </c>
      <c r="CK109" s="90" t="str" cm="1">
        <f t="array" ref="CK109">IFERROR(INDEX($BD109:$CG109, $CH109, MATCH(CK$6, $BD$8:$CG$8, 0)), "")</f>
        <v/>
      </c>
      <c r="CL109" s="90" t="str" cm="1">
        <f t="array" ref="CL109">IFERROR(INDEX($BD109:$CG109, $CH109, MATCH(CL$6, $BD$8:$CG$8, 0)), "")</f>
        <v/>
      </c>
      <c r="CM109" s="90" t="str" cm="1">
        <f t="array" ref="CM109">IFERROR(INDEX($BD109:$CG109, $CH109, MATCH(CM$6, $BD$8:$CG$8, 0)), "")</f>
        <v/>
      </c>
      <c r="CN109" s="90" t="str" cm="1">
        <f t="array" ref="CN109">IFERROR(INDEX($BD109:$CG109, $CH109, MATCH(CN$6, $BD$8:$CG$8, 0)), "")</f>
        <v/>
      </c>
      <c r="CO109" s="90" t="str" cm="1">
        <f t="array" ref="CO109">IFERROR(INDEX($BD109:$CG109, $CH109, MATCH(CO$6, $BD$8:$CG$8, 0)), "")</f>
        <v/>
      </c>
      <c r="CP109" s="90" t="str" cm="1">
        <f t="array" ref="CP109">IFERROR(INDEX($BD109:$CG109, $CH109, MATCH(CP$6, $BD$8:$CG$8, 0)), "")</f>
        <v/>
      </c>
      <c r="CQ109" s="90" t="str" cm="1">
        <f t="array" ref="CQ109">IFERROR(INDEX($BD109:$CG109, $CH109, MATCH(CQ$6, $BD$8:$CG$8, 0)), "")</f>
        <v/>
      </c>
      <c r="CR109" s="90" t="str" cm="1">
        <f t="array" ref="CR109">IFERROR(INDEX($BD109:$CG109, $CH109, MATCH(CR$6, $BD$8:$CG$8, 0)), "")</f>
        <v/>
      </c>
      <c r="CS109" s="90" t="str" cm="1">
        <f t="array" ref="CS109">IFERROR(INDEX($BD109:$CG109, $CH109, MATCH(CS$6, $BD$8:$CG$8, 0)), "")</f>
        <v/>
      </c>
      <c r="CT109" s="90" t="str" cm="1">
        <f t="array" ref="CT109">IFERROR(INDEX($BD109:$CG109, $CH109, MATCH(CT$6, $BD$8:$CG$8, 0)), "")</f>
        <v/>
      </c>
      <c r="CU109" s="90" t="str" cm="1">
        <f t="array" ref="CU109">IFERROR(INDEX($BD109:$CG109, $CH109, MATCH(CU$6, $BD$8:$CG$8, 0)), "")</f>
        <v/>
      </c>
      <c r="CV109" s="90" t="str" cm="1">
        <f t="array" ref="CV109">IFERROR(INDEX($BD109:$CG109, $CH109, MATCH(CV$6, $BD$8:$CG$8, 0)), "")</f>
        <v/>
      </c>
      <c r="CW109" s="90" t="str" cm="1">
        <f t="array" ref="CW109">IFERROR(INDEX($BD109:$CG109, $CH109, MATCH(CW$6, $BD$8:$CG$8, 0)), "")</f>
        <v/>
      </c>
      <c r="CX109" s="90" t="str" cm="1">
        <f t="array" ref="CX109">IFERROR(INDEX($BD109:$CG109, $CH109, MATCH(CX$6, $BD$8:$CG$8, 0)), "")</f>
        <v/>
      </c>
      <c r="CY109" s="90" t="str" cm="1">
        <f t="array" ref="CY109">IFERROR(INDEX($BD109:$CG109, $CH109, MATCH(CY$6, $BD$8:$CG$8, 0)), "")</f>
        <v/>
      </c>
      <c r="CZ109" s="90" t="str" cm="1">
        <f t="array" ref="CZ109">IFERROR(INDEX($BD109:$CG109, $CH109, MATCH(CZ$6, $BD$8:$CG$8, 0)), "")</f>
        <v/>
      </c>
      <c r="DA109" s="90" t="str" cm="1">
        <f t="array" ref="DA109">IFERROR(INDEX($BD109:$CG109, $CH109, MATCH(DA$6, $BD$8:$CG$8, 0)), "")</f>
        <v/>
      </c>
      <c r="DB109" s="90" t="str" cm="1">
        <f t="array" ref="DB109">IFERROR(INDEX($BD109:$CG109, $CH109, MATCH(DB$6, $BD$8:$CG$8, 0)), "")</f>
        <v/>
      </c>
      <c r="DC109" s="90" t="str" cm="1">
        <f t="array" ref="DC109">IFERROR(INDEX($BD109:$CG109, $CH109, MATCH(DC$6, $BD$8:$CG$8, 0)), "")</f>
        <v/>
      </c>
      <c r="DD109" s="90" t="str" cm="1">
        <f t="array" ref="DD109">IFERROR(INDEX($BD109:$CG109, $CH109, MATCH(DD$6, $BD$8:$CG$8, 0)), "")</f>
        <v/>
      </c>
      <c r="DE109" s="90" t="str" cm="1">
        <f t="array" ref="DE109">IFERROR(INDEX($BD109:$CG109, $CH109, MATCH(DE$6, $BD$8:$CG$8, 0)), "")</f>
        <v/>
      </c>
      <c r="DF109" s="90" t="str" cm="1">
        <f t="array" ref="DF109">IFERROR(INDEX($BD109:$CG109, $CH109, MATCH(DF$6, $BD$8:$CG$8, 0)), "")</f>
        <v/>
      </c>
      <c r="DG109" s="90" t="str" cm="1">
        <f t="array" ref="DG109">IFERROR(INDEX($BD109:$CG109, $CH109, MATCH(DG$6, $BD$8:$CG$8, 0)), "")</f>
        <v/>
      </c>
      <c r="DH109" s="90" t="str" cm="1">
        <f t="array" ref="DH109">IFERROR(INDEX($BD109:$CG109, $CH109, MATCH(DH$6, $BD$8:$CG$8, 0)), "")</f>
        <v/>
      </c>
      <c r="DI109" s="90" t="str" cm="1">
        <f t="array" ref="DI109">IFERROR(INDEX($BD109:$CG109, $CH109, MATCH(DI$6, $BD$8:$CG$8, 0)), "")</f>
        <v/>
      </c>
      <c r="DJ109" s="90" t="str" cm="1">
        <f t="array" ref="DJ109">IFERROR(INDEX($BD109:$CG109, $CH109, MATCH(DJ$6, $BD$8:$CG$8, 0)), "")</f>
        <v/>
      </c>
      <c r="DK109" s="90" t="str" cm="1">
        <f t="array" ref="DK109">IFERROR(INDEX($BD109:$CG109, $CH109, MATCH(DK$6, $BD$8:$CG$8, 0)), "")</f>
        <v/>
      </c>
      <c r="DL109" s="91" t="str" cm="1">
        <f t="array" ref="DL109">IFERROR(INDEX($BD109:$CG109, $CH109, MATCH(DL$6, $BD$8:$CG$8, 0)), "")</f>
        <v/>
      </c>
    </row>
    <row r="110" spans="1:116" x14ac:dyDescent="0.55000000000000004">
      <c r="A110" s="16"/>
      <c r="B110" s="48"/>
      <c r="C110" s="26"/>
      <c r="D110" s="49"/>
      <c r="E110" s="50"/>
      <c r="F110" s="16"/>
      <c r="G110" s="96" t="str">
        <f t="shared" si="35"/>
        <v/>
      </c>
      <c r="H110" s="96" t="str">
        <f>IF($T110="", "", IF(COUNTIF('Income &amp; Expenses'!$AO$11:$AO$40, $T110)&gt;0, $N$3, $N$4))</f>
        <v/>
      </c>
      <c r="I110" s="16"/>
      <c r="N110" s="14" t="str">
        <f t="shared" si="31"/>
        <v/>
      </c>
      <c r="O110" s="8" t="str">
        <f t="shared" si="36"/>
        <v/>
      </c>
      <c r="P110" s="15" t="str">
        <f t="shared" si="32"/>
        <v/>
      </c>
      <c r="R110" s="68" t="str">
        <f t="shared" si="33"/>
        <v/>
      </c>
      <c r="T110" s="68" t="str">
        <f t="shared" si="34"/>
        <v/>
      </c>
      <c r="V110" s="62" t="str">
        <f>IF($B110="", "", COUNTIF($B$11:$B110, $B110))</f>
        <v/>
      </c>
      <c r="W110" s="62" t="str">
        <f t="shared" si="37"/>
        <v/>
      </c>
      <c r="Y110" s="78" t="str">
        <f t="shared" si="44"/>
        <v/>
      </c>
      <c r="Z110" s="79" t="str">
        <f t="shared" si="44"/>
        <v/>
      </c>
      <c r="AA110" s="79" t="str">
        <f t="shared" si="44"/>
        <v/>
      </c>
      <c r="AB110" s="79" t="str">
        <f t="shared" si="44"/>
        <v/>
      </c>
      <c r="AC110" s="79" t="str">
        <f t="shared" si="44"/>
        <v/>
      </c>
      <c r="AD110" s="79" t="str">
        <f t="shared" si="44"/>
        <v/>
      </c>
      <c r="AE110" s="79" t="str">
        <f t="shared" si="44"/>
        <v/>
      </c>
      <c r="AF110" s="79" t="str">
        <f t="shared" si="44"/>
        <v/>
      </c>
      <c r="AG110" s="79" t="str">
        <f t="shared" si="44"/>
        <v/>
      </c>
      <c r="AH110" s="79" t="str">
        <f t="shared" si="44"/>
        <v/>
      </c>
      <c r="AI110" s="79" t="str">
        <f t="shared" si="45"/>
        <v/>
      </c>
      <c r="AJ110" s="79" t="str">
        <f t="shared" si="45"/>
        <v/>
      </c>
      <c r="AK110" s="79" t="str">
        <f t="shared" si="45"/>
        <v/>
      </c>
      <c r="AL110" s="79" t="str">
        <f t="shared" si="45"/>
        <v/>
      </c>
      <c r="AM110" s="79" t="str">
        <f t="shared" si="45"/>
        <v/>
      </c>
      <c r="AN110" s="79" t="str">
        <f t="shared" si="45"/>
        <v/>
      </c>
      <c r="AO110" s="79" t="str">
        <f t="shared" si="45"/>
        <v/>
      </c>
      <c r="AP110" s="79" t="str">
        <f t="shared" si="45"/>
        <v/>
      </c>
      <c r="AQ110" s="79" t="str">
        <f t="shared" si="45"/>
        <v/>
      </c>
      <c r="AR110" s="79" t="str">
        <f t="shared" si="45"/>
        <v/>
      </c>
      <c r="AS110" s="79" t="str">
        <f t="shared" si="46"/>
        <v/>
      </c>
      <c r="AT110" s="79" t="str">
        <f t="shared" si="46"/>
        <v/>
      </c>
      <c r="AU110" s="79" t="str">
        <f t="shared" si="46"/>
        <v/>
      </c>
      <c r="AV110" s="79" t="str">
        <f t="shared" si="46"/>
        <v/>
      </c>
      <c r="AW110" s="79" t="str">
        <f t="shared" si="46"/>
        <v/>
      </c>
      <c r="AX110" s="79" t="str">
        <f t="shared" si="46"/>
        <v/>
      </c>
      <c r="AY110" s="79" t="str">
        <f t="shared" si="46"/>
        <v/>
      </c>
      <c r="AZ110" s="79" t="str">
        <f t="shared" si="46"/>
        <v/>
      </c>
      <c r="BA110" s="79" t="str">
        <f t="shared" si="46"/>
        <v/>
      </c>
      <c r="BB110" s="33" t="str">
        <f t="shared" si="46"/>
        <v/>
      </c>
      <c r="BD110" s="89" t="str">
        <f>IF(OR(CI$8="", Y110=""), "", COUNTIF(Y$11:Y$310, "&lt;"&amp;Y110)+1+COUNTIF(Y$11:Y110, Y110)-1)</f>
        <v/>
      </c>
      <c r="BE110" s="90" t="str">
        <f>IF(OR(CJ$8="", Z110=""), "", COUNTIF(Z$11:Z$310, "&lt;"&amp;Z110)+1+COUNTIF(Z$11:Z110, Z110)-1)</f>
        <v/>
      </c>
      <c r="BF110" s="90" t="str">
        <f>IF(OR(CK$8="", AA110=""), "", COUNTIF(AA$11:AA$310, "&lt;"&amp;AA110)+1+COUNTIF(AA$11:AA110, AA110)-1)</f>
        <v/>
      </c>
      <c r="BG110" s="90" t="str">
        <f>IF(OR(CL$8="", AB110=""), "", COUNTIF(AB$11:AB$310, "&lt;"&amp;AB110)+1+COUNTIF(AB$11:AB110, AB110)-1)</f>
        <v/>
      </c>
      <c r="BH110" s="90" t="str">
        <f>IF(OR(CM$8="", AC110=""), "", COUNTIF(AC$11:AC$310, "&lt;"&amp;AC110)+1+COUNTIF(AC$11:AC110, AC110)-1)</f>
        <v/>
      </c>
      <c r="BI110" s="90" t="str">
        <f>IF(OR(CN$8="", AD110=""), "", COUNTIF(AD$11:AD$310, "&lt;"&amp;AD110)+1+COUNTIF(AD$11:AD110, AD110)-1)</f>
        <v/>
      </c>
      <c r="BJ110" s="90" t="str">
        <f>IF(OR(CO$8="", AE110=""), "", COUNTIF(AE$11:AE$310, "&lt;"&amp;AE110)+1+COUNTIF(AE$11:AE110, AE110)-1)</f>
        <v/>
      </c>
      <c r="BK110" s="90" t="str">
        <f>IF(OR(CP$8="", AF110=""), "", COUNTIF(AF$11:AF$310, "&lt;"&amp;AF110)+1+COUNTIF(AF$11:AF110, AF110)-1)</f>
        <v/>
      </c>
      <c r="BL110" s="90" t="str">
        <f>IF(OR(CQ$8="", AG110=""), "", COUNTIF(AG$11:AG$310, "&lt;"&amp;AG110)+1+COUNTIF(AG$11:AG110, AG110)-1)</f>
        <v/>
      </c>
      <c r="BM110" s="90" t="str">
        <f>IF(OR(CR$8="", AH110=""), "", COUNTIF(AH$11:AH$310, "&lt;"&amp;AH110)+1+COUNTIF(AH$11:AH110, AH110)-1)</f>
        <v/>
      </c>
      <c r="BN110" s="90" t="str">
        <f>IF(OR(CS$8="", AI110=""), "", COUNTIF(AI$11:AI$310, "&lt;"&amp;AI110)+1+COUNTIF(AI$11:AI110, AI110)-1)</f>
        <v/>
      </c>
      <c r="BO110" s="90" t="str">
        <f>IF(OR(CT$8="", AJ110=""), "", COUNTIF(AJ$11:AJ$310, "&lt;"&amp;AJ110)+1+COUNTIF(AJ$11:AJ110, AJ110)-1)</f>
        <v/>
      </c>
      <c r="BP110" s="90" t="str">
        <f>IF(OR(CU$8="", AK110=""), "", COUNTIF(AK$11:AK$310, "&lt;"&amp;AK110)+1+COUNTIF(AK$11:AK110, AK110)-1)</f>
        <v/>
      </c>
      <c r="BQ110" s="90" t="str">
        <f>IF(OR(CV$8="", AL110=""), "", COUNTIF(AL$11:AL$310, "&lt;"&amp;AL110)+1+COUNTIF(AL$11:AL110, AL110)-1)</f>
        <v/>
      </c>
      <c r="BR110" s="90" t="str">
        <f>IF(OR(CW$8="", AM110=""), "", COUNTIF(AM$11:AM$310, "&lt;"&amp;AM110)+1+COUNTIF(AM$11:AM110, AM110)-1)</f>
        <v/>
      </c>
      <c r="BS110" s="90" t="str">
        <f>IF(OR(CX$8="", AN110=""), "", COUNTIF(AN$11:AN$310, "&lt;"&amp;AN110)+1+COUNTIF(AN$11:AN110, AN110)-1)</f>
        <v/>
      </c>
      <c r="BT110" s="90" t="str">
        <f>IF(OR(CY$8="", AO110=""), "", COUNTIF(AO$11:AO$310, "&lt;"&amp;AO110)+1+COUNTIF(AO$11:AO110, AO110)-1)</f>
        <v/>
      </c>
      <c r="BU110" s="90" t="str">
        <f>IF(OR(CZ$8="", AP110=""), "", COUNTIF(AP$11:AP$310, "&lt;"&amp;AP110)+1+COUNTIF(AP$11:AP110, AP110)-1)</f>
        <v/>
      </c>
      <c r="BV110" s="90" t="str">
        <f>IF(OR(DA$8="", AQ110=""), "", COUNTIF(AQ$11:AQ$310, "&lt;"&amp;AQ110)+1+COUNTIF(AQ$11:AQ110, AQ110)-1)</f>
        <v/>
      </c>
      <c r="BW110" s="90" t="str">
        <f>IF(OR(DB$8="", AR110=""), "", COUNTIF(AR$11:AR$310, "&lt;"&amp;AR110)+1+COUNTIF(AR$11:AR110, AR110)-1)</f>
        <v/>
      </c>
      <c r="BX110" s="90" t="str">
        <f>IF(OR(DC$8="", AS110=""), "", COUNTIF(AS$11:AS$310, "&lt;"&amp;AS110)+1+COUNTIF(AS$11:AS110, AS110)-1)</f>
        <v/>
      </c>
      <c r="BY110" s="90" t="str">
        <f>IF(OR(DD$8="", AT110=""), "", COUNTIF(AT$11:AT$310, "&lt;"&amp;AT110)+1+COUNTIF(AT$11:AT110, AT110)-1)</f>
        <v/>
      </c>
      <c r="BZ110" s="90" t="str">
        <f>IF(OR(DE$8="", AU110=""), "", COUNTIF(AU$11:AU$310, "&lt;"&amp;AU110)+1+COUNTIF(AU$11:AU110, AU110)-1)</f>
        <v/>
      </c>
      <c r="CA110" s="90" t="str">
        <f>IF(OR(DF$8="", AV110=""), "", COUNTIF(AV$11:AV$310, "&lt;"&amp;AV110)+1+COUNTIF(AV$11:AV110, AV110)-1)</f>
        <v/>
      </c>
      <c r="CB110" s="90" t="str">
        <f>IF(OR(DG$8="", AW110=""), "", COUNTIF(AW$11:AW$310, "&lt;"&amp;AW110)+1+COUNTIF(AW$11:AW110, AW110)-1)</f>
        <v/>
      </c>
      <c r="CC110" s="90" t="str">
        <f>IF(OR(DH$8="", AX110=""), "", COUNTIF(AX$11:AX$310, "&lt;"&amp;AX110)+1+COUNTIF(AX$11:AX110, AX110)-1)</f>
        <v/>
      </c>
      <c r="CD110" s="90" t="str">
        <f>IF(OR(DI$8="", AY110=""), "", COUNTIF(AY$11:AY$310, "&lt;"&amp;AY110)+1+COUNTIF(AY$11:AY110, AY110)-1)</f>
        <v/>
      </c>
      <c r="CE110" s="90" t="str">
        <f>IF(OR(DJ$8="", AZ110=""), "", COUNTIF(AZ$11:AZ$310, "&lt;"&amp;AZ110)+1+COUNTIF(AZ$11:AZ110, AZ110)-1)</f>
        <v/>
      </c>
      <c r="CF110" s="90" t="str">
        <f>IF(OR(DK$8="", BA110=""), "", COUNTIF(BA$11:BA$310, "&lt;"&amp;BA110)+1+COUNTIF(BA$11:BA110, BA110)-1)</f>
        <v/>
      </c>
      <c r="CG110" s="91" t="str">
        <f>IF(OR(DL$8="", BB110=""), "", COUNTIF(BB$11:BB$310, "&lt;"&amp;BB110)+1+COUNTIF(BB$11:BB110, BB110)-1)</f>
        <v/>
      </c>
      <c r="CI110" s="89" t="str" cm="1">
        <f t="array" ref="CI110">IFERROR(INDEX($BD110:$CG110, $CH110, MATCH(CI$6, $BD$8:$CG$8, 0)), "")</f>
        <v/>
      </c>
      <c r="CJ110" s="90" t="str" cm="1">
        <f t="array" ref="CJ110">IFERROR(INDEX($BD110:$CG110, $CH110, MATCH(CJ$6, $BD$8:$CG$8, 0)), "")</f>
        <v/>
      </c>
      <c r="CK110" s="90" t="str" cm="1">
        <f t="array" ref="CK110">IFERROR(INDEX($BD110:$CG110, $CH110, MATCH(CK$6, $BD$8:$CG$8, 0)), "")</f>
        <v/>
      </c>
      <c r="CL110" s="90" t="str" cm="1">
        <f t="array" ref="CL110">IFERROR(INDEX($BD110:$CG110, $CH110, MATCH(CL$6, $BD$8:$CG$8, 0)), "")</f>
        <v/>
      </c>
      <c r="CM110" s="90" t="str" cm="1">
        <f t="array" ref="CM110">IFERROR(INDEX($BD110:$CG110, $CH110, MATCH(CM$6, $BD$8:$CG$8, 0)), "")</f>
        <v/>
      </c>
      <c r="CN110" s="90" t="str" cm="1">
        <f t="array" ref="CN110">IFERROR(INDEX($BD110:$CG110, $CH110, MATCH(CN$6, $BD$8:$CG$8, 0)), "")</f>
        <v/>
      </c>
      <c r="CO110" s="90" t="str" cm="1">
        <f t="array" ref="CO110">IFERROR(INDEX($BD110:$CG110, $CH110, MATCH(CO$6, $BD$8:$CG$8, 0)), "")</f>
        <v/>
      </c>
      <c r="CP110" s="90" t="str" cm="1">
        <f t="array" ref="CP110">IFERROR(INDEX($BD110:$CG110, $CH110, MATCH(CP$6, $BD$8:$CG$8, 0)), "")</f>
        <v/>
      </c>
      <c r="CQ110" s="90" t="str" cm="1">
        <f t="array" ref="CQ110">IFERROR(INDEX($BD110:$CG110, $CH110, MATCH(CQ$6, $BD$8:$CG$8, 0)), "")</f>
        <v/>
      </c>
      <c r="CR110" s="90" t="str" cm="1">
        <f t="array" ref="CR110">IFERROR(INDEX($BD110:$CG110, $CH110, MATCH(CR$6, $BD$8:$CG$8, 0)), "")</f>
        <v/>
      </c>
      <c r="CS110" s="90" t="str" cm="1">
        <f t="array" ref="CS110">IFERROR(INDEX($BD110:$CG110, $CH110, MATCH(CS$6, $BD$8:$CG$8, 0)), "")</f>
        <v/>
      </c>
      <c r="CT110" s="90" t="str" cm="1">
        <f t="array" ref="CT110">IFERROR(INDEX($BD110:$CG110, $CH110, MATCH(CT$6, $BD$8:$CG$8, 0)), "")</f>
        <v/>
      </c>
      <c r="CU110" s="90" t="str" cm="1">
        <f t="array" ref="CU110">IFERROR(INDEX($BD110:$CG110, $CH110, MATCH(CU$6, $BD$8:$CG$8, 0)), "")</f>
        <v/>
      </c>
      <c r="CV110" s="90" t="str" cm="1">
        <f t="array" ref="CV110">IFERROR(INDEX($BD110:$CG110, $CH110, MATCH(CV$6, $BD$8:$CG$8, 0)), "")</f>
        <v/>
      </c>
      <c r="CW110" s="90" t="str" cm="1">
        <f t="array" ref="CW110">IFERROR(INDEX($BD110:$CG110, $CH110, MATCH(CW$6, $BD$8:$CG$8, 0)), "")</f>
        <v/>
      </c>
      <c r="CX110" s="90" t="str" cm="1">
        <f t="array" ref="CX110">IFERROR(INDEX($BD110:$CG110, $CH110, MATCH(CX$6, $BD$8:$CG$8, 0)), "")</f>
        <v/>
      </c>
      <c r="CY110" s="90" t="str" cm="1">
        <f t="array" ref="CY110">IFERROR(INDEX($BD110:$CG110, $CH110, MATCH(CY$6, $BD$8:$CG$8, 0)), "")</f>
        <v/>
      </c>
      <c r="CZ110" s="90" t="str" cm="1">
        <f t="array" ref="CZ110">IFERROR(INDEX($BD110:$CG110, $CH110, MATCH(CZ$6, $BD$8:$CG$8, 0)), "")</f>
        <v/>
      </c>
      <c r="DA110" s="90" t="str" cm="1">
        <f t="array" ref="DA110">IFERROR(INDEX($BD110:$CG110, $CH110, MATCH(DA$6, $BD$8:$CG$8, 0)), "")</f>
        <v/>
      </c>
      <c r="DB110" s="90" t="str" cm="1">
        <f t="array" ref="DB110">IFERROR(INDEX($BD110:$CG110, $CH110, MATCH(DB$6, $BD$8:$CG$8, 0)), "")</f>
        <v/>
      </c>
      <c r="DC110" s="90" t="str" cm="1">
        <f t="array" ref="DC110">IFERROR(INDEX($BD110:$CG110, $CH110, MATCH(DC$6, $BD$8:$CG$8, 0)), "")</f>
        <v/>
      </c>
      <c r="DD110" s="90" t="str" cm="1">
        <f t="array" ref="DD110">IFERROR(INDEX($BD110:$CG110, $CH110, MATCH(DD$6, $BD$8:$CG$8, 0)), "")</f>
        <v/>
      </c>
      <c r="DE110" s="90" t="str" cm="1">
        <f t="array" ref="DE110">IFERROR(INDEX($BD110:$CG110, $CH110, MATCH(DE$6, $BD$8:$CG$8, 0)), "")</f>
        <v/>
      </c>
      <c r="DF110" s="90" t="str" cm="1">
        <f t="array" ref="DF110">IFERROR(INDEX($BD110:$CG110, $CH110, MATCH(DF$6, $BD$8:$CG$8, 0)), "")</f>
        <v/>
      </c>
      <c r="DG110" s="90" t="str" cm="1">
        <f t="array" ref="DG110">IFERROR(INDEX($BD110:$CG110, $CH110, MATCH(DG$6, $BD$8:$CG$8, 0)), "")</f>
        <v/>
      </c>
      <c r="DH110" s="90" t="str" cm="1">
        <f t="array" ref="DH110">IFERROR(INDEX($BD110:$CG110, $CH110, MATCH(DH$6, $BD$8:$CG$8, 0)), "")</f>
        <v/>
      </c>
      <c r="DI110" s="90" t="str" cm="1">
        <f t="array" ref="DI110">IFERROR(INDEX($BD110:$CG110, $CH110, MATCH(DI$6, $BD$8:$CG$8, 0)), "")</f>
        <v/>
      </c>
      <c r="DJ110" s="90" t="str" cm="1">
        <f t="array" ref="DJ110">IFERROR(INDEX($BD110:$CG110, $CH110, MATCH(DJ$6, $BD$8:$CG$8, 0)), "")</f>
        <v/>
      </c>
      <c r="DK110" s="90" t="str" cm="1">
        <f t="array" ref="DK110">IFERROR(INDEX($BD110:$CG110, $CH110, MATCH(DK$6, $BD$8:$CG$8, 0)), "")</f>
        <v/>
      </c>
      <c r="DL110" s="91" t="str" cm="1">
        <f t="array" ref="DL110">IFERROR(INDEX($BD110:$CG110, $CH110, MATCH(DL$6, $BD$8:$CG$8, 0)), "")</f>
        <v/>
      </c>
    </row>
    <row r="111" spans="1:116" x14ac:dyDescent="0.55000000000000004">
      <c r="A111" s="16"/>
      <c r="B111" s="48"/>
      <c r="C111" s="26"/>
      <c r="D111" s="49"/>
      <c r="E111" s="50"/>
      <c r="F111" s="16"/>
      <c r="G111" s="96" t="str">
        <f t="shared" si="35"/>
        <v/>
      </c>
      <c r="H111" s="96" t="str">
        <f>IF($T111="", "", IF(COUNTIF('Income &amp; Expenses'!$AO$11:$AO$40, $T111)&gt;0, $N$3, $N$4))</f>
        <v/>
      </c>
      <c r="I111" s="16"/>
      <c r="N111" s="14" t="str">
        <f t="shared" si="31"/>
        <v/>
      </c>
      <c r="O111" s="8" t="str">
        <f t="shared" si="36"/>
        <v/>
      </c>
      <c r="P111" s="15" t="str">
        <f t="shared" si="32"/>
        <v/>
      </c>
      <c r="R111" s="68" t="str">
        <f t="shared" si="33"/>
        <v/>
      </c>
      <c r="T111" s="68" t="str">
        <f t="shared" si="34"/>
        <v/>
      </c>
      <c r="V111" s="62" t="str">
        <f>IF($B111="", "", COUNTIF($B$11:$B111, $B111))</f>
        <v/>
      </c>
      <c r="W111" s="62" t="str">
        <f t="shared" si="37"/>
        <v/>
      </c>
      <c r="Y111" s="78" t="str">
        <f t="shared" ref="Y111:AH120" si="47">IF(OR(Y$10="", $R111=""), "", IF(Y$10=$B111, $D111, ""))</f>
        <v/>
      </c>
      <c r="Z111" s="79" t="str">
        <f t="shared" si="47"/>
        <v/>
      </c>
      <c r="AA111" s="79" t="str">
        <f t="shared" si="47"/>
        <v/>
      </c>
      <c r="AB111" s="79" t="str">
        <f t="shared" si="47"/>
        <v/>
      </c>
      <c r="AC111" s="79" t="str">
        <f t="shared" si="47"/>
        <v/>
      </c>
      <c r="AD111" s="79" t="str">
        <f t="shared" si="47"/>
        <v/>
      </c>
      <c r="AE111" s="79" t="str">
        <f t="shared" si="47"/>
        <v/>
      </c>
      <c r="AF111" s="79" t="str">
        <f t="shared" si="47"/>
        <v/>
      </c>
      <c r="AG111" s="79" t="str">
        <f t="shared" si="47"/>
        <v/>
      </c>
      <c r="AH111" s="79" t="str">
        <f t="shared" si="47"/>
        <v/>
      </c>
      <c r="AI111" s="79" t="str">
        <f t="shared" ref="AI111:AR120" si="48">IF(OR(AI$10="", $R111=""), "", IF(AI$10=$B111, $D111, ""))</f>
        <v/>
      </c>
      <c r="AJ111" s="79" t="str">
        <f t="shared" si="48"/>
        <v/>
      </c>
      <c r="AK111" s="79" t="str">
        <f t="shared" si="48"/>
        <v/>
      </c>
      <c r="AL111" s="79" t="str">
        <f t="shared" si="48"/>
        <v/>
      </c>
      <c r="AM111" s="79" t="str">
        <f t="shared" si="48"/>
        <v/>
      </c>
      <c r="AN111" s="79" t="str">
        <f t="shared" si="48"/>
        <v/>
      </c>
      <c r="AO111" s="79" t="str">
        <f t="shared" si="48"/>
        <v/>
      </c>
      <c r="AP111" s="79" t="str">
        <f t="shared" si="48"/>
        <v/>
      </c>
      <c r="AQ111" s="79" t="str">
        <f t="shared" si="48"/>
        <v/>
      </c>
      <c r="AR111" s="79" t="str">
        <f t="shared" si="48"/>
        <v/>
      </c>
      <c r="AS111" s="79" t="str">
        <f t="shared" ref="AS111:BB120" si="49">IF(OR(AS$10="", $R111=""), "", IF(AS$10=$B111, $D111, ""))</f>
        <v/>
      </c>
      <c r="AT111" s="79" t="str">
        <f t="shared" si="49"/>
        <v/>
      </c>
      <c r="AU111" s="79" t="str">
        <f t="shared" si="49"/>
        <v/>
      </c>
      <c r="AV111" s="79" t="str">
        <f t="shared" si="49"/>
        <v/>
      </c>
      <c r="AW111" s="79" t="str">
        <f t="shared" si="49"/>
        <v/>
      </c>
      <c r="AX111" s="79" t="str">
        <f t="shared" si="49"/>
        <v/>
      </c>
      <c r="AY111" s="79" t="str">
        <f t="shared" si="49"/>
        <v/>
      </c>
      <c r="AZ111" s="79" t="str">
        <f t="shared" si="49"/>
        <v/>
      </c>
      <c r="BA111" s="79" t="str">
        <f t="shared" si="49"/>
        <v/>
      </c>
      <c r="BB111" s="33" t="str">
        <f t="shared" si="49"/>
        <v/>
      </c>
      <c r="BD111" s="89" t="str">
        <f>IF(OR(CI$8="", Y111=""), "", COUNTIF(Y$11:Y$310, "&lt;"&amp;Y111)+1+COUNTIF(Y$11:Y111, Y111)-1)</f>
        <v/>
      </c>
      <c r="BE111" s="90" t="str">
        <f>IF(OR(CJ$8="", Z111=""), "", COUNTIF(Z$11:Z$310, "&lt;"&amp;Z111)+1+COUNTIF(Z$11:Z111, Z111)-1)</f>
        <v/>
      </c>
      <c r="BF111" s="90" t="str">
        <f>IF(OR(CK$8="", AA111=""), "", COUNTIF(AA$11:AA$310, "&lt;"&amp;AA111)+1+COUNTIF(AA$11:AA111, AA111)-1)</f>
        <v/>
      </c>
      <c r="BG111" s="90" t="str">
        <f>IF(OR(CL$8="", AB111=""), "", COUNTIF(AB$11:AB$310, "&lt;"&amp;AB111)+1+COUNTIF(AB$11:AB111, AB111)-1)</f>
        <v/>
      </c>
      <c r="BH111" s="90" t="str">
        <f>IF(OR(CM$8="", AC111=""), "", COUNTIF(AC$11:AC$310, "&lt;"&amp;AC111)+1+COUNTIF(AC$11:AC111, AC111)-1)</f>
        <v/>
      </c>
      <c r="BI111" s="90" t="str">
        <f>IF(OR(CN$8="", AD111=""), "", COUNTIF(AD$11:AD$310, "&lt;"&amp;AD111)+1+COUNTIF(AD$11:AD111, AD111)-1)</f>
        <v/>
      </c>
      <c r="BJ111" s="90" t="str">
        <f>IF(OR(CO$8="", AE111=""), "", COUNTIF(AE$11:AE$310, "&lt;"&amp;AE111)+1+COUNTIF(AE$11:AE111, AE111)-1)</f>
        <v/>
      </c>
      <c r="BK111" s="90" t="str">
        <f>IF(OR(CP$8="", AF111=""), "", COUNTIF(AF$11:AF$310, "&lt;"&amp;AF111)+1+COUNTIF(AF$11:AF111, AF111)-1)</f>
        <v/>
      </c>
      <c r="BL111" s="90" t="str">
        <f>IF(OR(CQ$8="", AG111=""), "", COUNTIF(AG$11:AG$310, "&lt;"&amp;AG111)+1+COUNTIF(AG$11:AG111, AG111)-1)</f>
        <v/>
      </c>
      <c r="BM111" s="90" t="str">
        <f>IF(OR(CR$8="", AH111=""), "", COUNTIF(AH$11:AH$310, "&lt;"&amp;AH111)+1+COUNTIF(AH$11:AH111, AH111)-1)</f>
        <v/>
      </c>
      <c r="BN111" s="90" t="str">
        <f>IF(OR(CS$8="", AI111=""), "", COUNTIF(AI$11:AI$310, "&lt;"&amp;AI111)+1+COUNTIF(AI$11:AI111, AI111)-1)</f>
        <v/>
      </c>
      <c r="BO111" s="90" t="str">
        <f>IF(OR(CT$8="", AJ111=""), "", COUNTIF(AJ$11:AJ$310, "&lt;"&amp;AJ111)+1+COUNTIF(AJ$11:AJ111, AJ111)-1)</f>
        <v/>
      </c>
      <c r="BP111" s="90" t="str">
        <f>IF(OR(CU$8="", AK111=""), "", COUNTIF(AK$11:AK$310, "&lt;"&amp;AK111)+1+COUNTIF(AK$11:AK111, AK111)-1)</f>
        <v/>
      </c>
      <c r="BQ111" s="90" t="str">
        <f>IF(OR(CV$8="", AL111=""), "", COUNTIF(AL$11:AL$310, "&lt;"&amp;AL111)+1+COUNTIF(AL$11:AL111, AL111)-1)</f>
        <v/>
      </c>
      <c r="BR111" s="90" t="str">
        <f>IF(OR(CW$8="", AM111=""), "", COUNTIF(AM$11:AM$310, "&lt;"&amp;AM111)+1+COUNTIF(AM$11:AM111, AM111)-1)</f>
        <v/>
      </c>
      <c r="BS111" s="90" t="str">
        <f>IF(OR(CX$8="", AN111=""), "", COUNTIF(AN$11:AN$310, "&lt;"&amp;AN111)+1+COUNTIF(AN$11:AN111, AN111)-1)</f>
        <v/>
      </c>
      <c r="BT111" s="90" t="str">
        <f>IF(OR(CY$8="", AO111=""), "", COUNTIF(AO$11:AO$310, "&lt;"&amp;AO111)+1+COUNTIF(AO$11:AO111, AO111)-1)</f>
        <v/>
      </c>
      <c r="BU111" s="90" t="str">
        <f>IF(OR(CZ$8="", AP111=""), "", COUNTIF(AP$11:AP$310, "&lt;"&amp;AP111)+1+COUNTIF(AP$11:AP111, AP111)-1)</f>
        <v/>
      </c>
      <c r="BV111" s="90" t="str">
        <f>IF(OR(DA$8="", AQ111=""), "", COUNTIF(AQ$11:AQ$310, "&lt;"&amp;AQ111)+1+COUNTIF(AQ$11:AQ111, AQ111)-1)</f>
        <v/>
      </c>
      <c r="BW111" s="90" t="str">
        <f>IF(OR(DB$8="", AR111=""), "", COUNTIF(AR$11:AR$310, "&lt;"&amp;AR111)+1+COUNTIF(AR$11:AR111, AR111)-1)</f>
        <v/>
      </c>
      <c r="BX111" s="90" t="str">
        <f>IF(OR(DC$8="", AS111=""), "", COUNTIF(AS$11:AS$310, "&lt;"&amp;AS111)+1+COUNTIF(AS$11:AS111, AS111)-1)</f>
        <v/>
      </c>
      <c r="BY111" s="90" t="str">
        <f>IF(OR(DD$8="", AT111=""), "", COUNTIF(AT$11:AT$310, "&lt;"&amp;AT111)+1+COUNTIF(AT$11:AT111, AT111)-1)</f>
        <v/>
      </c>
      <c r="BZ111" s="90" t="str">
        <f>IF(OR(DE$8="", AU111=""), "", COUNTIF(AU$11:AU$310, "&lt;"&amp;AU111)+1+COUNTIF(AU$11:AU111, AU111)-1)</f>
        <v/>
      </c>
      <c r="CA111" s="90" t="str">
        <f>IF(OR(DF$8="", AV111=""), "", COUNTIF(AV$11:AV$310, "&lt;"&amp;AV111)+1+COUNTIF(AV$11:AV111, AV111)-1)</f>
        <v/>
      </c>
      <c r="CB111" s="90" t="str">
        <f>IF(OR(DG$8="", AW111=""), "", COUNTIF(AW$11:AW$310, "&lt;"&amp;AW111)+1+COUNTIF(AW$11:AW111, AW111)-1)</f>
        <v/>
      </c>
      <c r="CC111" s="90" t="str">
        <f>IF(OR(DH$8="", AX111=""), "", COUNTIF(AX$11:AX$310, "&lt;"&amp;AX111)+1+COUNTIF(AX$11:AX111, AX111)-1)</f>
        <v/>
      </c>
      <c r="CD111" s="90" t="str">
        <f>IF(OR(DI$8="", AY111=""), "", COUNTIF(AY$11:AY$310, "&lt;"&amp;AY111)+1+COUNTIF(AY$11:AY111, AY111)-1)</f>
        <v/>
      </c>
      <c r="CE111" s="90" t="str">
        <f>IF(OR(DJ$8="", AZ111=""), "", COUNTIF(AZ$11:AZ$310, "&lt;"&amp;AZ111)+1+COUNTIF(AZ$11:AZ111, AZ111)-1)</f>
        <v/>
      </c>
      <c r="CF111" s="90" t="str">
        <f>IF(OR(DK$8="", BA111=""), "", COUNTIF(BA$11:BA$310, "&lt;"&amp;BA111)+1+COUNTIF(BA$11:BA111, BA111)-1)</f>
        <v/>
      </c>
      <c r="CG111" s="91" t="str">
        <f>IF(OR(DL$8="", BB111=""), "", COUNTIF(BB$11:BB$310, "&lt;"&amp;BB111)+1+COUNTIF(BB$11:BB111, BB111)-1)</f>
        <v/>
      </c>
      <c r="CI111" s="89" t="str" cm="1">
        <f t="array" ref="CI111">IFERROR(INDEX($BD111:$CG111, $CH111, MATCH(CI$6, $BD$8:$CG$8, 0)), "")</f>
        <v/>
      </c>
      <c r="CJ111" s="90" t="str" cm="1">
        <f t="array" ref="CJ111">IFERROR(INDEX($BD111:$CG111, $CH111, MATCH(CJ$6, $BD$8:$CG$8, 0)), "")</f>
        <v/>
      </c>
      <c r="CK111" s="90" t="str" cm="1">
        <f t="array" ref="CK111">IFERROR(INDEX($BD111:$CG111, $CH111, MATCH(CK$6, $BD$8:$CG$8, 0)), "")</f>
        <v/>
      </c>
      <c r="CL111" s="90" t="str" cm="1">
        <f t="array" ref="CL111">IFERROR(INDEX($BD111:$CG111, $CH111, MATCH(CL$6, $BD$8:$CG$8, 0)), "")</f>
        <v/>
      </c>
      <c r="CM111" s="90" t="str" cm="1">
        <f t="array" ref="CM111">IFERROR(INDEX($BD111:$CG111, $CH111, MATCH(CM$6, $BD$8:$CG$8, 0)), "")</f>
        <v/>
      </c>
      <c r="CN111" s="90" t="str" cm="1">
        <f t="array" ref="CN111">IFERROR(INDEX($BD111:$CG111, $CH111, MATCH(CN$6, $BD$8:$CG$8, 0)), "")</f>
        <v/>
      </c>
      <c r="CO111" s="90" t="str" cm="1">
        <f t="array" ref="CO111">IFERROR(INDEX($BD111:$CG111, $CH111, MATCH(CO$6, $BD$8:$CG$8, 0)), "")</f>
        <v/>
      </c>
      <c r="CP111" s="90" t="str" cm="1">
        <f t="array" ref="CP111">IFERROR(INDEX($BD111:$CG111, $CH111, MATCH(CP$6, $BD$8:$CG$8, 0)), "")</f>
        <v/>
      </c>
      <c r="CQ111" s="90" t="str" cm="1">
        <f t="array" ref="CQ111">IFERROR(INDEX($BD111:$CG111, $CH111, MATCH(CQ$6, $BD$8:$CG$8, 0)), "")</f>
        <v/>
      </c>
      <c r="CR111" s="90" t="str" cm="1">
        <f t="array" ref="CR111">IFERROR(INDEX($BD111:$CG111, $CH111, MATCH(CR$6, $BD$8:$CG$8, 0)), "")</f>
        <v/>
      </c>
      <c r="CS111" s="90" t="str" cm="1">
        <f t="array" ref="CS111">IFERROR(INDEX($BD111:$CG111, $CH111, MATCH(CS$6, $BD$8:$CG$8, 0)), "")</f>
        <v/>
      </c>
      <c r="CT111" s="90" t="str" cm="1">
        <f t="array" ref="CT111">IFERROR(INDEX($BD111:$CG111, $CH111, MATCH(CT$6, $BD$8:$CG$8, 0)), "")</f>
        <v/>
      </c>
      <c r="CU111" s="90" t="str" cm="1">
        <f t="array" ref="CU111">IFERROR(INDEX($BD111:$CG111, $CH111, MATCH(CU$6, $BD$8:$CG$8, 0)), "")</f>
        <v/>
      </c>
      <c r="CV111" s="90" t="str" cm="1">
        <f t="array" ref="CV111">IFERROR(INDEX($BD111:$CG111, $CH111, MATCH(CV$6, $BD$8:$CG$8, 0)), "")</f>
        <v/>
      </c>
      <c r="CW111" s="90" t="str" cm="1">
        <f t="array" ref="CW111">IFERROR(INDEX($BD111:$CG111, $CH111, MATCH(CW$6, $BD$8:$CG$8, 0)), "")</f>
        <v/>
      </c>
      <c r="CX111" s="90" t="str" cm="1">
        <f t="array" ref="CX111">IFERROR(INDEX($BD111:$CG111, $CH111, MATCH(CX$6, $BD$8:$CG$8, 0)), "")</f>
        <v/>
      </c>
      <c r="CY111" s="90" t="str" cm="1">
        <f t="array" ref="CY111">IFERROR(INDEX($BD111:$CG111, $CH111, MATCH(CY$6, $BD$8:$CG$8, 0)), "")</f>
        <v/>
      </c>
      <c r="CZ111" s="90" t="str" cm="1">
        <f t="array" ref="CZ111">IFERROR(INDEX($BD111:$CG111, $CH111, MATCH(CZ$6, $BD$8:$CG$8, 0)), "")</f>
        <v/>
      </c>
      <c r="DA111" s="90" t="str" cm="1">
        <f t="array" ref="DA111">IFERROR(INDEX($BD111:$CG111, $CH111, MATCH(DA$6, $BD$8:$CG$8, 0)), "")</f>
        <v/>
      </c>
      <c r="DB111" s="90" t="str" cm="1">
        <f t="array" ref="DB111">IFERROR(INDEX($BD111:$CG111, $CH111, MATCH(DB$6, $BD$8:$CG$8, 0)), "")</f>
        <v/>
      </c>
      <c r="DC111" s="90" t="str" cm="1">
        <f t="array" ref="DC111">IFERROR(INDEX($BD111:$CG111, $CH111, MATCH(DC$6, $BD$8:$CG$8, 0)), "")</f>
        <v/>
      </c>
      <c r="DD111" s="90" t="str" cm="1">
        <f t="array" ref="DD111">IFERROR(INDEX($BD111:$CG111, $CH111, MATCH(DD$6, $BD$8:$CG$8, 0)), "")</f>
        <v/>
      </c>
      <c r="DE111" s="90" t="str" cm="1">
        <f t="array" ref="DE111">IFERROR(INDEX($BD111:$CG111, $CH111, MATCH(DE$6, $BD$8:$CG$8, 0)), "")</f>
        <v/>
      </c>
      <c r="DF111" s="90" t="str" cm="1">
        <f t="array" ref="DF111">IFERROR(INDEX($BD111:$CG111, $CH111, MATCH(DF$6, $BD$8:$CG$8, 0)), "")</f>
        <v/>
      </c>
      <c r="DG111" s="90" t="str" cm="1">
        <f t="array" ref="DG111">IFERROR(INDEX($BD111:$CG111, $CH111, MATCH(DG$6, $BD$8:$CG$8, 0)), "")</f>
        <v/>
      </c>
      <c r="DH111" s="90" t="str" cm="1">
        <f t="array" ref="DH111">IFERROR(INDEX($BD111:$CG111, $CH111, MATCH(DH$6, $BD$8:$CG$8, 0)), "")</f>
        <v/>
      </c>
      <c r="DI111" s="90" t="str" cm="1">
        <f t="array" ref="DI111">IFERROR(INDEX($BD111:$CG111, $CH111, MATCH(DI$6, $BD$8:$CG$8, 0)), "")</f>
        <v/>
      </c>
      <c r="DJ111" s="90" t="str" cm="1">
        <f t="array" ref="DJ111">IFERROR(INDEX($BD111:$CG111, $CH111, MATCH(DJ$6, $BD$8:$CG$8, 0)), "")</f>
        <v/>
      </c>
      <c r="DK111" s="90" t="str" cm="1">
        <f t="array" ref="DK111">IFERROR(INDEX($BD111:$CG111, $CH111, MATCH(DK$6, $BD$8:$CG$8, 0)), "")</f>
        <v/>
      </c>
      <c r="DL111" s="91" t="str" cm="1">
        <f t="array" ref="DL111">IFERROR(INDEX($BD111:$CG111, $CH111, MATCH(DL$6, $BD$8:$CG$8, 0)), "")</f>
        <v/>
      </c>
    </row>
    <row r="112" spans="1:116" x14ac:dyDescent="0.55000000000000004">
      <c r="A112" s="16"/>
      <c r="B112" s="48"/>
      <c r="C112" s="26"/>
      <c r="D112" s="49"/>
      <c r="E112" s="50"/>
      <c r="F112" s="16"/>
      <c r="G112" s="96" t="str">
        <f t="shared" si="35"/>
        <v/>
      </c>
      <c r="H112" s="96" t="str">
        <f>IF($T112="", "", IF(COUNTIF('Income &amp; Expenses'!$AO$11:$AO$40, $T112)&gt;0, $N$3, $N$4))</f>
        <v/>
      </c>
      <c r="I112" s="16"/>
      <c r="N112" s="14" t="str">
        <f t="shared" si="31"/>
        <v/>
      </c>
      <c r="O112" s="8" t="str">
        <f t="shared" si="36"/>
        <v/>
      </c>
      <c r="P112" s="15" t="str">
        <f t="shared" si="32"/>
        <v/>
      </c>
      <c r="R112" s="68" t="str">
        <f t="shared" si="33"/>
        <v/>
      </c>
      <c r="T112" s="68" t="str">
        <f t="shared" si="34"/>
        <v/>
      </c>
      <c r="V112" s="62" t="str">
        <f>IF($B112="", "", COUNTIF($B$11:$B112, $B112))</f>
        <v/>
      </c>
      <c r="W112" s="62" t="str">
        <f t="shared" si="37"/>
        <v/>
      </c>
      <c r="Y112" s="78" t="str">
        <f t="shared" si="47"/>
        <v/>
      </c>
      <c r="Z112" s="79" t="str">
        <f t="shared" si="47"/>
        <v/>
      </c>
      <c r="AA112" s="79" t="str">
        <f t="shared" si="47"/>
        <v/>
      </c>
      <c r="AB112" s="79" t="str">
        <f t="shared" si="47"/>
        <v/>
      </c>
      <c r="AC112" s="79" t="str">
        <f t="shared" si="47"/>
        <v/>
      </c>
      <c r="AD112" s="79" t="str">
        <f t="shared" si="47"/>
        <v/>
      </c>
      <c r="AE112" s="79" t="str">
        <f t="shared" si="47"/>
        <v/>
      </c>
      <c r="AF112" s="79" t="str">
        <f t="shared" si="47"/>
        <v/>
      </c>
      <c r="AG112" s="79" t="str">
        <f t="shared" si="47"/>
        <v/>
      </c>
      <c r="AH112" s="79" t="str">
        <f t="shared" si="47"/>
        <v/>
      </c>
      <c r="AI112" s="79" t="str">
        <f t="shared" si="48"/>
        <v/>
      </c>
      <c r="AJ112" s="79" t="str">
        <f t="shared" si="48"/>
        <v/>
      </c>
      <c r="AK112" s="79" t="str">
        <f t="shared" si="48"/>
        <v/>
      </c>
      <c r="AL112" s="79" t="str">
        <f t="shared" si="48"/>
        <v/>
      </c>
      <c r="AM112" s="79" t="str">
        <f t="shared" si="48"/>
        <v/>
      </c>
      <c r="AN112" s="79" t="str">
        <f t="shared" si="48"/>
        <v/>
      </c>
      <c r="AO112" s="79" t="str">
        <f t="shared" si="48"/>
        <v/>
      </c>
      <c r="AP112" s="79" t="str">
        <f t="shared" si="48"/>
        <v/>
      </c>
      <c r="AQ112" s="79" t="str">
        <f t="shared" si="48"/>
        <v/>
      </c>
      <c r="AR112" s="79" t="str">
        <f t="shared" si="48"/>
        <v/>
      </c>
      <c r="AS112" s="79" t="str">
        <f t="shared" si="49"/>
        <v/>
      </c>
      <c r="AT112" s="79" t="str">
        <f t="shared" si="49"/>
        <v/>
      </c>
      <c r="AU112" s="79" t="str">
        <f t="shared" si="49"/>
        <v/>
      </c>
      <c r="AV112" s="79" t="str">
        <f t="shared" si="49"/>
        <v/>
      </c>
      <c r="AW112" s="79" t="str">
        <f t="shared" si="49"/>
        <v/>
      </c>
      <c r="AX112" s="79" t="str">
        <f t="shared" si="49"/>
        <v/>
      </c>
      <c r="AY112" s="79" t="str">
        <f t="shared" si="49"/>
        <v/>
      </c>
      <c r="AZ112" s="79" t="str">
        <f t="shared" si="49"/>
        <v/>
      </c>
      <c r="BA112" s="79" t="str">
        <f t="shared" si="49"/>
        <v/>
      </c>
      <c r="BB112" s="33" t="str">
        <f t="shared" si="49"/>
        <v/>
      </c>
      <c r="BD112" s="89" t="str">
        <f>IF(OR(CI$8="", Y112=""), "", COUNTIF(Y$11:Y$310, "&lt;"&amp;Y112)+1+COUNTIF(Y$11:Y112, Y112)-1)</f>
        <v/>
      </c>
      <c r="BE112" s="90" t="str">
        <f>IF(OR(CJ$8="", Z112=""), "", COUNTIF(Z$11:Z$310, "&lt;"&amp;Z112)+1+COUNTIF(Z$11:Z112, Z112)-1)</f>
        <v/>
      </c>
      <c r="BF112" s="90" t="str">
        <f>IF(OR(CK$8="", AA112=""), "", COUNTIF(AA$11:AA$310, "&lt;"&amp;AA112)+1+COUNTIF(AA$11:AA112, AA112)-1)</f>
        <v/>
      </c>
      <c r="BG112" s="90" t="str">
        <f>IF(OR(CL$8="", AB112=""), "", COUNTIF(AB$11:AB$310, "&lt;"&amp;AB112)+1+COUNTIF(AB$11:AB112, AB112)-1)</f>
        <v/>
      </c>
      <c r="BH112" s="90" t="str">
        <f>IF(OR(CM$8="", AC112=""), "", COUNTIF(AC$11:AC$310, "&lt;"&amp;AC112)+1+COUNTIF(AC$11:AC112, AC112)-1)</f>
        <v/>
      </c>
      <c r="BI112" s="90" t="str">
        <f>IF(OR(CN$8="", AD112=""), "", COUNTIF(AD$11:AD$310, "&lt;"&amp;AD112)+1+COUNTIF(AD$11:AD112, AD112)-1)</f>
        <v/>
      </c>
      <c r="BJ112" s="90" t="str">
        <f>IF(OR(CO$8="", AE112=""), "", COUNTIF(AE$11:AE$310, "&lt;"&amp;AE112)+1+COUNTIF(AE$11:AE112, AE112)-1)</f>
        <v/>
      </c>
      <c r="BK112" s="90" t="str">
        <f>IF(OR(CP$8="", AF112=""), "", COUNTIF(AF$11:AF$310, "&lt;"&amp;AF112)+1+COUNTIF(AF$11:AF112, AF112)-1)</f>
        <v/>
      </c>
      <c r="BL112" s="90" t="str">
        <f>IF(OR(CQ$8="", AG112=""), "", COUNTIF(AG$11:AG$310, "&lt;"&amp;AG112)+1+COUNTIF(AG$11:AG112, AG112)-1)</f>
        <v/>
      </c>
      <c r="BM112" s="90" t="str">
        <f>IF(OR(CR$8="", AH112=""), "", COUNTIF(AH$11:AH$310, "&lt;"&amp;AH112)+1+COUNTIF(AH$11:AH112, AH112)-1)</f>
        <v/>
      </c>
      <c r="BN112" s="90" t="str">
        <f>IF(OR(CS$8="", AI112=""), "", COUNTIF(AI$11:AI$310, "&lt;"&amp;AI112)+1+COUNTIF(AI$11:AI112, AI112)-1)</f>
        <v/>
      </c>
      <c r="BO112" s="90" t="str">
        <f>IF(OR(CT$8="", AJ112=""), "", COUNTIF(AJ$11:AJ$310, "&lt;"&amp;AJ112)+1+COUNTIF(AJ$11:AJ112, AJ112)-1)</f>
        <v/>
      </c>
      <c r="BP112" s="90" t="str">
        <f>IF(OR(CU$8="", AK112=""), "", COUNTIF(AK$11:AK$310, "&lt;"&amp;AK112)+1+COUNTIF(AK$11:AK112, AK112)-1)</f>
        <v/>
      </c>
      <c r="BQ112" s="90" t="str">
        <f>IF(OR(CV$8="", AL112=""), "", COUNTIF(AL$11:AL$310, "&lt;"&amp;AL112)+1+COUNTIF(AL$11:AL112, AL112)-1)</f>
        <v/>
      </c>
      <c r="BR112" s="90" t="str">
        <f>IF(OR(CW$8="", AM112=""), "", COUNTIF(AM$11:AM$310, "&lt;"&amp;AM112)+1+COUNTIF(AM$11:AM112, AM112)-1)</f>
        <v/>
      </c>
      <c r="BS112" s="90" t="str">
        <f>IF(OR(CX$8="", AN112=""), "", COUNTIF(AN$11:AN$310, "&lt;"&amp;AN112)+1+COUNTIF(AN$11:AN112, AN112)-1)</f>
        <v/>
      </c>
      <c r="BT112" s="90" t="str">
        <f>IF(OR(CY$8="", AO112=""), "", COUNTIF(AO$11:AO$310, "&lt;"&amp;AO112)+1+COUNTIF(AO$11:AO112, AO112)-1)</f>
        <v/>
      </c>
      <c r="BU112" s="90" t="str">
        <f>IF(OR(CZ$8="", AP112=""), "", COUNTIF(AP$11:AP$310, "&lt;"&amp;AP112)+1+COUNTIF(AP$11:AP112, AP112)-1)</f>
        <v/>
      </c>
      <c r="BV112" s="90" t="str">
        <f>IF(OR(DA$8="", AQ112=""), "", COUNTIF(AQ$11:AQ$310, "&lt;"&amp;AQ112)+1+COUNTIF(AQ$11:AQ112, AQ112)-1)</f>
        <v/>
      </c>
      <c r="BW112" s="90" t="str">
        <f>IF(OR(DB$8="", AR112=""), "", COUNTIF(AR$11:AR$310, "&lt;"&amp;AR112)+1+COUNTIF(AR$11:AR112, AR112)-1)</f>
        <v/>
      </c>
      <c r="BX112" s="90" t="str">
        <f>IF(OR(DC$8="", AS112=""), "", COUNTIF(AS$11:AS$310, "&lt;"&amp;AS112)+1+COUNTIF(AS$11:AS112, AS112)-1)</f>
        <v/>
      </c>
      <c r="BY112" s="90" t="str">
        <f>IF(OR(DD$8="", AT112=""), "", COUNTIF(AT$11:AT$310, "&lt;"&amp;AT112)+1+COUNTIF(AT$11:AT112, AT112)-1)</f>
        <v/>
      </c>
      <c r="BZ112" s="90" t="str">
        <f>IF(OR(DE$8="", AU112=""), "", COUNTIF(AU$11:AU$310, "&lt;"&amp;AU112)+1+COUNTIF(AU$11:AU112, AU112)-1)</f>
        <v/>
      </c>
      <c r="CA112" s="90" t="str">
        <f>IF(OR(DF$8="", AV112=""), "", COUNTIF(AV$11:AV$310, "&lt;"&amp;AV112)+1+COUNTIF(AV$11:AV112, AV112)-1)</f>
        <v/>
      </c>
      <c r="CB112" s="90" t="str">
        <f>IF(OR(DG$8="", AW112=""), "", COUNTIF(AW$11:AW$310, "&lt;"&amp;AW112)+1+COUNTIF(AW$11:AW112, AW112)-1)</f>
        <v/>
      </c>
      <c r="CC112" s="90" t="str">
        <f>IF(OR(DH$8="", AX112=""), "", COUNTIF(AX$11:AX$310, "&lt;"&amp;AX112)+1+COUNTIF(AX$11:AX112, AX112)-1)</f>
        <v/>
      </c>
      <c r="CD112" s="90" t="str">
        <f>IF(OR(DI$8="", AY112=""), "", COUNTIF(AY$11:AY$310, "&lt;"&amp;AY112)+1+COUNTIF(AY$11:AY112, AY112)-1)</f>
        <v/>
      </c>
      <c r="CE112" s="90" t="str">
        <f>IF(OR(DJ$8="", AZ112=""), "", COUNTIF(AZ$11:AZ$310, "&lt;"&amp;AZ112)+1+COUNTIF(AZ$11:AZ112, AZ112)-1)</f>
        <v/>
      </c>
      <c r="CF112" s="90" t="str">
        <f>IF(OR(DK$8="", BA112=""), "", COUNTIF(BA$11:BA$310, "&lt;"&amp;BA112)+1+COUNTIF(BA$11:BA112, BA112)-1)</f>
        <v/>
      </c>
      <c r="CG112" s="91" t="str">
        <f>IF(OR(DL$8="", BB112=""), "", COUNTIF(BB$11:BB$310, "&lt;"&amp;BB112)+1+COUNTIF(BB$11:BB112, BB112)-1)</f>
        <v/>
      </c>
      <c r="CI112" s="89" t="str" cm="1">
        <f t="array" ref="CI112">IFERROR(INDEX($BD112:$CG112, $CH112, MATCH(CI$6, $BD$8:$CG$8, 0)), "")</f>
        <v/>
      </c>
      <c r="CJ112" s="90" t="str" cm="1">
        <f t="array" ref="CJ112">IFERROR(INDEX($BD112:$CG112, $CH112, MATCH(CJ$6, $BD$8:$CG$8, 0)), "")</f>
        <v/>
      </c>
      <c r="CK112" s="90" t="str" cm="1">
        <f t="array" ref="CK112">IFERROR(INDEX($BD112:$CG112, $CH112, MATCH(CK$6, $BD$8:$CG$8, 0)), "")</f>
        <v/>
      </c>
      <c r="CL112" s="90" t="str" cm="1">
        <f t="array" ref="CL112">IFERROR(INDEX($BD112:$CG112, $CH112, MATCH(CL$6, $BD$8:$CG$8, 0)), "")</f>
        <v/>
      </c>
      <c r="CM112" s="90" t="str" cm="1">
        <f t="array" ref="CM112">IFERROR(INDEX($BD112:$CG112, $CH112, MATCH(CM$6, $BD$8:$CG$8, 0)), "")</f>
        <v/>
      </c>
      <c r="CN112" s="90" t="str" cm="1">
        <f t="array" ref="CN112">IFERROR(INDEX($BD112:$CG112, $CH112, MATCH(CN$6, $BD$8:$CG$8, 0)), "")</f>
        <v/>
      </c>
      <c r="CO112" s="90" t="str" cm="1">
        <f t="array" ref="CO112">IFERROR(INDEX($BD112:$CG112, $CH112, MATCH(CO$6, $BD$8:$CG$8, 0)), "")</f>
        <v/>
      </c>
      <c r="CP112" s="90" t="str" cm="1">
        <f t="array" ref="CP112">IFERROR(INDEX($BD112:$CG112, $CH112, MATCH(CP$6, $BD$8:$CG$8, 0)), "")</f>
        <v/>
      </c>
      <c r="CQ112" s="90" t="str" cm="1">
        <f t="array" ref="CQ112">IFERROR(INDEX($BD112:$CG112, $CH112, MATCH(CQ$6, $BD$8:$CG$8, 0)), "")</f>
        <v/>
      </c>
      <c r="CR112" s="90" t="str" cm="1">
        <f t="array" ref="CR112">IFERROR(INDEX($BD112:$CG112, $CH112, MATCH(CR$6, $BD$8:$CG$8, 0)), "")</f>
        <v/>
      </c>
      <c r="CS112" s="90" t="str" cm="1">
        <f t="array" ref="CS112">IFERROR(INDEX($BD112:$CG112, $CH112, MATCH(CS$6, $BD$8:$CG$8, 0)), "")</f>
        <v/>
      </c>
      <c r="CT112" s="90" t="str" cm="1">
        <f t="array" ref="CT112">IFERROR(INDEX($BD112:$CG112, $CH112, MATCH(CT$6, $BD$8:$CG$8, 0)), "")</f>
        <v/>
      </c>
      <c r="CU112" s="90" t="str" cm="1">
        <f t="array" ref="CU112">IFERROR(INDEX($BD112:$CG112, $CH112, MATCH(CU$6, $BD$8:$CG$8, 0)), "")</f>
        <v/>
      </c>
      <c r="CV112" s="90" t="str" cm="1">
        <f t="array" ref="CV112">IFERROR(INDEX($BD112:$CG112, $CH112, MATCH(CV$6, $BD$8:$CG$8, 0)), "")</f>
        <v/>
      </c>
      <c r="CW112" s="90" t="str" cm="1">
        <f t="array" ref="CW112">IFERROR(INDEX($BD112:$CG112, $CH112, MATCH(CW$6, $BD$8:$CG$8, 0)), "")</f>
        <v/>
      </c>
      <c r="CX112" s="90" t="str" cm="1">
        <f t="array" ref="CX112">IFERROR(INDEX($BD112:$CG112, $CH112, MATCH(CX$6, $BD$8:$CG$8, 0)), "")</f>
        <v/>
      </c>
      <c r="CY112" s="90" t="str" cm="1">
        <f t="array" ref="CY112">IFERROR(INDEX($BD112:$CG112, $CH112, MATCH(CY$6, $BD$8:$CG$8, 0)), "")</f>
        <v/>
      </c>
      <c r="CZ112" s="90" t="str" cm="1">
        <f t="array" ref="CZ112">IFERROR(INDEX($BD112:$CG112, $CH112, MATCH(CZ$6, $BD$8:$CG$8, 0)), "")</f>
        <v/>
      </c>
      <c r="DA112" s="90" t="str" cm="1">
        <f t="array" ref="DA112">IFERROR(INDEX($BD112:$CG112, $CH112, MATCH(DA$6, $BD$8:$CG$8, 0)), "")</f>
        <v/>
      </c>
      <c r="DB112" s="90" t="str" cm="1">
        <f t="array" ref="DB112">IFERROR(INDEX($BD112:$CG112, $CH112, MATCH(DB$6, $BD$8:$CG$8, 0)), "")</f>
        <v/>
      </c>
      <c r="DC112" s="90" t="str" cm="1">
        <f t="array" ref="DC112">IFERROR(INDEX($BD112:$CG112, $CH112, MATCH(DC$6, $BD$8:$CG$8, 0)), "")</f>
        <v/>
      </c>
      <c r="DD112" s="90" t="str" cm="1">
        <f t="array" ref="DD112">IFERROR(INDEX($BD112:$CG112, $CH112, MATCH(DD$6, $BD$8:$CG$8, 0)), "")</f>
        <v/>
      </c>
      <c r="DE112" s="90" t="str" cm="1">
        <f t="array" ref="DE112">IFERROR(INDEX($BD112:$CG112, $CH112, MATCH(DE$6, $BD$8:$CG$8, 0)), "")</f>
        <v/>
      </c>
      <c r="DF112" s="90" t="str" cm="1">
        <f t="array" ref="DF112">IFERROR(INDEX($BD112:$CG112, $CH112, MATCH(DF$6, $BD$8:$CG$8, 0)), "")</f>
        <v/>
      </c>
      <c r="DG112" s="90" t="str" cm="1">
        <f t="array" ref="DG112">IFERROR(INDEX($BD112:$CG112, $CH112, MATCH(DG$6, $BD$8:$CG$8, 0)), "")</f>
        <v/>
      </c>
      <c r="DH112" s="90" t="str" cm="1">
        <f t="array" ref="DH112">IFERROR(INDEX($BD112:$CG112, $CH112, MATCH(DH$6, $BD$8:$CG$8, 0)), "")</f>
        <v/>
      </c>
      <c r="DI112" s="90" t="str" cm="1">
        <f t="array" ref="DI112">IFERROR(INDEX($BD112:$CG112, $CH112, MATCH(DI$6, $BD$8:$CG$8, 0)), "")</f>
        <v/>
      </c>
      <c r="DJ112" s="90" t="str" cm="1">
        <f t="array" ref="DJ112">IFERROR(INDEX($BD112:$CG112, $CH112, MATCH(DJ$6, $BD$8:$CG$8, 0)), "")</f>
        <v/>
      </c>
      <c r="DK112" s="90" t="str" cm="1">
        <f t="array" ref="DK112">IFERROR(INDEX($BD112:$CG112, $CH112, MATCH(DK$6, $BD$8:$CG$8, 0)), "")</f>
        <v/>
      </c>
      <c r="DL112" s="91" t="str" cm="1">
        <f t="array" ref="DL112">IFERROR(INDEX($BD112:$CG112, $CH112, MATCH(DL$6, $BD$8:$CG$8, 0)), "")</f>
        <v/>
      </c>
    </row>
    <row r="113" spans="1:116" x14ac:dyDescent="0.55000000000000004">
      <c r="A113" s="16"/>
      <c r="B113" s="48"/>
      <c r="C113" s="26"/>
      <c r="D113" s="49"/>
      <c r="E113" s="50"/>
      <c r="F113" s="16"/>
      <c r="G113" s="96" t="str">
        <f t="shared" si="35"/>
        <v/>
      </c>
      <c r="H113" s="96" t="str">
        <f>IF($T113="", "", IF(COUNTIF('Income &amp; Expenses'!$AO$11:$AO$40, $T113)&gt;0, $N$3, $N$4))</f>
        <v/>
      </c>
      <c r="I113" s="16"/>
      <c r="N113" s="14" t="str">
        <f t="shared" si="31"/>
        <v/>
      </c>
      <c r="O113" s="8" t="str">
        <f t="shared" si="36"/>
        <v/>
      </c>
      <c r="P113" s="15" t="str">
        <f t="shared" si="32"/>
        <v/>
      </c>
      <c r="R113" s="68" t="str">
        <f t="shared" si="33"/>
        <v/>
      </c>
      <c r="T113" s="68" t="str">
        <f t="shared" si="34"/>
        <v/>
      </c>
      <c r="V113" s="62" t="str">
        <f>IF($B113="", "", COUNTIF($B$11:$B113, $B113))</f>
        <v/>
      </c>
      <c r="W113" s="62" t="str">
        <f t="shared" si="37"/>
        <v/>
      </c>
      <c r="Y113" s="78" t="str">
        <f t="shared" si="47"/>
        <v/>
      </c>
      <c r="Z113" s="79" t="str">
        <f t="shared" si="47"/>
        <v/>
      </c>
      <c r="AA113" s="79" t="str">
        <f t="shared" si="47"/>
        <v/>
      </c>
      <c r="AB113" s="79" t="str">
        <f t="shared" si="47"/>
        <v/>
      </c>
      <c r="AC113" s="79" t="str">
        <f t="shared" si="47"/>
        <v/>
      </c>
      <c r="AD113" s="79" t="str">
        <f t="shared" si="47"/>
        <v/>
      </c>
      <c r="AE113" s="79" t="str">
        <f t="shared" si="47"/>
        <v/>
      </c>
      <c r="AF113" s="79" t="str">
        <f t="shared" si="47"/>
        <v/>
      </c>
      <c r="AG113" s="79" t="str">
        <f t="shared" si="47"/>
        <v/>
      </c>
      <c r="AH113" s="79" t="str">
        <f t="shared" si="47"/>
        <v/>
      </c>
      <c r="AI113" s="79" t="str">
        <f t="shared" si="48"/>
        <v/>
      </c>
      <c r="AJ113" s="79" t="str">
        <f t="shared" si="48"/>
        <v/>
      </c>
      <c r="AK113" s="79" t="str">
        <f t="shared" si="48"/>
        <v/>
      </c>
      <c r="AL113" s="79" t="str">
        <f t="shared" si="48"/>
        <v/>
      </c>
      <c r="AM113" s="79" t="str">
        <f t="shared" si="48"/>
        <v/>
      </c>
      <c r="AN113" s="79" t="str">
        <f t="shared" si="48"/>
        <v/>
      </c>
      <c r="AO113" s="79" t="str">
        <f t="shared" si="48"/>
        <v/>
      </c>
      <c r="AP113" s="79" t="str">
        <f t="shared" si="48"/>
        <v/>
      </c>
      <c r="AQ113" s="79" t="str">
        <f t="shared" si="48"/>
        <v/>
      </c>
      <c r="AR113" s="79" t="str">
        <f t="shared" si="48"/>
        <v/>
      </c>
      <c r="AS113" s="79" t="str">
        <f t="shared" si="49"/>
        <v/>
      </c>
      <c r="AT113" s="79" t="str">
        <f t="shared" si="49"/>
        <v/>
      </c>
      <c r="AU113" s="79" t="str">
        <f t="shared" si="49"/>
        <v/>
      </c>
      <c r="AV113" s="79" t="str">
        <f t="shared" si="49"/>
        <v/>
      </c>
      <c r="AW113" s="79" t="str">
        <f t="shared" si="49"/>
        <v/>
      </c>
      <c r="AX113" s="79" t="str">
        <f t="shared" si="49"/>
        <v/>
      </c>
      <c r="AY113" s="79" t="str">
        <f t="shared" si="49"/>
        <v/>
      </c>
      <c r="AZ113" s="79" t="str">
        <f t="shared" si="49"/>
        <v/>
      </c>
      <c r="BA113" s="79" t="str">
        <f t="shared" si="49"/>
        <v/>
      </c>
      <c r="BB113" s="33" t="str">
        <f t="shared" si="49"/>
        <v/>
      </c>
      <c r="BD113" s="89" t="str">
        <f>IF(OR(CI$8="", Y113=""), "", COUNTIF(Y$11:Y$310, "&lt;"&amp;Y113)+1+COUNTIF(Y$11:Y113, Y113)-1)</f>
        <v/>
      </c>
      <c r="BE113" s="90" t="str">
        <f>IF(OR(CJ$8="", Z113=""), "", COUNTIF(Z$11:Z$310, "&lt;"&amp;Z113)+1+COUNTIF(Z$11:Z113, Z113)-1)</f>
        <v/>
      </c>
      <c r="BF113" s="90" t="str">
        <f>IF(OR(CK$8="", AA113=""), "", COUNTIF(AA$11:AA$310, "&lt;"&amp;AA113)+1+COUNTIF(AA$11:AA113, AA113)-1)</f>
        <v/>
      </c>
      <c r="BG113" s="90" t="str">
        <f>IF(OR(CL$8="", AB113=""), "", COUNTIF(AB$11:AB$310, "&lt;"&amp;AB113)+1+COUNTIF(AB$11:AB113, AB113)-1)</f>
        <v/>
      </c>
      <c r="BH113" s="90" t="str">
        <f>IF(OR(CM$8="", AC113=""), "", COUNTIF(AC$11:AC$310, "&lt;"&amp;AC113)+1+COUNTIF(AC$11:AC113, AC113)-1)</f>
        <v/>
      </c>
      <c r="BI113" s="90" t="str">
        <f>IF(OR(CN$8="", AD113=""), "", COUNTIF(AD$11:AD$310, "&lt;"&amp;AD113)+1+COUNTIF(AD$11:AD113, AD113)-1)</f>
        <v/>
      </c>
      <c r="BJ113" s="90" t="str">
        <f>IF(OR(CO$8="", AE113=""), "", COUNTIF(AE$11:AE$310, "&lt;"&amp;AE113)+1+COUNTIF(AE$11:AE113, AE113)-1)</f>
        <v/>
      </c>
      <c r="BK113" s="90" t="str">
        <f>IF(OR(CP$8="", AF113=""), "", COUNTIF(AF$11:AF$310, "&lt;"&amp;AF113)+1+COUNTIF(AF$11:AF113, AF113)-1)</f>
        <v/>
      </c>
      <c r="BL113" s="90" t="str">
        <f>IF(OR(CQ$8="", AG113=""), "", COUNTIF(AG$11:AG$310, "&lt;"&amp;AG113)+1+COUNTIF(AG$11:AG113, AG113)-1)</f>
        <v/>
      </c>
      <c r="BM113" s="90" t="str">
        <f>IF(OR(CR$8="", AH113=""), "", COUNTIF(AH$11:AH$310, "&lt;"&amp;AH113)+1+COUNTIF(AH$11:AH113, AH113)-1)</f>
        <v/>
      </c>
      <c r="BN113" s="90" t="str">
        <f>IF(OR(CS$8="", AI113=""), "", COUNTIF(AI$11:AI$310, "&lt;"&amp;AI113)+1+COUNTIF(AI$11:AI113, AI113)-1)</f>
        <v/>
      </c>
      <c r="BO113" s="90" t="str">
        <f>IF(OR(CT$8="", AJ113=""), "", COUNTIF(AJ$11:AJ$310, "&lt;"&amp;AJ113)+1+COUNTIF(AJ$11:AJ113, AJ113)-1)</f>
        <v/>
      </c>
      <c r="BP113" s="90" t="str">
        <f>IF(OR(CU$8="", AK113=""), "", COUNTIF(AK$11:AK$310, "&lt;"&amp;AK113)+1+COUNTIF(AK$11:AK113, AK113)-1)</f>
        <v/>
      </c>
      <c r="BQ113" s="90" t="str">
        <f>IF(OR(CV$8="", AL113=""), "", COUNTIF(AL$11:AL$310, "&lt;"&amp;AL113)+1+COUNTIF(AL$11:AL113, AL113)-1)</f>
        <v/>
      </c>
      <c r="BR113" s="90" t="str">
        <f>IF(OR(CW$8="", AM113=""), "", COUNTIF(AM$11:AM$310, "&lt;"&amp;AM113)+1+COUNTIF(AM$11:AM113, AM113)-1)</f>
        <v/>
      </c>
      <c r="BS113" s="90" t="str">
        <f>IF(OR(CX$8="", AN113=""), "", COUNTIF(AN$11:AN$310, "&lt;"&amp;AN113)+1+COUNTIF(AN$11:AN113, AN113)-1)</f>
        <v/>
      </c>
      <c r="BT113" s="90" t="str">
        <f>IF(OR(CY$8="", AO113=""), "", COUNTIF(AO$11:AO$310, "&lt;"&amp;AO113)+1+COUNTIF(AO$11:AO113, AO113)-1)</f>
        <v/>
      </c>
      <c r="BU113" s="90" t="str">
        <f>IF(OR(CZ$8="", AP113=""), "", COUNTIF(AP$11:AP$310, "&lt;"&amp;AP113)+1+COUNTIF(AP$11:AP113, AP113)-1)</f>
        <v/>
      </c>
      <c r="BV113" s="90" t="str">
        <f>IF(OR(DA$8="", AQ113=""), "", COUNTIF(AQ$11:AQ$310, "&lt;"&amp;AQ113)+1+COUNTIF(AQ$11:AQ113, AQ113)-1)</f>
        <v/>
      </c>
      <c r="BW113" s="90" t="str">
        <f>IF(OR(DB$8="", AR113=""), "", COUNTIF(AR$11:AR$310, "&lt;"&amp;AR113)+1+COUNTIF(AR$11:AR113, AR113)-1)</f>
        <v/>
      </c>
      <c r="BX113" s="90" t="str">
        <f>IF(OR(DC$8="", AS113=""), "", COUNTIF(AS$11:AS$310, "&lt;"&amp;AS113)+1+COUNTIF(AS$11:AS113, AS113)-1)</f>
        <v/>
      </c>
      <c r="BY113" s="90" t="str">
        <f>IF(OR(DD$8="", AT113=""), "", COUNTIF(AT$11:AT$310, "&lt;"&amp;AT113)+1+COUNTIF(AT$11:AT113, AT113)-1)</f>
        <v/>
      </c>
      <c r="BZ113" s="90" t="str">
        <f>IF(OR(DE$8="", AU113=""), "", COUNTIF(AU$11:AU$310, "&lt;"&amp;AU113)+1+COUNTIF(AU$11:AU113, AU113)-1)</f>
        <v/>
      </c>
      <c r="CA113" s="90" t="str">
        <f>IF(OR(DF$8="", AV113=""), "", COUNTIF(AV$11:AV$310, "&lt;"&amp;AV113)+1+COUNTIF(AV$11:AV113, AV113)-1)</f>
        <v/>
      </c>
      <c r="CB113" s="90" t="str">
        <f>IF(OR(DG$8="", AW113=""), "", COUNTIF(AW$11:AW$310, "&lt;"&amp;AW113)+1+COUNTIF(AW$11:AW113, AW113)-1)</f>
        <v/>
      </c>
      <c r="CC113" s="90" t="str">
        <f>IF(OR(DH$8="", AX113=""), "", COUNTIF(AX$11:AX$310, "&lt;"&amp;AX113)+1+COUNTIF(AX$11:AX113, AX113)-1)</f>
        <v/>
      </c>
      <c r="CD113" s="90" t="str">
        <f>IF(OR(DI$8="", AY113=""), "", COUNTIF(AY$11:AY$310, "&lt;"&amp;AY113)+1+COUNTIF(AY$11:AY113, AY113)-1)</f>
        <v/>
      </c>
      <c r="CE113" s="90" t="str">
        <f>IF(OR(DJ$8="", AZ113=""), "", COUNTIF(AZ$11:AZ$310, "&lt;"&amp;AZ113)+1+COUNTIF(AZ$11:AZ113, AZ113)-1)</f>
        <v/>
      </c>
      <c r="CF113" s="90" t="str">
        <f>IF(OR(DK$8="", BA113=""), "", COUNTIF(BA$11:BA$310, "&lt;"&amp;BA113)+1+COUNTIF(BA$11:BA113, BA113)-1)</f>
        <v/>
      </c>
      <c r="CG113" s="91" t="str">
        <f>IF(OR(DL$8="", BB113=""), "", COUNTIF(BB$11:BB$310, "&lt;"&amp;BB113)+1+COUNTIF(BB$11:BB113, BB113)-1)</f>
        <v/>
      </c>
      <c r="CI113" s="89" t="str" cm="1">
        <f t="array" ref="CI113">IFERROR(INDEX($BD113:$CG113, $CH113, MATCH(CI$6, $BD$8:$CG$8, 0)), "")</f>
        <v/>
      </c>
      <c r="CJ113" s="90" t="str" cm="1">
        <f t="array" ref="CJ113">IFERROR(INDEX($BD113:$CG113, $CH113, MATCH(CJ$6, $BD$8:$CG$8, 0)), "")</f>
        <v/>
      </c>
      <c r="CK113" s="90" t="str" cm="1">
        <f t="array" ref="CK113">IFERROR(INDEX($BD113:$CG113, $CH113, MATCH(CK$6, $BD$8:$CG$8, 0)), "")</f>
        <v/>
      </c>
      <c r="CL113" s="90" t="str" cm="1">
        <f t="array" ref="CL113">IFERROR(INDEX($BD113:$CG113, $CH113, MATCH(CL$6, $BD$8:$CG$8, 0)), "")</f>
        <v/>
      </c>
      <c r="CM113" s="90" t="str" cm="1">
        <f t="array" ref="CM113">IFERROR(INDEX($BD113:$CG113, $CH113, MATCH(CM$6, $BD$8:$CG$8, 0)), "")</f>
        <v/>
      </c>
      <c r="CN113" s="90" t="str" cm="1">
        <f t="array" ref="CN113">IFERROR(INDEX($BD113:$CG113, $CH113, MATCH(CN$6, $BD$8:$CG$8, 0)), "")</f>
        <v/>
      </c>
      <c r="CO113" s="90" t="str" cm="1">
        <f t="array" ref="CO113">IFERROR(INDEX($BD113:$CG113, $CH113, MATCH(CO$6, $BD$8:$CG$8, 0)), "")</f>
        <v/>
      </c>
      <c r="CP113" s="90" t="str" cm="1">
        <f t="array" ref="CP113">IFERROR(INDEX($BD113:$CG113, $CH113, MATCH(CP$6, $BD$8:$CG$8, 0)), "")</f>
        <v/>
      </c>
      <c r="CQ113" s="90" t="str" cm="1">
        <f t="array" ref="CQ113">IFERROR(INDEX($BD113:$CG113, $CH113, MATCH(CQ$6, $BD$8:$CG$8, 0)), "")</f>
        <v/>
      </c>
      <c r="CR113" s="90" t="str" cm="1">
        <f t="array" ref="CR113">IFERROR(INDEX($BD113:$CG113, $CH113, MATCH(CR$6, $BD$8:$CG$8, 0)), "")</f>
        <v/>
      </c>
      <c r="CS113" s="90" t="str" cm="1">
        <f t="array" ref="CS113">IFERROR(INDEX($BD113:$CG113, $CH113, MATCH(CS$6, $BD$8:$CG$8, 0)), "")</f>
        <v/>
      </c>
      <c r="CT113" s="90" t="str" cm="1">
        <f t="array" ref="CT113">IFERROR(INDEX($BD113:$CG113, $CH113, MATCH(CT$6, $BD$8:$CG$8, 0)), "")</f>
        <v/>
      </c>
      <c r="CU113" s="90" t="str" cm="1">
        <f t="array" ref="CU113">IFERROR(INDEX($BD113:$CG113, $CH113, MATCH(CU$6, $BD$8:$CG$8, 0)), "")</f>
        <v/>
      </c>
      <c r="CV113" s="90" t="str" cm="1">
        <f t="array" ref="CV113">IFERROR(INDEX($BD113:$CG113, $CH113, MATCH(CV$6, $BD$8:$CG$8, 0)), "")</f>
        <v/>
      </c>
      <c r="CW113" s="90" t="str" cm="1">
        <f t="array" ref="CW113">IFERROR(INDEX($BD113:$CG113, $CH113, MATCH(CW$6, $BD$8:$CG$8, 0)), "")</f>
        <v/>
      </c>
      <c r="CX113" s="90" t="str" cm="1">
        <f t="array" ref="CX113">IFERROR(INDEX($BD113:$CG113, $CH113, MATCH(CX$6, $BD$8:$CG$8, 0)), "")</f>
        <v/>
      </c>
      <c r="CY113" s="90" t="str" cm="1">
        <f t="array" ref="CY113">IFERROR(INDEX($BD113:$CG113, $CH113, MATCH(CY$6, $BD$8:$CG$8, 0)), "")</f>
        <v/>
      </c>
      <c r="CZ113" s="90" t="str" cm="1">
        <f t="array" ref="CZ113">IFERROR(INDEX($BD113:$CG113, $CH113, MATCH(CZ$6, $BD$8:$CG$8, 0)), "")</f>
        <v/>
      </c>
      <c r="DA113" s="90" t="str" cm="1">
        <f t="array" ref="DA113">IFERROR(INDEX($BD113:$CG113, $CH113, MATCH(DA$6, $BD$8:$CG$8, 0)), "")</f>
        <v/>
      </c>
      <c r="DB113" s="90" t="str" cm="1">
        <f t="array" ref="DB113">IFERROR(INDEX($BD113:$CG113, $CH113, MATCH(DB$6, $BD$8:$CG$8, 0)), "")</f>
        <v/>
      </c>
      <c r="DC113" s="90" t="str" cm="1">
        <f t="array" ref="DC113">IFERROR(INDEX($BD113:$CG113, $CH113, MATCH(DC$6, $BD$8:$CG$8, 0)), "")</f>
        <v/>
      </c>
      <c r="DD113" s="90" t="str" cm="1">
        <f t="array" ref="DD113">IFERROR(INDEX($BD113:$CG113, $CH113, MATCH(DD$6, $BD$8:$CG$8, 0)), "")</f>
        <v/>
      </c>
      <c r="DE113" s="90" t="str" cm="1">
        <f t="array" ref="DE113">IFERROR(INDEX($BD113:$CG113, $CH113, MATCH(DE$6, $BD$8:$CG$8, 0)), "")</f>
        <v/>
      </c>
      <c r="DF113" s="90" t="str" cm="1">
        <f t="array" ref="DF113">IFERROR(INDEX($BD113:$CG113, $CH113, MATCH(DF$6, $BD$8:$CG$8, 0)), "")</f>
        <v/>
      </c>
      <c r="DG113" s="90" t="str" cm="1">
        <f t="array" ref="DG113">IFERROR(INDEX($BD113:$CG113, $CH113, MATCH(DG$6, $BD$8:$CG$8, 0)), "")</f>
        <v/>
      </c>
      <c r="DH113" s="90" t="str" cm="1">
        <f t="array" ref="DH113">IFERROR(INDEX($BD113:$CG113, $CH113, MATCH(DH$6, $BD$8:$CG$8, 0)), "")</f>
        <v/>
      </c>
      <c r="DI113" s="90" t="str" cm="1">
        <f t="array" ref="DI113">IFERROR(INDEX($BD113:$CG113, $CH113, MATCH(DI$6, $BD$8:$CG$8, 0)), "")</f>
        <v/>
      </c>
      <c r="DJ113" s="90" t="str" cm="1">
        <f t="array" ref="DJ113">IFERROR(INDEX($BD113:$CG113, $CH113, MATCH(DJ$6, $BD$8:$CG$8, 0)), "")</f>
        <v/>
      </c>
      <c r="DK113" s="90" t="str" cm="1">
        <f t="array" ref="DK113">IFERROR(INDEX($BD113:$CG113, $CH113, MATCH(DK$6, $BD$8:$CG$8, 0)), "")</f>
        <v/>
      </c>
      <c r="DL113" s="91" t="str" cm="1">
        <f t="array" ref="DL113">IFERROR(INDEX($BD113:$CG113, $CH113, MATCH(DL$6, $BD$8:$CG$8, 0)), "")</f>
        <v/>
      </c>
    </row>
    <row r="114" spans="1:116" x14ac:dyDescent="0.55000000000000004">
      <c r="A114" s="16"/>
      <c r="B114" s="48"/>
      <c r="C114" s="26"/>
      <c r="D114" s="49"/>
      <c r="E114" s="50"/>
      <c r="F114" s="16"/>
      <c r="G114" s="96" t="str">
        <f t="shared" si="35"/>
        <v/>
      </c>
      <c r="H114" s="96" t="str">
        <f>IF($T114="", "", IF(COUNTIF('Income &amp; Expenses'!$AO$11:$AO$40, $T114)&gt;0, $N$3, $N$4))</f>
        <v/>
      </c>
      <c r="I114" s="16"/>
      <c r="N114" s="14" t="str">
        <f t="shared" si="31"/>
        <v/>
      </c>
      <c r="O114" s="8" t="str">
        <f t="shared" si="36"/>
        <v/>
      </c>
      <c r="P114" s="15" t="str">
        <f t="shared" si="32"/>
        <v/>
      </c>
      <c r="R114" s="68" t="str">
        <f t="shared" si="33"/>
        <v/>
      </c>
      <c r="T114" s="68" t="str">
        <f t="shared" si="34"/>
        <v/>
      </c>
      <c r="V114" s="62" t="str">
        <f>IF($B114="", "", COUNTIF($B$11:$B114, $B114))</f>
        <v/>
      </c>
      <c r="W114" s="62" t="str">
        <f t="shared" si="37"/>
        <v/>
      </c>
      <c r="Y114" s="78" t="str">
        <f t="shared" si="47"/>
        <v/>
      </c>
      <c r="Z114" s="79" t="str">
        <f t="shared" si="47"/>
        <v/>
      </c>
      <c r="AA114" s="79" t="str">
        <f t="shared" si="47"/>
        <v/>
      </c>
      <c r="AB114" s="79" t="str">
        <f t="shared" si="47"/>
        <v/>
      </c>
      <c r="AC114" s="79" t="str">
        <f t="shared" si="47"/>
        <v/>
      </c>
      <c r="AD114" s="79" t="str">
        <f t="shared" si="47"/>
        <v/>
      </c>
      <c r="AE114" s="79" t="str">
        <f t="shared" si="47"/>
        <v/>
      </c>
      <c r="AF114" s="79" t="str">
        <f t="shared" si="47"/>
        <v/>
      </c>
      <c r="AG114" s="79" t="str">
        <f t="shared" si="47"/>
        <v/>
      </c>
      <c r="AH114" s="79" t="str">
        <f t="shared" si="47"/>
        <v/>
      </c>
      <c r="AI114" s="79" t="str">
        <f t="shared" si="48"/>
        <v/>
      </c>
      <c r="AJ114" s="79" t="str">
        <f t="shared" si="48"/>
        <v/>
      </c>
      <c r="AK114" s="79" t="str">
        <f t="shared" si="48"/>
        <v/>
      </c>
      <c r="AL114" s="79" t="str">
        <f t="shared" si="48"/>
        <v/>
      </c>
      <c r="AM114" s="79" t="str">
        <f t="shared" si="48"/>
        <v/>
      </c>
      <c r="AN114" s="79" t="str">
        <f t="shared" si="48"/>
        <v/>
      </c>
      <c r="AO114" s="79" t="str">
        <f t="shared" si="48"/>
        <v/>
      </c>
      <c r="AP114" s="79" t="str">
        <f t="shared" si="48"/>
        <v/>
      </c>
      <c r="AQ114" s="79" t="str">
        <f t="shared" si="48"/>
        <v/>
      </c>
      <c r="AR114" s="79" t="str">
        <f t="shared" si="48"/>
        <v/>
      </c>
      <c r="AS114" s="79" t="str">
        <f t="shared" si="49"/>
        <v/>
      </c>
      <c r="AT114" s="79" t="str">
        <f t="shared" si="49"/>
        <v/>
      </c>
      <c r="AU114" s="79" t="str">
        <f t="shared" si="49"/>
        <v/>
      </c>
      <c r="AV114" s="79" t="str">
        <f t="shared" si="49"/>
        <v/>
      </c>
      <c r="AW114" s="79" t="str">
        <f t="shared" si="49"/>
        <v/>
      </c>
      <c r="AX114" s="79" t="str">
        <f t="shared" si="49"/>
        <v/>
      </c>
      <c r="AY114" s="79" t="str">
        <f t="shared" si="49"/>
        <v/>
      </c>
      <c r="AZ114" s="79" t="str">
        <f t="shared" si="49"/>
        <v/>
      </c>
      <c r="BA114" s="79" t="str">
        <f t="shared" si="49"/>
        <v/>
      </c>
      <c r="BB114" s="33" t="str">
        <f t="shared" si="49"/>
        <v/>
      </c>
      <c r="BD114" s="89" t="str">
        <f>IF(OR(CI$8="", Y114=""), "", COUNTIF(Y$11:Y$310, "&lt;"&amp;Y114)+1+COUNTIF(Y$11:Y114, Y114)-1)</f>
        <v/>
      </c>
      <c r="BE114" s="90" t="str">
        <f>IF(OR(CJ$8="", Z114=""), "", COUNTIF(Z$11:Z$310, "&lt;"&amp;Z114)+1+COUNTIF(Z$11:Z114, Z114)-1)</f>
        <v/>
      </c>
      <c r="BF114" s="90" t="str">
        <f>IF(OR(CK$8="", AA114=""), "", COUNTIF(AA$11:AA$310, "&lt;"&amp;AA114)+1+COUNTIF(AA$11:AA114, AA114)-1)</f>
        <v/>
      </c>
      <c r="BG114" s="90" t="str">
        <f>IF(OR(CL$8="", AB114=""), "", COUNTIF(AB$11:AB$310, "&lt;"&amp;AB114)+1+COUNTIF(AB$11:AB114, AB114)-1)</f>
        <v/>
      </c>
      <c r="BH114" s="90" t="str">
        <f>IF(OR(CM$8="", AC114=""), "", COUNTIF(AC$11:AC$310, "&lt;"&amp;AC114)+1+COUNTIF(AC$11:AC114, AC114)-1)</f>
        <v/>
      </c>
      <c r="BI114" s="90" t="str">
        <f>IF(OR(CN$8="", AD114=""), "", COUNTIF(AD$11:AD$310, "&lt;"&amp;AD114)+1+COUNTIF(AD$11:AD114, AD114)-1)</f>
        <v/>
      </c>
      <c r="BJ114" s="90" t="str">
        <f>IF(OR(CO$8="", AE114=""), "", COUNTIF(AE$11:AE$310, "&lt;"&amp;AE114)+1+COUNTIF(AE$11:AE114, AE114)-1)</f>
        <v/>
      </c>
      <c r="BK114" s="90" t="str">
        <f>IF(OR(CP$8="", AF114=""), "", COUNTIF(AF$11:AF$310, "&lt;"&amp;AF114)+1+COUNTIF(AF$11:AF114, AF114)-1)</f>
        <v/>
      </c>
      <c r="BL114" s="90" t="str">
        <f>IF(OR(CQ$8="", AG114=""), "", COUNTIF(AG$11:AG$310, "&lt;"&amp;AG114)+1+COUNTIF(AG$11:AG114, AG114)-1)</f>
        <v/>
      </c>
      <c r="BM114" s="90" t="str">
        <f>IF(OR(CR$8="", AH114=""), "", COUNTIF(AH$11:AH$310, "&lt;"&amp;AH114)+1+COUNTIF(AH$11:AH114, AH114)-1)</f>
        <v/>
      </c>
      <c r="BN114" s="90" t="str">
        <f>IF(OR(CS$8="", AI114=""), "", COUNTIF(AI$11:AI$310, "&lt;"&amp;AI114)+1+COUNTIF(AI$11:AI114, AI114)-1)</f>
        <v/>
      </c>
      <c r="BO114" s="90" t="str">
        <f>IF(OR(CT$8="", AJ114=""), "", COUNTIF(AJ$11:AJ$310, "&lt;"&amp;AJ114)+1+COUNTIF(AJ$11:AJ114, AJ114)-1)</f>
        <v/>
      </c>
      <c r="BP114" s="90" t="str">
        <f>IF(OR(CU$8="", AK114=""), "", COUNTIF(AK$11:AK$310, "&lt;"&amp;AK114)+1+COUNTIF(AK$11:AK114, AK114)-1)</f>
        <v/>
      </c>
      <c r="BQ114" s="90" t="str">
        <f>IF(OR(CV$8="", AL114=""), "", COUNTIF(AL$11:AL$310, "&lt;"&amp;AL114)+1+COUNTIF(AL$11:AL114, AL114)-1)</f>
        <v/>
      </c>
      <c r="BR114" s="90" t="str">
        <f>IF(OR(CW$8="", AM114=""), "", COUNTIF(AM$11:AM$310, "&lt;"&amp;AM114)+1+COUNTIF(AM$11:AM114, AM114)-1)</f>
        <v/>
      </c>
      <c r="BS114" s="90" t="str">
        <f>IF(OR(CX$8="", AN114=""), "", COUNTIF(AN$11:AN$310, "&lt;"&amp;AN114)+1+COUNTIF(AN$11:AN114, AN114)-1)</f>
        <v/>
      </c>
      <c r="BT114" s="90" t="str">
        <f>IF(OR(CY$8="", AO114=""), "", COUNTIF(AO$11:AO$310, "&lt;"&amp;AO114)+1+COUNTIF(AO$11:AO114, AO114)-1)</f>
        <v/>
      </c>
      <c r="BU114" s="90" t="str">
        <f>IF(OR(CZ$8="", AP114=""), "", COUNTIF(AP$11:AP$310, "&lt;"&amp;AP114)+1+COUNTIF(AP$11:AP114, AP114)-1)</f>
        <v/>
      </c>
      <c r="BV114" s="90" t="str">
        <f>IF(OR(DA$8="", AQ114=""), "", COUNTIF(AQ$11:AQ$310, "&lt;"&amp;AQ114)+1+COUNTIF(AQ$11:AQ114, AQ114)-1)</f>
        <v/>
      </c>
      <c r="BW114" s="90" t="str">
        <f>IF(OR(DB$8="", AR114=""), "", COUNTIF(AR$11:AR$310, "&lt;"&amp;AR114)+1+COUNTIF(AR$11:AR114, AR114)-1)</f>
        <v/>
      </c>
      <c r="BX114" s="90" t="str">
        <f>IF(OR(DC$8="", AS114=""), "", COUNTIF(AS$11:AS$310, "&lt;"&amp;AS114)+1+COUNTIF(AS$11:AS114, AS114)-1)</f>
        <v/>
      </c>
      <c r="BY114" s="90" t="str">
        <f>IF(OR(DD$8="", AT114=""), "", COUNTIF(AT$11:AT$310, "&lt;"&amp;AT114)+1+COUNTIF(AT$11:AT114, AT114)-1)</f>
        <v/>
      </c>
      <c r="BZ114" s="90" t="str">
        <f>IF(OR(DE$8="", AU114=""), "", COUNTIF(AU$11:AU$310, "&lt;"&amp;AU114)+1+COUNTIF(AU$11:AU114, AU114)-1)</f>
        <v/>
      </c>
      <c r="CA114" s="90" t="str">
        <f>IF(OR(DF$8="", AV114=""), "", COUNTIF(AV$11:AV$310, "&lt;"&amp;AV114)+1+COUNTIF(AV$11:AV114, AV114)-1)</f>
        <v/>
      </c>
      <c r="CB114" s="90" t="str">
        <f>IF(OR(DG$8="", AW114=""), "", COUNTIF(AW$11:AW$310, "&lt;"&amp;AW114)+1+COUNTIF(AW$11:AW114, AW114)-1)</f>
        <v/>
      </c>
      <c r="CC114" s="90" t="str">
        <f>IF(OR(DH$8="", AX114=""), "", COUNTIF(AX$11:AX$310, "&lt;"&amp;AX114)+1+COUNTIF(AX$11:AX114, AX114)-1)</f>
        <v/>
      </c>
      <c r="CD114" s="90" t="str">
        <f>IF(OR(DI$8="", AY114=""), "", COUNTIF(AY$11:AY$310, "&lt;"&amp;AY114)+1+COUNTIF(AY$11:AY114, AY114)-1)</f>
        <v/>
      </c>
      <c r="CE114" s="90" t="str">
        <f>IF(OR(DJ$8="", AZ114=""), "", COUNTIF(AZ$11:AZ$310, "&lt;"&amp;AZ114)+1+COUNTIF(AZ$11:AZ114, AZ114)-1)</f>
        <v/>
      </c>
      <c r="CF114" s="90" t="str">
        <f>IF(OR(DK$8="", BA114=""), "", COUNTIF(BA$11:BA$310, "&lt;"&amp;BA114)+1+COUNTIF(BA$11:BA114, BA114)-1)</f>
        <v/>
      </c>
      <c r="CG114" s="91" t="str">
        <f>IF(OR(DL$8="", BB114=""), "", COUNTIF(BB$11:BB$310, "&lt;"&amp;BB114)+1+COUNTIF(BB$11:BB114, BB114)-1)</f>
        <v/>
      </c>
      <c r="CI114" s="89" t="str" cm="1">
        <f t="array" ref="CI114">IFERROR(INDEX($BD114:$CG114, $CH114, MATCH(CI$6, $BD$8:$CG$8, 0)), "")</f>
        <v/>
      </c>
      <c r="CJ114" s="90" t="str" cm="1">
        <f t="array" ref="CJ114">IFERROR(INDEX($BD114:$CG114, $CH114, MATCH(CJ$6, $BD$8:$CG$8, 0)), "")</f>
        <v/>
      </c>
      <c r="CK114" s="90" t="str" cm="1">
        <f t="array" ref="CK114">IFERROR(INDEX($BD114:$CG114, $CH114, MATCH(CK$6, $BD$8:$CG$8, 0)), "")</f>
        <v/>
      </c>
      <c r="CL114" s="90" t="str" cm="1">
        <f t="array" ref="CL114">IFERROR(INDEX($BD114:$CG114, $CH114, MATCH(CL$6, $BD$8:$CG$8, 0)), "")</f>
        <v/>
      </c>
      <c r="CM114" s="90" t="str" cm="1">
        <f t="array" ref="CM114">IFERROR(INDEX($BD114:$CG114, $CH114, MATCH(CM$6, $BD$8:$CG$8, 0)), "")</f>
        <v/>
      </c>
      <c r="CN114" s="90" t="str" cm="1">
        <f t="array" ref="CN114">IFERROR(INDEX($BD114:$CG114, $CH114, MATCH(CN$6, $BD$8:$CG$8, 0)), "")</f>
        <v/>
      </c>
      <c r="CO114" s="90" t="str" cm="1">
        <f t="array" ref="CO114">IFERROR(INDEX($BD114:$CG114, $CH114, MATCH(CO$6, $BD$8:$CG$8, 0)), "")</f>
        <v/>
      </c>
      <c r="CP114" s="90" t="str" cm="1">
        <f t="array" ref="CP114">IFERROR(INDEX($BD114:$CG114, $CH114, MATCH(CP$6, $BD$8:$CG$8, 0)), "")</f>
        <v/>
      </c>
      <c r="CQ114" s="90" t="str" cm="1">
        <f t="array" ref="CQ114">IFERROR(INDEX($BD114:$CG114, $CH114, MATCH(CQ$6, $BD$8:$CG$8, 0)), "")</f>
        <v/>
      </c>
      <c r="CR114" s="90" t="str" cm="1">
        <f t="array" ref="CR114">IFERROR(INDEX($BD114:$CG114, $CH114, MATCH(CR$6, $BD$8:$CG$8, 0)), "")</f>
        <v/>
      </c>
      <c r="CS114" s="90" t="str" cm="1">
        <f t="array" ref="CS114">IFERROR(INDEX($BD114:$CG114, $CH114, MATCH(CS$6, $BD$8:$CG$8, 0)), "")</f>
        <v/>
      </c>
      <c r="CT114" s="90" t="str" cm="1">
        <f t="array" ref="CT114">IFERROR(INDEX($BD114:$CG114, $CH114, MATCH(CT$6, $BD$8:$CG$8, 0)), "")</f>
        <v/>
      </c>
      <c r="CU114" s="90" t="str" cm="1">
        <f t="array" ref="CU114">IFERROR(INDEX($BD114:$CG114, $CH114, MATCH(CU$6, $BD$8:$CG$8, 0)), "")</f>
        <v/>
      </c>
      <c r="CV114" s="90" t="str" cm="1">
        <f t="array" ref="CV114">IFERROR(INDEX($BD114:$CG114, $CH114, MATCH(CV$6, $BD$8:$CG$8, 0)), "")</f>
        <v/>
      </c>
      <c r="CW114" s="90" t="str" cm="1">
        <f t="array" ref="CW114">IFERROR(INDEX($BD114:$CG114, $CH114, MATCH(CW$6, $BD$8:$CG$8, 0)), "")</f>
        <v/>
      </c>
      <c r="CX114" s="90" t="str" cm="1">
        <f t="array" ref="CX114">IFERROR(INDEX($BD114:$CG114, $CH114, MATCH(CX$6, $BD$8:$CG$8, 0)), "")</f>
        <v/>
      </c>
      <c r="CY114" s="90" t="str" cm="1">
        <f t="array" ref="CY114">IFERROR(INDEX($BD114:$CG114, $CH114, MATCH(CY$6, $BD$8:$CG$8, 0)), "")</f>
        <v/>
      </c>
      <c r="CZ114" s="90" t="str" cm="1">
        <f t="array" ref="CZ114">IFERROR(INDEX($BD114:$CG114, $CH114, MATCH(CZ$6, $BD$8:$CG$8, 0)), "")</f>
        <v/>
      </c>
      <c r="DA114" s="90" t="str" cm="1">
        <f t="array" ref="DA114">IFERROR(INDEX($BD114:$CG114, $CH114, MATCH(DA$6, $BD$8:$CG$8, 0)), "")</f>
        <v/>
      </c>
      <c r="DB114" s="90" t="str" cm="1">
        <f t="array" ref="DB114">IFERROR(INDEX($BD114:$CG114, $CH114, MATCH(DB$6, $BD$8:$CG$8, 0)), "")</f>
        <v/>
      </c>
      <c r="DC114" s="90" t="str" cm="1">
        <f t="array" ref="DC114">IFERROR(INDEX($BD114:$CG114, $CH114, MATCH(DC$6, $BD$8:$CG$8, 0)), "")</f>
        <v/>
      </c>
      <c r="DD114" s="90" t="str" cm="1">
        <f t="array" ref="DD114">IFERROR(INDEX($BD114:$CG114, $CH114, MATCH(DD$6, $BD$8:$CG$8, 0)), "")</f>
        <v/>
      </c>
      <c r="DE114" s="90" t="str" cm="1">
        <f t="array" ref="DE114">IFERROR(INDEX($BD114:$CG114, $CH114, MATCH(DE$6, $BD$8:$CG$8, 0)), "")</f>
        <v/>
      </c>
      <c r="DF114" s="90" t="str" cm="1">
        <f t="array" ref="DF114">IFERROR(INDEX($BD114:$CG114, $CH114, MATCH(DF$6, $BD$8:$CG$8, 0)), "")</f>
        <v/>
      </c>
      <c r="DG114" s="90" t="str" cm="1">
        <f t="array" ref="DG114">IFERROR(INDEX($BD114:$CG114, $CH114, MATCH(DG$6, $BD$8:$CG$8, 0)), "")</f>
        <v/>
      </c>
      <c r="DH114" s="90" t="str" cm="1">
        <f t="array" ref="DH114">IFERROR(INDEX($BD114:$CG114, $CH114, MATCH(DH$6, $BD$8:$CG$8, 0)), "")</f>
        <v/>
      </c>
      <c r="DI114" s="90" t="str" cm="1">
        <f t="array" ref="DI114">IFERROR(INDEX($BD114:$CG114, $CH114, MATCH(DI$6, $BD$8:$CG$8, 0)), "")</f>
        <v/>
      </c>
      <c r="DJ114" s="90" t="str" cm="1">
        <f t="array" ref="DJ114">IFERROR(INDEX($BD114:$CG114, $CH114, MATCH(DJ$6, $BD$8:$CG$8, 0)), "")</f>
        <v/>
      </c>
      <c r="DK114" s="90" t="str" cm="1">
        <f t="array" ref="DK114">IFERROR(INDEX($BD114:$CG114, $CH114, MATCH(DK$6, $BD$8:$CG$8, 0)), "")</f>
        <v/>
      </c>
      <c r="DL114" s="91" t="str" cm="1">
        <f t="array" ref="DL114">IFERROR(INDEX($BD114:$CG114, $CH114, MATCH(DL$6, $BD$8:$CG$8, 0)), "")</f>
        <v/>
      </c>
    </row>
    <row r="115" spans="1:116" x14ac:dyDescent="0.55000000000000004">
      <c r="A115" s="16"/>
      <c r="B115" s="48"/>
      <c r="C115" s="26"/>
      <c r="D115" s="49"/>
      <c r="E115" s="50"/>
      <c r="F115" s="16"/>
      <c r="G115" s="96" t="str">
        <f t="shared" si="35"/>
        <v/>
      </c>
      <c r="H115" s="96" t="str">
        <f>IF($T115="", "", IF(COUNTIF('Income &amp; Expenses'!$AO$11:$AO$40, $T115)&gt;0, $N$3, $N$4))</f>
        <v/>
      </c>
      <c r="I115" s="16"/>
      <c r="N115" s="14" t="str">
        <f t="shared" si="31"/>
        <v/>
      </c>
      <c r="O115" s="8" t="str">
        <f t="shared" si="36"/>
        <v/>
      </c>
      <c r="P115" s="15" t="str">
        <f t="shared" si="32"/>
        <v/>
      </c>
      <c r="R115" s="68" t="str">
        <f t="shared" si="33"/>
        <v/>
      </c>
      <c r="T115" s="68" t="str">
        <f t="shared" si="34"/>
        <v/>
      </c>
      <c r="V115" s="62" t="str">
        <f>IF($B115="", "", COUNTIF($B$11:$B115, $B115))</f>
        <v/>
      </c>
      <c r="W115" s="62" t="str">
        <f t="shared" si="37"/>
        <v/>
      </c>
      <c r="Y115" s="78" t="str">
        <f t="shared" si="47"/>
        <v/>
      </c>
      <c r="Z115" s="79" t="str">
        <f t="shared" si="47"/>
        <v/>
      </c>
      <c r="AA115" s="79" t="str">
        <f t="shared" si="47"/>
        <v/>
      </c>
      <c r="AB115" s="79" t="str">
        <f t="shared" si="47"/>
        <v/>
      </c>
      <c r="AC115" s="79" t="str">
        <f t="shared" si="47"/>
        <v/>
      </c>
      <c r="AD115" s="79" t="str">
        <f t="shared" si="47"/>
        <v/>
      </c>
      <c r="AE115" s="79" t="str">
        <f t="shared" si="47"/>
        <v/>
      </c>
      <c r="AF115" s="79" t="str">
        <f t="shared" si="47"/>
        <v/>
      </c>
      <c r="AG115" s="79" t="str">
        <f t="shared" si="47"/>
        <v/>
      </c>
      <c r="AH115" s="79" t="str">
        <f t="shared" si="47"/>
        <v/>
      </c>
      <c r="AI115" s="79" t="str">
        <f t="shared" si="48"/>
        <v/>
      </c>
      <c r="AJ115" s="79" t="str">
        <f t="shared" si="48"/>
        <v/>
      </c>
      <c r="AK115" s="79" t="str">
        <f t="shared" si="48"/>
        <v/>
      </c>
      <c r="AL115" s="79" t="str">
        <f t="shared" si="48"/>
        <v/>
      </c>
      <c r="AM115" s="79" t="str">
        <f t="shared" si="48"/>
        <v/>
      </c>
      <c r="AN115" s="79" t="str">
        <f t="shared" si="48"/>
        <v/>
      </c>
      <c r="AO115" s="79" t="str">
        <f t="shared" si="48"/>
        <v/>
      </c>
      <c r="AP115" s="79" t="str">
        <f t="shared" si="48"/>
        <v/>
      </c>
      <c r="AQ115" s="79" t="str">
        <f t="shared" si="48"/>
        <v/>
      </c>
      <c r="AR115" s="79" t="str">
        <f t="shared" si="48"/>
        <v/>
      </c>
      <c r="AS115" s="79" t="str">
        <f t="shared" si="49"/>
        <v/>
      </c>
      <c r="AT115" s="79" t="str">
        <f t="shared" si="49"/>
        <v/>
      </c>
      <c r="AU115" s="79" t="str">
        <f t="shared" si="49"/>
        <v/>
      </c>
      <c r="AV115" s="79" t="str">
        <f t="shared" si="49"/>
        <v/>
      </c>
      <c r="AW115" s="79" t="str">
        <f t="shared" si="49"/>
        <v/>
      </c>
      <c r="AX115" s="79" t="str">
        <f t="shared" si="49"/>
        <v/>
      </c>
      <c r="AY115" s="79" t="str">
        <f t="shared" si="49"/>
        <v/>
      </c>
      <c r="AZ115" s="79" t="str">
        <f t="shared" si="49"/>
        <v/>
      </c>
      <c r="BA115" s="79" t="str">
        <f t="shared" si="49"/>
        <v/>
      </c>
      <c r="BB115" s="33" t="str">
        <f t="shared" si="49"/>
        <v/>
      </c>
      <c r="BD115" s="89" t="str">
        <f>IF(OR(CI$8="", Y115=""), "", COUNTIF(Y$11:Y$310, "&lt;"&amp;Y115)+1+COUNTIF(Y$11:Y115, Y115)-1)</f>
        <v/>
      </c>
      <c r="BE115" s="90" t="str">
        <f>IF(OR(CJ$8="", Z115=""), "", COUNTIF(Z$11:Z$310, "&lt;"&amp;Z115)+1+COUNTIF(Z$11:Z115, Z115)-1)</f>
        <v/>
      </c>
      <c r="BF115" s="90" t="str">
        <f>IF(OR(CK$8="", AA115=""), "", COUNTIF(AA$11:AA$310, "&lt;"&amp;AA115)+1+COUNTIF(AA$11:AA115, AA115)-1)</f>
        <v/>
      </c>
      <c r="BG115" s="90" t="str">
        <f>IF(OR(CL$8="", AB115=""), "", COUNTIF(AB$11:AB$310, "&lt;"&amp;AB115)+1+COUNTIF(AB$11:AB115, AB115)-1)</f>
        <v/>
      </c>
      <c r="BH115" s="90" t="str">
        <f>IF(OR(CM$8="", AC115=""), "", COUNTIF(AC$11:AC$310, "&lt;"&amp;AC115)+1+COUNTIF(AC$11:AC115, AC115)-1)</f>
        <v/>
      </c>
      <c r="BI115" s="90" t="str">
        <f>IF(OR(CN$8="", AD115=""), "", COUNTIF(AD$11:AD$310, "&lt;"&amp;AD115)+1+COUNTIF(AD$11:AD115, AD115)-1)</f>
        <v/>
      </c>
      <c r="BJ115" s="90" t="str">
        <f>IF(OR(CO$8="", AE115=""), "", COUNTIF(AE$11:AE$310, "&lt;"&amp;AE115)+1+COUNTIF(AE$11:AE115, AE115)-1)</f>
        <v/>
      </c>
      <c r="BK115" s="90" t="str">
        <f>IF(OR(CP$8="", AF115=""), "", COUNTIF(AF$11:AF$310, "&lt;"&amp;AF115)+1+COUNTIF(AF$11:AF115, AF115)-1)</f>
        <v/>
      </c>
      <c r="BL115" s="90" t="str">
        <f>IF(OR(CQ$8="", AG115=""), "", COUNTIF(AG$11:AG$310, "&lt;"&amp;AG115)+1+COUNTIF(AG$11:AG115, AG115)-1)</f>
        <v/>
      </c>
      <c r="BM115" s="90" t="str">
        <f>IF(OR(CR$8="", AH115=""), "", COUNTIF(AH$11:AH$310, "&lt;"&amp;AH115)+1+COUNTIF(AH$11:AH115, AH115)-1)</f>
        <v/>
      </c>
      <c r="BN115" s="90" t="str">
        <f>IF(OR(CS$8="", AI115=""), "", COUNTIF(AI$11:AI$310, "&lt;"&amp;AI115)+1+COUNTIF(AI$11:AI115, AI115)-1)</f>
        <v/>
      </c>
      <c r="BO115" s="90" t="str">
        <f>IF(OR(CT$8="", AJ115=""), "", COUNTIF(AJ$11:AJ$310, "&lt;"&amp;AJ115)+1+COUNTIF(AJ$11:AJ115, AJ115)-1)</f>
        <v/>
      </c>
      <c r="BP115" s="90" t="str">
        <f>IF(OR(CU$8="", AK115=""), "", COUNTIF(AK$11:AK$310, "&lt;"&amp;AK115)+1+COUNTIF(AK$11:AK115, AK115)-1)</f>
        <v/>
      </c>
      <c r="BQ115" s="90" t="str">
        <f>IF(OR(CV$8="", AL115=""), "", COUNTIF(AL$11:AL$310, "&lt;"&amp;AL115)+1+COUNTIF(AL$11:AL115, AL115)-1)</f>
        <v/>
      </c>
      <c r="BR115" s="90" t="str">
        <f>IF(OR(CW$8="", AM115=""), "", COUNTIF(AM$11:AM$310, "&lt;"&amp;AM115)+1+COUNTIF(AM$11:AM115, AM115)-1)</f>
        <v/>
      </c>
      <c r="BS115" s="90" t="str">
        <f>IF(OR(CX$8="", AN115=""), "", COUNTIF(AN$11:AN$310, "&lt;"&amp;AN115)+1+COUNTIF(AN$11:AN115, AN115)-1)</f>
        <v/>
      </c>
      <c r="BT115" s="90" t="str">
        <f>IF(OR(CY$8="", AO115=""), "", COUNTIF(AO$11:AO$310, "&lt;"&amp;AO115)+1+COUNTIF(AO$11:AO115, AO115)-1)</f>
        <v/>
      </c>
      <c r="BU115" s="90" t="str">
        <f>IF(OR(CZ$8="", AP115=""), "", COUNTIF(AP$11:AP$310, "&lt;"&amp;AP115)+1+COUNTIF(AP$11:AP115, AP115)-1)</f>
        <v/>
      </c>
      <c r="BV115" s="90" t="str">
        <f>IF(OR(DA$8="", AQ115=""), "", COUNTIF(AQ$11:AQ$310, "&lt;"&amp;AQ115)+1+COUNTIF(AQ$11:AQ115, AQ115)-1)</f>
        <v/>
      </c>
      <c r="BW115" s="90" t="str">
        <f>IF(OR(DB$8="", AR115=""), "", COUNTIF(AR$11:AR$310, "&lt;"&amp;AR115)+1+COUNTIF(AR$11:AR115, AR115)-1)</f>
        <v/>
      </c>
      <c r="BX115" s="90" t="str">
        <f>IF(OR(DC$8="", AS115=""), "", COUNTIF(AS$11:AS$310, "&lt;"&amp;AS115)+1+COUNTIF(AS$11:AS115, AS115)-1)</f>
        <v/>
      </c>
      <c r="BY115" s="90" t="str">
        <f>IF(OR(DD$8="", AT115=""), "", COUNTIF(AT$11:AT$310, "&lt;"&amp;AT115)+1+COUNTIF(AT$11:AT115, AT115)-1)</f>
        <v/>
      </c>
      <c r="BZ115" s="90" t="str">
        <f>IF(OR(DE$8="", AU115=""), "", COUNTIF(AU$11:AU$310, "&lt;"&amp;AU115)+1+COUNTIF(AU$11:AU115, AU115)-1)</f>
        <v/>
      </c>
      <c r="CA115" s="90" t="str">
        <f>IF(OR(DF$8="", AV115=""), "", COUNTIF(AV$11:AV$310, "&lt;"&amp;AV115)+1+COUNTIF(AV$11:AV115, AV115)-1)</f>
        <v/>
      </c>
      <c r="CB115" s="90" t="str">
        <f>IF(OR(DG$8="", AW115=""), "", COUNTIF(AW$11:AW$310, "&lt;"&amp;AW115)+1+COUNTIF(AW$11:AW115, AW115)-1)</f>
        <v/>
      </c>
      <c r="CC115" s="90" t="str">
        <f>IF(OR(DH$8="", AX115=""), "", COUNTIF(AX$11:AX$310, "&lt;"&amp;AX115)+1+COUNTIF(AX$11:AX115, AX115)-1)</f>
        <v/>
      </c>
      <c r="CD115" s="90" t="str">
        <f>IF(OR(DI$8="", AY115=""), "", COUNTIF(AY$11:AY$310, "&lt;"&amp;AY115)+1+COUNTIF(AY$11:AY115, AY115)-1)</f>
        <v/>
      </c>
      <c r="CE115" s="90" t="str">
        <f>IF(OR(DJ$8="", AZ115=""), "", COUNTIF(AZ$11:AZ$310, "&lt;"&amp;AZ115)+1+COUNTIF(AZ$11:AZ115, AZ115)-1)</f>
        <v/>
      </c>
      <c r="CF115" s="90" t="str">
        <f>IF(OR(DK$8="", BA115=""), "", COUNTIF(BA$11:BA$310, "&lt;"&amp;BA115)+1+COUNTIF(BA$11:BA115, BA115)-1)</f>
        <v/>
      </c>
      <c r="CG115" s="91" t="str">
        <f>IF(OR(DL$8="", BB115=""), "", COUNTIF(BB$11:BB$310, "&lt;"&amp;BB115)+1+COUNTIF(BB$11:BB115, BB115)-1)</f>
        <v/>
      </c>
      <c r="CI115" s="89" t="str" cm="1">
        <f t="array" ref="CI115">IFERROR(INDEX($BD115:$CG115, $CH115, MATCH(CI$6, $BD$8:$CG$8, 0)), "")</f>
        <v/>
      </c>
      <c r="CJ115" s="90" t="str" cm="1">
        <f t="array" ref="CJ115">IFERROR(INDEX($BD115:$CG115, $CH115, MATCH(CJ$6, $BD$8:$CG$8, 0)), "")</f>
        <v/>
      </c>
      <c r="CK115" s="90" t="str" cm="1">
        <f t="array" ref="CK115">IFERROR(INDEX($BD115:$CG115, $CH115, MATCH(CK$6, $BD$8:$CG$8, 0)), "")</f>
        <v/>
      </c>
      <c r="CL115" s="90" t="str" cm="1">
        <f t="array" ref="CL115">IFERROR(INDEX($BD115:$CG115, $CH115, MATCH(CL$6, $BD$8:$CG$8, 0)), "")</f>
        <v/>
      </c>
      <c r="CM115" s="90" t="str" cm="1">
        <f t="array" ref="CM115">IFERROR(INDEX($BD115:$CG115, $CH115, MATCH(CM$6, $BD$8:$CG$8, 0)), "")</f>
        <v/>
      </c>
      <c r="CN115" s="90" t="str" cm="1">
        <f t="array" ref="CN115">IFERROR(INDEX($BD115:$CG115, $CH115, MATCH(CN$6, $BD$8:$CG$8, 0)), "")</f>
        <v/>
      </c>
      <c r="CO115" s="90" t="str" cm="1">
        <f t="array" ref="CO115">IFERROR(INDEX($BD115:$CG115, $CH115, MATCH(CO$6, $BD$8:$CG$8, 0)), "")</f>
        <v/>
      </c>
      <c r="CP115" s="90" t="str" cm="1">
        <f t="array" ref="CP115">IFERROR(INDEX($BD115:$CG115, $CH115, MATCH(CP$6, $BD$8:$CG$8, 0)), "")</f>
        <v/>
      </c>
      <c r="CQ115" s="90" t="str" cm="1">
        <f t="array" ref="CQ115">IFERROR(INDEX($BD115:$CG115, $CH115, MATCH(CQ$6, $BD$8:$CG$8, 0)), "")</f>
        <v/>
      </c>
      <c r="CR115" s="90" t="str" cm="1">
        <f t="array" ref="CR115">IFERROR(INDEX($BD115:$CG115, $CH115, MATCH(CR$6, $BD$8:$CG$8, 0)), "")</f>
        <v/>
      </c>
      <c r="CS115" s="90" t="str" cm="1">
        <f t="array" ref="CS115">IFERROR(INDEX($BD115:$CG115, $CH115, MATCH(CS$6, $BD$8:$CG$8, 0)), "")</f>
        <v/>
      </c>
      <c r="CT115" s="90" t="str" cm="1">
        <f t="array" ref="CT115">IFERROR(INDEX($BD115:$CG115, $CH115, MATCH(CT$6, $BD$8:$CG$8, 0)), "")</f>
        <v/>
      </c>
      <c r="CU115" s="90" t="str" cm="1">
        <f t="array" ref="CU115">IFERROR(INDEX($BD115:$CG115, $CH115, MATCH(CU$6, $BD$8:$CG$8, 0)), "")</f>
        <v/>
      </c>
      <c r="CV115" s="90" t="str" cm="1">
        <f t="array" ref="CV115">IFERROR(INDEX($BD115:$CG115, $CH115, MATCH(CV$6, $BD$8:$CG$8, 0)), "")</f>
        <v/>
      </c>
      <c r="CW115" s="90" t="str" cm="1">
        <f t="array" ref="CW115">IFERROR(INDEX($BD115:$CG115, $CH115, MATCH(CW$6, $BD$8:$CG$8, 0)), "")</f>
        <v/>
      </c>
      <c r="CX115" s="90" t="str" cm="1">
        <f t="array" ref="CX115">IFERROR(INDEX($BD115:$CG115, $CH115, MATCH(CX$6, $BD$8:$CG$8, 0)), "")</f>
        <v/>
      </c>
      <c r="CY115" s="90" t="str" cm="1">
        <f t="array" ref="CY115">IFERROR(INDEX($BD115:$CG115, $CH115, MATCH(CY$6, $BD$8:$CG$8, 0)), "")</f>
        <v/>
      </c>
      <c r="CZ115" s="90" t="str" cm="1">
        <f t="array" ref="CZ115">IFERROR(INDEX($BD115:$CG115, $CH115, MATCH(CZ$6, $BD$8:$CG$8, 0)), "")</f>
        <v/>
      </c>
      <c r="DA115" s="90" t="str" cm="1">
        <f t="array" ref="DA115">IFERROR(INDEX($BD115:$CG115, $CH115, MATCH(DA$6, $BD$8:$CG$8, 0)), "")</f>
        <v/>
      </c>
      <c r="DB115" s="90" t="str" cm="1">
        <f t="array" ref="DB115">IFERROR(INDEX($BD115:$CG115, $CH115, MATCH(DB$6, $BD$8:$CG$8, 0)), "")</f>
        <v/>
      </c>
      <c r="DC115" s="90" t="str" cm="1">
        <f t="array" ref="DC115">IFERROR(INDEX($BD115:$CG115, $CH115, MATCH(DC$6, $BD$8:$CG$8, 0)), "")</f>
        <v/>
      </c>
      <c r="DD115" s="90" t="str" cm="1">
        <f t="array" ref="DD115">IFERROR(INDEX($BD115:$CG115, $CH115, MATCH(DD$6, $BD$8:$CG$8, 0)), "")</f>
        <v/>
      </c>
      <c r="DE115" s="90" t="str" cm="1">
        <f t="array" ref="DE115">IFERROR(INDEX($BD115:$CG115, $CH115, MATCH(DE$6, $BD$8:$CG$8, 0)), "")</f>
        <v/>
      </c>
      <c r="DF115" s="90" t="str" cm="1">
        <f t="array" ref="DF115">IFERROR(INDEX($BD115:$CG115, $CH115, MATCH(DF$6, $BD$8:$CG$8, 0)), "")</f>
        <v/>
      </c>
      <c r="DG115" s="90" t="str" cm="1">
        <f t="array" ref="DG115">IFERROR(INDEX($BD115:$CG115, $CH115, MATCH(DG$6, $BD$8:$CG$8, 0)), "")</f>
        <v/>
      </c>
      <c r="DH115" s="90" t="str" cm="1">
        <f t="array" ref="DH115">IFERROR(INDEX($BD115:$CG115, $CH115, MATCH(DH$6, $BD$8:$CG$8, 0)), "")</f>
        <v/>
      </c>
      <c r="DI115" s="90" t="str" cm="1">
        <f t="array" ref="DI115">IFERROR(INDEX($BD115:$CG115, $CH115, MATCH(DI$6, $BD$8:$CG$8, 0)), "")</f>
        <v/>
      </c>
      <c r="DJ115" s="90" t="str" cm="1">
        <f t="array" ref="DJ115">IFERROR(INDEX($BD115:$CG115, $CH115, MATCH(DJ$6, $BD$8:$CG$8, 0)), "")</f>
        <v/>
      </c>
      <c r="DK115" s="90" t="str" cm="1">
        <f t="array" ref="DK115">IFERROR(INDEX($BD115:$CG115, $CH115, MATCH(DK$6, $BD$8:$CG$8, 0)), "")</f>
        <v/>
      </c>
      <c r="DL115" s="91" t="str" cm="1">
        <f t="array" ref="DL115">IFERROR(INDEX($BD115:$CG115, $CH115, MATCH(DL$6, $BD$8:$CG$8, 0)), "")</f>
        <v/>
      </c>
    </row>
    <row r="116" spans="1:116" x14ac:dyDescent="0.55000000000000004">
      <c r="A116" s="16"/>
      <c r="B116" s="48"/>
      <c r="C116" s="26"/>
      <c r="D116" s="49"/>
      <c r="E116" s="50"/>
      <c r="F116" s="16"/>
      <c r="G116" s="96" t="str">
        <f t="shared" si="35"/>
        <v/>
      </c>
      <c r="H116" s="96" t="str">
        <f>IF($T116="", "", IF(COUNTIF('Income &amp; Expenses'!$AO$11:$AO$40, $T116)&gt;0, $N$3, $N$4))</f>
        <v/>
      </c>
      <c r="I116" s="16"/>
      <c r="N116" s="14" t="str">
        <f t="shared" si="31"/>
        <v/>
      </c>
      <c r="O116" s="8" t="str">
        <f t="shared" si="36"/>
        <v/>
      </c>
      <c r="P116" s="15" t="str">
        <f t="shared" si="32"/>
        <v/>
      </c>
      <c r="R116" s="68" t="str">
        <f t="shared" si="33"/>
        <v/>
      </c>
      <c r="T116" s="68" t="str">
        <f t="shared" si="34"/>
        <v/>
      </c>
      <c r="V116" s="62" t="str">
        <f>IF($B116="", "", COUNTIF($B$11:$B116, $B116))</f>
        <v/>
      </c>
      <c r="W116" s="62" t="str">
        <f t="shared" si="37"/>
        <v/>
      </c>
      <c r="Y116" s="78" t="str">
        <f t="shared" si="47"/>
        <v/>
      </c>
      <c r="Z116" s="79" t="str">
        <f t="shared" si="47"/>
        <v/>
      </c>
      <c r="AA116" s="79" t="str">
        <f t="shared" si="47"/>
        <v/>
      </c>
      <c r="AB116" s="79" t="str">
        <f t="shared" si="47"/>
        <v/>
      </c>
      <c r="AC116" s="79" t="str">
        <f t="shared" si="47"/>
        <v/>
      </c>
      <c r="AD116" s="79" t="str">
        <f t="shared" si="47"/>
        <v/>
      </c>
      <c r="AE116" s="79" t="str">
        <f t="shared" si="47"/>
        <v/>
      </c>
      <c r="AF116" s="79" t="str">
        <f t="shared" si="47"/>
        <v/>
      </c>
      <c r="AG116" s="79" t="str">
        <f t="shared" si="47"/>
        <v/>
      </c>
      <c r="AH116" s="79" t="str">
        <f t="shared" si="47"/>
        <v/>
      </c>
      <c r="AI116" s="79" t="str">
        <f t="shared" si="48"/>
        <v/>
      </c>
      <c r="AJ116" s="79" t="str">
        <f t="shared" si="48"/>
        <v/>
      </c>
      <c r="AK116" s="79" t="str">
        <f t="shared" si="48"/>
        <v/>
      </c>
      <c r="AL116" s="79" t="str">
        <f t="shared" si="48"/>
        <v/>
      </c>
      <c r="AM116" s="79" t="str">
        <f t="shared" si="48"/>
        <v/>
      </c>
      <c r="AN116" s="79" t="str">
        <f t="shared" si="48"/>
        <v/>
      </c>
      <c r="AO116" s="79" t="str">
        <f t="shared" si="48"/>
        <v/>
      </c>
      <c r="AP116" s="79" t="str">
        <f t="shared" si="48"/>
        <v/>
      </c>
      <c r="AQ116" s="79" t="str">
        <f t="shared" si="48"/>
        <v/>
      </c>
      <c r="AR116" s="79" t="str">
        <f t="shared" si="48"/>
        <v/>
      </c>
      <c r="AS116" s="79" t="str">
        <f t="shared" si="49"/>
        <v/>
      </c>
      <c r="AT116" s="79" t="str">
        <f t="shared" si="49"/>
        <v/>
      </c>
      <c r="AU116" s="79" t="str">
        <f t="shared" si="49"/>
        <v/>
      </c>
      <c r="AV116" s="79" t="str">
        <f t="shared" si="49"/>
        <v/>
      </c>
      <c r="AW116" s="79" t="str">
        <f t="shared" si="49"/>
        <v/>
      </c>
      <c r="AX116" s="79" t="str">
        <f t="shared" si="49"/>
        <v/>
      </c>
      <c r="AY116" s="79" t="str">
        <f t="shared" si="49"/>
        <v/>
      </c>
      <c r="AZ116" s="79" t="str">
        <f t="shared" si="49"/>
        <v/>
      </c>
      <c r="BA116" s="79" t="str">
        <f t="shared" si="49"/>
        <v/>
      </c>
      <c r="BB116" s="33" t="str">
        <f t="shared" si="49"/>
        <v/>
      </c>
      <c r="BD116" s="89" t="str">
        <f>IF(OR(CI$8="", Y116=""), "", COUNTIF(Y$11:Y$310, "&lt;"&amp;Y116)+1+COUNTIF(Y$11:Y116, Y116)-1)</f>
        <v/>
      </c>
      <c r="BE116" s="90" t="str">
        <f>IF(OR(CJ$8="", Z116=""), "", COUNTIF(Z$11:Z$310, "&lt;"&amp;Z116)+1+COUNTIF(Z$11:Z116, Z116)-1)</f>
        <v/>
      </c>
      <c r="BF116" s="90" t="str">
        <f>IF(OR(CK$8="", AA116=""), "", COUNTIF(AA$11:AA$310, "&lt;"&amp;AA116)+1+COUNTIF(AA$11:AA116, AA116)-1)</f>
        <v/>
      </c>
      <c r="BG116" s="90" t="str">
        <f>IF(OR(CL$8="", AB116=""), "", COUNTIF(AB$11:AB$310, "&lt;"&amp;AB116)+1+COUNTIF(AB$11:AB116, AB116)-1)</f>
        <v/>
      </c>
      <c r="BH116" s="90" t="str">
        <f>IF(OR(CM$8="", AC116=""), "", COUNTIF(AC$11:AC$310, "&lt;"&amp;AC116)+1+COUNTIF(AC$11:AC116, AC116)-1)</f>
        <v/>
      </c>
      <c r="BI116" s="90" t="str">
        <f>IF(OR(CN$8="", AD116=""), "", COUNTIF(AD$11:AD$310, "&lt;"&amp;AD116)+1+COUNTIF(AD$11:AD116, AD116)-1)</f>
        <v/>
      </c>
      <c r="BJ116" s="90" t="str">
        <f>IF(OR(CO$8="", AE116=""), "", COUNTIF(AE$11:AE$310, "&lt;"&amp;AE116)+1+COUNTIF(AE$11:AE116, AE116)-1)</f>
        <v/>
      </c>
      <c r="BK116" s="90" t="str">
        <f>IF(OR(CP$8="", AF116=""), "", COUNTIF(AF$11:AF$310, "&lt;"&amp;AF116)+1+COUNTIF(AF$11:AF116, AF116)-1)</f>
        <v/>
      </c>
      <c r="BL116" s="90" t="str">
        <f>IF(OR(CQ$8="", AG116=""), "", COUNTIF(AG$11:AG$310, "&lt;"&amp;AG116)+1+COUNTIF(AG$11:AG116, AG116)-1)</f>
        <v/>
      </c>
      <c r="BM116" s="90" t="str">
        <f>IF(OR(CR$8="", AH116=""), "", COUNTIF(AH$11:AH$310, "&lt;"&amp;AH116)+1+COUNTIF(AH$11:AH116, AH116)-1)</f>
        <v/>
      </c>
      <c r="BN116" s="90" t="str">
        <f>IF(OR(CS$8="", AI116=""), "", COUNTIF(AI$11:AI$310, "&lt;"&amp;AI116)+1+COUNTIF(AI$11:AI116, AI116)-1)</f>
        <v/>
      </c>
      <c r="BO116" s="90" t="str">
        <f>IF(OR(CT$8="", AJ116=""), "", COUNTIF(AJ$11:AJ$310, "&lt;"&amp;AJ116)+1+COUNTIF(AJ$11:AJ116, AJ116)-1)</f>
        <v/>
      </c>
      <c r="BP116" s="90" t="str">
        <f>IF(OR(CU$8="", AK116=""), "", COUNTIF(AK$11:AK$310, "&lt;"&amp;AK116)+1+COUNTIF(AK$11:AK116, AK116)-1)</f>
        <v/>
      </c>
      <c r="BQ116" s="90" t="str">
        <f>IF(OR(CV$8="", AL116=""), "", COUNTIF(AL$11:AL$310, "&lt;"&amp;AL116)+1+COUNTIF(AL$11:AL116, AL116)-1)</f>
        <v/>
      </c>
      <c r="BR116" s="90" t="str">
        <f>IF(OR(CW$8="", AM116=""), "", COUNTIF(AM$11:AM$310, "&lt;"&amp;AM116)+1+COUNTIF(AM$11:AM116, AM116)-1)</f>
        <v/>
      </c>
      <c r="BS116" s="90" t="str">
        <f>IF(OR(CX$8="", AN116=""), "", COUNTIF(AN$11:AN$310, "&lt;"&amp;AN116)+1+COUNTIF(AN$11:AN116, AN116)-1)</f>
        <v/>
      </c>
      <c r="BT116" s="90" t="str">
        <f>IF(OR(CY$8="", AO116=""), "", COUNTIF(AO$11:AO$310, "&lt;"&amp;AO116)+1+COUNTIF(AO$11:AO116, AO116)-1)</f>
        <v/>
      </c>
      <c r="BU116" s="90" t="str">
        <f>IF(OR(CZ$8="", AP116=""), "", COUNTIF(AP$11:AP$310, "&lt;"&amp;AP116)+1+COUNTIF(AP$11:AP116, AP116)-1)</f>
        <v/>
      </c>
      <c r="BV116" s="90" t="str">
        <f>IF(OR(DA$8="", AQ116=""), "", COUNTIF(AQ$11:AQ$310, "&lt;"&amp;AQ116)+1+COUNTIF(AQ$11:AQ116, AQ116)-1)</f>
        <v/>
      </c>
      <c r="BW116" s="90" t="str">
        <f>IF(OR(DB$8="", AR116=""), "", COUNTIF(AR$11:AR$310, "&lt;"&amp;AR116)+1+COUNTIF(AR$11:AR116, AR116)-1)</f>
        <v/>
      </c>
      <c r="BX116" s="90" t="str">
        <f>IF(OR(DC$8="", AS116=""), "", COUNTIF(AS$11:AS$310, "&lt;"&amp;AS116)+1+COUNTIF(AS$11:AS116, AS116)-1)</f>
        <v/>
      </c>
      <c r="BY116" s="90" t="str">
        <f>IF(OR(DD$8="", AT116=""), "", COUNTIF(AT$11:AT$310, "&lt;"&amp;AT116)+1+COUNTIF(AT$11:AT116, AT116)-1)</f>
        <v/>
      </c>
      <c r="BZ116" s="90" t="str">
        <f>IF(OR(DE$8="", AU116=""), "", COUNTIF(AU$11:AU$310, "&lt;"&amp;AU116)+1+COUNTIF(AU$11:AU116, AU116)-1)</f>
        <v/>
      </c>
      <c r="CA116" s="90" t="str">
        <f>IF(OR(DF$8="", AV116=""), "", COUNTIF(AV$11:AV$310, "&lt;"&amp;AV116)+1+COUNTIF(AV$11:AV116, AV116)-1)</f>
        <v/>
      </c>
      <c r="CB116" s="90" t="str">
        <f>IF(OR(DG$8="", AW116=""), "", COUNTIF(AW$11:AW$310, "&lt;"&amp;AW116)+1+COUNTIF(AW$11:AW116, AW116)-1)</f>
        <v/>
      </c>
      <c r="CC116" s="90" t="str">
        <f>IF(OR(DH$8="", AX116=""), "", COUNTIF(AX$11:AX$310, "&lt;"&amp;AX116)+1+COUNTIF(AX$11:AX116, AX116)-1)</f>
        <v/>
      </c>
      <c r="CD116" s="90" t="str">
        <f>IF(OR(DI$8="", AY116=""), "", COUNTIF(AY$11:AY$310, "&lt;"&amp;AY116)+1+COUNTIF(AY$11:AY116, AY116)-1)</f>
        <v/>
      </c>
      <c r="CE116" s="90" t="str">
        <f>IF(OR(DJ$8="", AZ116=""), "", COUNTIF(AZ$11:AZ$310, "&lt;"&amp;AZ116)+1+COUNTIF(AZ$11:AZ116, AZ116)-1)</f>
        <v/>
      </c>
      <c r="CF116" s="90" t="str">
        <f>IF(OR(DK$8="", BA116=""), "", COUNTIF(BA$11:BA$310, "&lt;"&amp;BA116)+1+COUNTIF(BA$11:BA116, BA116)-1)</f>
        <v/>
      </c>
      <c r="CG116" s="91" t="str">
        <f>IF(OR(DL$8="", BB116=""), "", COUNTIF(BB$11:BB$310, "&lt;"&amp;BB116)+1+COUNTIF(BB$11:BB116, BB116)-1)</f>
        <v/>
      </c>
      <c r="CI116" s="89" t="str" cm="1">
        <f t="array" ref="CI116">IFERROR(INDEX($BD116:$CG116, $CH116, MATCH(CI$6, $BD$8:$CG$8, 0)), "")</f>
        <v/>
      </c>
      <c r="CJ116" s="90" t="str" cm="1">
        <f t="array" ref="CJ116">IFERROR(INDEX($BD116:$CG116, $CH116, MATCH(CJ$6, $BD$8:$CG$8, 0)), "")</f>
        <v/>
      </c>
      <c r="CK116" s="90" t="str" cm="1">
        <f t="array" ref="CK116">IFERROR(INDEX($BD116:$CG116, $CH116, MATCH(CK$6, $BD$8:$CG$8, 0)), "")</f>
        <v/>
      </c>
      <c r="CL116" s="90" t="str" cm="1">
        <f t="array" ref="CL116">IFERROR(INDEX($BD116:$CG116, $CH116, MATCH(CL$6, $BD$8:$CG$8, 0)), "")</f>
        <v/>
      </c>
      <c r="CM116" s="90" t="str" cm="1">
        <f t="array" ref="CM116">IFERROR(INDEX($BD116:$CG116, $CH116, MATCH(CM$6, $BD$8:$CG$8, 0)), "")</f>
        <v/>
      </c>
      <c r="CN116" s="90" t="str" cm="1">
        <f t="array" ref="CN116">IFERROR(INDEX($BD116:$CG116, $CH116, MATCH(CN$6, $BD$8:$CG$8, 0)), "")</f>
        <v/>
      </c>
      <c r="CO116" s="90" t="str" cm="1">
        <f t="array" ref="CO116">IFERROR(INDEX($BD116:$CG116, $CH116, MATCH(CO$6, $BD$8:$CG$8, 0)), "")</f>
        <v/>
      </c>
      <c r="CP116" s="90" t="str" cm="1">
        <f t="array" ref="CP116">IFERROR(INDEX($BD116:$CG116, $CH116, MATCH(CP$6, $BD$8:$CG$8, 0)), "")</f>
        <v/>
      </c>
      <c r="CQ116" s="90" t="str" cm="1">
        <f t="array" ref="CQ116">IFERROR(INDEX($BD116:$CG116, $CH116, MATCH(CQ$6, $BD$8:$CG$8, 0)), "")</f>
        <v/>
      </c>
      <c r="CR116" s="90" t="str" cm="1">
        <f t="array" ref="CR116">IFERROR(INDEX($BD116:$CG116, $CH116, MATCH(CR$6, $BD$8:$CG$8, 0)), "")</f>
        <v/>
      </c>
      <c r="CS116" s="90" t="str" cm="1">
        <f t="array" ref="CS116">IFERROR(INDEX($BD116:$CG116, $CH116, MATCH(CS$6, $BD$8:$CG$8, 0)), "")</f>
        <v/>
      </c>
      <c r="CT116" s="90" t="str" cm="1">
        <f t="array" ref="CT116">IFERROR(INDEX($BD116:$CG116, $CH116, MATCH(CT$6, $BD$8:$CG$8, 0)), "")</f>
        <v/>
      </c>
      <c r="CU116" s="90" t="str" cm="1">
        <f t="array" ref="CU116">IFERROR(INDEX($BD116:$CG116, $CH116, MATCH(CU$6, $BD$8:$CG$8, 0)), "")</f>
        <v/>
      </c>
      <c r="CV116" s="90" t="str" cm="1">
        <f t="array" ref="CV116">IFERROR(INDEX($BD116:$CG116, $CH116, MATCH(CV$6, $BD$8:$CG$8, 0)), "")</f>
        <v/>
      </c>
      <c r="CW116" s="90" t="str" cm="1">
        <f t="array" ref="CW116">IFERROR(INDEX($BD116:$CG116, $CH116, MATCH(CW$6, $BD$8:$CG$8, 0)), "")</f>
        <v/>
      </c>
      <c r="CX116" s="90" t="str" cm="1">
        <f t="array" ref="CX116">IFERROR(INDEX($BD116:$CG116, $CH116, MATCH(CX$6, $BD$8:$CG$8, 0)), "")</f>
        <v/>
      </c>
      <c r="CY116" s="90" t="str" cm="1">
        <f t="array" ref="CY116">IFERROR(INDEX($BD116:$CG116, $CH116, MATCH(CY$6, $BD$8:$CG$8, 0)), "")</f>
        <v/>
      </c>
      <c r="CZ116" s="90" t="str" cm="1">
        <f t="array" ref="CZ116">IFERROR(INDEX($BD116:$CG116, $CH116, MATCH(CZ$6, $BD$8:$CG$8, 0)), "")</f>
        <v/>
      </c>
      <c r="DA116" s="90" t="str" cm="1">
        <f t="array" ref="DA116">IFERROR(INDEX($BD116:$CG116, $CH116, MATCH(DA$6, $BD$8:$CG$8, 0)), "")</f>
        <v/>
      </c>
      <c r="DB116" s="90" t="str" cm="1">
        <f t="array" ref="DB116">IFERROR(INDEX($BD116:$CG116, $CH116, MATCH(DB$6, $BD$8:$CG$8, 0)), "")</f>
        <v/>
      </c>
      <c r="DC116" s="90" t="str" cm="1">
        <f t="array" ref="DC116">IFERROR(INDEX($BD116:$CG116, $CH116, MATCH(DC$6, $BD$8:$CG$8, 0)), "")</f>
        <v/>
      </c>
      <c r="DD116" s="90" t="str" cm="1">
        <f t="array" ref="DD116">IFERROR(INDEX($BD116:$CG116, $CH116, MATCH(DD$6, $BD$8:$CG$8, 0)), "")</f>
        <v/>
      </c>
      <c r="DE116" s="90" t="str" cm="1">
        <f t="array" ref="DE116">IFERROR(INDEX($BD116:$CG116, $CH116, MATCH(DE$6, $BD$8:$CG$8, 0)), "")</f>
        <v/>
      </c>
      <c r="DF116" s="90" t="str" cm="1">
        <f t="array" ref="DF116">IFERROR(INDEX($BD116:$CG116, $CH116, MATCH(DF$6, $BD$8:$CG$8, 0)), "")</f>
        <v/>
      </c>
      <c r="DG116" s="90" t="str" cm="1">
        <f t="array" ref="DG116">IFERROR(INDEX($BD116:$CG116, $CH116, MATCH(DG$6, $BD$8:$CG$8, 0)), "")</f>
        <v/>
      </c>
      <c r="DH116" s="90" t="str" cm="1">
        <f t="array" ref="DH116">IFERROR(INDEX($BD116:$CG116, $CH116, MATCH(DH$6, $BD$8:$CG$8, 0)), "")</f>
        <v/>
      </c>
      <c r="DI116" s="90" t="str" cm="1">
        <f t="array" ref="DI116">IFERROR(INDEX($BD116:$CG116, $CH116, MATCH(DI$6, $BD$8:$CG$8, 0)), "")</f>
        <v/>
      </c>
      <c r="DJ116" s="90" t="str" cm="1">
        <f t="array" ref="DJ116">IFERROR(INDEX($BD116:$CG116, $CH116, MATCH(DJ$6, $BD$8:$CG$8, 0)), "")</f>
        <v/>
      </c>
      <c r="DK116" s="90" t="str" cm="1">
        <f t="array" ref="DK116">IFERROR(INDEX($BD116:$CG116, $CH116, MATCH(DK$6, $BD$8:$CG$8, 0)), "")</f>
        <v/>
      </c>
      <c r="DL116" s="91" t="str" cm="1">
        <f t="array" ref="DL116">IFERROR(INDEX($BD116:$CG116, $CH116, MATCH(DL$6, $BD$8:$CG$8, 0)), "")</f>
        <v/>
      </c>
    </row>
    <row r="117" spans="1:116" x14ac:dyDescent="0.55000000000000004">
      <c r="A117" s="16"/>
      <c r="B117" s="48"/>
      <c r="C117" s="26"/>
      <c r="D117" s="49"/>
      <c r="E117" s="50"/>
      <c r="F117" s="16"/>
      <c r="G117" s="96" t="str">
        <f t="shared" si="35"/>
        <v/>
      </c>
      <c r="H117" s="96" t="str">
        <f>IF($T117="", "", IF(COUNTIF('Income &amp; Expenses'!$AO$11:$AO$40, $T117)&gt;0, $N$3, $N$4))</f>
        <v/>
      </c>
      <c r="I117" s="16"/>
      <c r="N117" s="14" t="str">
        <f t="shared" si="31"/>
        <v/>
      </c>
      <c r="O117" s="8" t="str">
        <f t="shared" si="36"/>
        <v/>
      </c>
      <c r="P117" s="15" t="str">
        <f t="shared" si="32"/>
        <v/>
      </c>
      <c r="R117" s="68" t="str">
        <f t="shared" si="33"/>
        <v/>
      </c>
      <c r="T117" s="68" t="str">
        <f t="shared" si="34"/>
        <v/>
      </c>
      <c r="V117" s="62" t="str">
        <f>IF($B117="", "", COUNTIF($B$11:$B117, $B117))</f>
        <v/>
      </c>
      <c r="W117" s="62" t="str">
        <f t="shared" si="37"/>
        <v/>
      </c>
      <c r="Y117" s="78" t="str">
        <f t="shared" si="47"/>
        <v/>
      </c>
      <c r="Z117" s="79" t="str">
        <f t="shared" si="47"/>
        <v/>
      </c>
      <c r="AA117" s="79" t="str">
        <f t="shared" si="47"/>
        <v/>
      </c>
      <c r="AB117" s="79" t="str">
        <f t="shared" si="47"/>
        <v/>
      </c>
      <c r="AC117" s="79" t="str">
        <f t="shared" si="47"/>
        <v/>
      </c>
      <c r="AD117" s="79" t="str">
        <f t="shared" si="47"/>
        <v/>
      </c>
      <c r="AE117" s="79" t="str">
        <f t="shared" si="47"/>
        <v/>
      </c>
      <c r="AF117" s="79" t="str">
        <f t="shared" si="47"/>
        <v/>
      </c>
      <c r="AG117" s="79" t="str">
        <f t="shared" si="47"/>
        <v/>
      </c>
      <c r="AH117" s="79" t="str">
        <f t="shared" si="47"/>
        <v/>
      </c>
      <c r="AI117" s="79" t="str">
        <f t="shared" si="48"/>
        <v/>
      </c>
      <c r="AJ117" s="79" t="str">
        <f t="shared" si="48"/>
        <v/>
      </c>
      <c r="AK117" s="79" t="str">
        <f t="shared" si="48"/>
        <v/>
      </c>
      <c r="AL117" s="79" t="str">
        <f t="shared" si="48"/>
        <v/>
      </c>
      <c r="AM117" s="79" t="str">
        <f t="shared" si="48"/>
        <v/>
      </c>
      <c r="AN117" s="79" t="str">
        <f t="shared" si="48"/>
        <v/>
      </c>
      <c r="AO117" s="79" t="str">
        <f t="shared" si="48"/>
        <v/>
      </c>
      <c r="AP117" s="79" t="str">
        <f t="shared" si="48"/>
        <v/>
      </c>
      <c r="AQ117" s="79" t="str">
        <f t="shared" si="48"/>
        <v/>
      </c>
      <c r="AR117" s="79" t="str">
        <f t="shared" si="48"/>
        <v/>
      </c>
      <c r="AS117" s="79" t="str">
        <f t="shared" si="49"/>
        <v/>
      </c>
      <c r="AT117" s="79" t="str">
        <f t="shared" si="49"/>
        <v/>
      </c>
      <c r="AU117" s="79" t="str">
        <f t="shared" si="49"/>
        <v/>
      </c>
      <c r="AV117" s="79" t="str">
        <f t="shared" si="49"/>
        <v/>
      </c>
      <c r="AW117" s="79" t="str">
        <f t="shared" si="49"/>
        <v/>
      </c>
      <c r="AX117" s="79" t="str">
        <f t="shared" si="49"/>
        <v/>
      </c>
      <c r="AY117" s="79" t="str">
        <f t="shared" si="49"/>
        <v/>
      </c>
      <c r="AZ117" s="79" t="str">
        <f t="shared" si="49"/>
        <v/>
      </c>
      <c r="BA117" s="79" t="str">
        <f t="shared" si="49"/>
        <v/>
      </c>
      <c r="BB117" s="33" t="str">
        <f t="shared" si="49"/>
        <v/>
      </c>
      <c r="BD117" s="89" t="str">
        <f>IF(OR(CI$8="", Y117=""), "", COUNTIF(Y$11:Y$310, "&lt;"&amp;Y117)+1+COUNTIF(Y$11:Y117, Y117)-1)</f>
        <v/>
      </c>
      <c r="BE117" s="90" t="str">
        <f>IF(OR(CJ$8="", Z117=""), "", COUNTIF(Z$11:Z$310, "&lt;"&amp;Z117)+1+COUNTIF(Z$11:Z117, Z117)-1)</f>
        <v/>
      </c>
      <c r="BF117" s="90" t="str">
        <f>IF(OR(CK$8="", AA117=""), "", COUNTIF(AA$11:AA$310, "&lt;"&amp;AA117)+1+COUNTIF(AA$11:AA117, AA117)-1)</f>
        <v/>
      </c>
      <c r="BG117" s="90" t="str">
        <f>IF(OR(CL$8="", AB117=""), "", COUNTIF(AB$11:AB$310, "&lt;"&amp;AB117)+1+COUNTIF(AB$11:AB117, AB117)-1)</f>
        <v/>
      </c>
      <c r="BH117" s="90" t="str">
        <f>IF(OR(CM$8="", AC117=""), "", COUNTIF(AC$11:AC$310, "&lt;"&amp;AC117)+1+COUNTIF(AC$11:AC117, AC117)-1)</f>
        <v/>
      </c>
      <c r="BI117" s="90" t="str">
        <f>IF(OR(CN$8="", AD117=""), "", COUNTIF(AD$11:AD$310, "&lt;"&amp;AD117)+1+COUNTIF(AD$11:AD117, AD117)-1)</f>
        <v/>
      </c>
      <c r="BJ117" s="90" t="str">
        <f>IF(OR(CO$8="", AE117=""), "", COUNTIF(AE$11:AE$310, "&lt;"&amp;AE117)+1+COUNTIF(AE$11:AE117, AE117)-1)</f>
        <v/>
      </c>
      <c r="BK117" s="90" t="str">
        <f>IF(OR(CP$8="", AF117=""), "", COUNTIF(AF$11:AF$310, "&lt;"&amp;AF117)+1+COUNTIF(AF$11:AF117, AF117)-1)</f>
        <v/>
      </c>
      <c r="BL117" s="90" t="str">
        <f>IF(OR(CQ$8="", AG117=""), "", COUNTIF(AG$11:AG$310, "&lt;"&amp;AG117)+1+COUNTIF(AG$11:AG117, AG117)-1)</f>
        <v/>
      </c>
      <c r="BM117" s="90" t="str">
        <f>IF(OR(CR$8="", AH117=""), "", COUNTIF(AH$11:AH$310, "&lt;"&amp;AH117)+1+COUNTIF(AH$11:AH117, AH117)-1)</f>
        <v/>
      </c>
      <c r="BN117" s="90" t="str">
        <f>IF(OR(CS$8="", AI117=""), "", COUNTIF(AI$11:AI$310, "&lt;"&amp;AI117)+1+COUNTIF(AI$11:AI117, AI117)-1)</f>
        <v/>
      </c>
      <c r="BO117" s="90" t="str">
        <f>IF(OR(CT$8="", AJ117=""), "", COUNTIF(AJ$11:AJ$310, "&lt;"&amp;AJ117)+1+COUNTIF(AJ$11:AJ117, AJ117)-1)</f>
        <v/>
      </c>
      <c r="BP117" s="90" t="str">
        <f>IF(OR(CU$8="", AK117=""), "", COUNTIF(AK$11:AK$310, "&lt;"&amp;AK117)+1+COUNTIF(AK$11:AK117, AK117)-1)</f>
        <v/>
      </c>
      <c r="BQ117" s="90" t="str">
        <f>IF(OR(CV$8="", AL117=""), "", COUNTIF(AL$11:AL$310, "&lt;"&amp;AL117)+1+COUNTIF(AL$11:AL117, AL117)-1)</f>
        <v/>
      </c>
      <c r="BR117" s="90" t="str">
        <f>IF(OR(CW$8="", AM117=""), "", COUNTIF(AM$11:AM$310, "&lt;"&amp;AM117)+1+COUNTIF(AM$11:AM117, AM117)-1)</f>
        <v/>
      </c>
      <c r="BS117" s="90" t="str">
        <f>IF(OR(CX$8="", AN117=""), "", COUNTIF(AN$11:AN$310, "&lt;"&amp;AN117)+1+COUNTIF(AN$11:AN117, AN117)-1)</f>
        <v/>
      </c>
      <c r="BT117" s="90" t="str">
        <f>IF(OR(CY$8="", AO117=""), "", COUNTIF(AO$11:AO$310, "&lt;"&amp;AO117)+1+COUNTIF(AO$11:AO117, AO117)-1)</f>
        <v/>
      </c>
      <c r="BU117" s="90" t="str">
        <f>IF(OR(CZ$8="", AP117=""), "", COUNTIF(AP$11:AP$310, "&lt;"&amp;AP117)+1+COUNTIF(AP$11:AP117, AP117)-1)</f>
        <v/>
      </c>
      <c r="BV117" s="90" t="str">
        <f>IF(OR(DA$8="", AQ117=""), "", COUNTIF(AQ$11:AQ$310, "&lt;"&amp;AQ117)+1+COUNTIF(AQ$11:AQ117, AQ117)-1)</f>
        <v/>
      </c>
      <c r="BW117" s="90" t="str">
        <f>IF(OR(DB$8="", AR117=""), "", COUNTIF(AR$11:AR$310, "&lt;"&amp;AR117)+1+COUNTIF(AR$11:AR117, AR117)-1)</f>
        <v/>
      </c>
      <c r="BX117" s="90" t="str">
        <f>IF(OR(DC$8="", AS117=""), "", COUNTIF(AS$11:AS$310, "&lt;"&amp;AS117)+1+COUNTIF(AS$11:AS117, AS117)-1)</f>
        <v/>
      </c>
      <c r="BY117" s="90" t="str">
        <f>IF(OR(DD$8="", AT117=""), "", COUNTIF(AT$11:AT$310, "&lt;"&amp;AT117)+1+COUNTIF(AT$11:AT117, AT117)-1)</f>
        <v/>
      </c>
      <c r="BZ117" s="90" t="str">
        <f>IF(OR(DE$8="", AU117=""), "", COUNTIF(AU$11:AU$310, "&lt;"&amp;AU117)+1+COUNTIF(AU$11:AU117, AU117)-1)</f>
        <v/>
      </c>
      <c r="CA117" s="90" t="str">
        <f>IF(OR(DF$8="", AV117=""), "", COUNTIF(AV$11:AV$310, "&lt;"&amp;AV117)+1+COUNTIF(AV$11:AV117, AV117)-1)</f>
        <v/>
      </c>
      <c r="CB117" s="90" t="str">
        <f>IF(OR(DG$8="", AW117=""), "", COUNTIF(AW$11:AW$310, "&lt;"&amp;AW117)+1+COUNTIF(AW$11:AW117, AW117)-1)</f>
        <v/>
      </c>
      <c r="CC117" s="90" t="str">
        <f>IF(OR(DH$8="", AX117=""), "", COUNTIF(AX$11:AX$310, "&lt;"&amp;AX117)+1+COUNTIF(AX$11:AX117, AX117)-1)</f>
        <v/>
      </c>
      <c r="CD117" s="90" t="str">
        <f>IF(OR(DI$8="", AY117=""), "", COUNTIF(AY$11:AY$310, "&lt;"&amp;AY117)+1+COUNTIF(AY$11:AY117, AY117)-1)</f>
        <v/>
      </c>
      <c r="CE117" s="90" t="str">
        <f>IF(OR(DJ$8="", AZ117=""), "", COUNTIF(AZ$11:AZ$310, "&lt;"&amp;AZ117)+1+COUNTIF(AZ$11:AZ117, AZ117)-1)</f>
        <v/>
      </c>
      <c r="CF117" s="90" t="str">
        <f>IF(OR(DK$8="", BA117=""), "", COUNTIF(BA$11:BA$310, "&lt;"&amp;BA117)+1+COUNTIF(BA$11:BA117, BA117)-1)</f>
        <v/>
      </c>
      <c r="CG117" s="91" t="str">
        <f>IF(OR(DL$8="", BB117=""), "", COUNTIF(BB$11:BB$310, "&lt;"&amp;BB117)+1+COUNTIF(BB$11:BB117, BB117)-1)</f>
        <v/>
      </c>
      <c r="CI117" s="89" t="str" cm="1">
        <f t="array" ref="CI117">IFERROR(INDEX($BD117:$CG117, $CH117, MATCH(CI$6, $BD$8:$CG$8, 0)), "")</f>
        <v/>
      </c>
      <c r="CJ117" s="90" t="str" cm="1">
        <f t="array" ref="CJ117">IFERROR(INDEX($BD117:$CG117, $CH117, MATCH(CJ$6, $BD$8:$CG$8, 0)), "")</f>
        <v/>
      </c>
      <c r="CK117" s="90" t="str" cm="1">
        <f t="array" ref="CK117">IFERROR(INDEX($BD117:$CG117, $CH117, MATCH(CK$6, $BD$8:$CG$8, 0)), "")</f>
        <v/>
      </c>
      <c r="CL117" s="90" t="str" cm="1">
        <f t="array" ref="CL117">IFERROR(INDEX($BD117:$CG117, $CH117, MATCH(CL$6, $BD$8:$CG$8, 0)), "")</f>
        <v/>
      </c>
      <c r="CM117" s="90" t="str" cm="1">
        <f t="array" ref="CM117">IFERROR(INDEX($BD117:$CG117, $CH117, MATCH(CM$6, $BD$8:$CG$8, 0)), "")</f>
        <v/>
      </c>
      <c r="CN117" s="90" t="str" cm="1">
        <f t="array" ref="CN117">IFERROR(INDEX($BD117:$CG117, $CH117, MATCH(CN$6, $BD$8:$CG$8, 0)), "")</f>
        <v/>
      </c>
      <c r="CO117" s="90" t="str" cm="1">
        <f t="array" ref="CO117">IFERROR(INDEX($BD117:$CG117, $CH117, MATCH(CO$6, $BD$8:$CG$8, 0)), "")</f>
        <v/>
      </c>
      <c r="CP117" s="90" t="str" cm="1">
        <f t="array" ref="CP117">IFERROR(INDEX($BD117:$CG117, $CH117, MATCH(CP$6, $BD$8:$CG$8, 0)), "")</f>
        <v/>
      </c>
      <c r="CQ117" s="90" t="str" cm="1">
        <f t="array" ref="CQ117">IFERROR(INDEX($BD117:$CG117, $CH117, MATCH(CQ$6, $BD$8:$CG$8, 0)), "")</f>
        <v/>
      </c>
      <c r="CR117" s="90" t="str" cm="1">
        <f t="array" ref="CR117">IFERROR(INDEX($BD117:$CG117, $CH117, MATCH(CR$6, $BD$8:$CG$8, 0)), "")</f>
        <v/>
      </c>
      <c r="CS117" s="90" t="str" cm="1">
        <f t="array" ref="CS117">IFERROR(INDEX($BD117:$CG117, $CH117, MATCH(CS$6, $BD$8:$CG$8, 0)), "")</f>
        <v/>
      </c>
      <c r="CT117" s="90" t="str" cm="1">
        <f t="array" ref="CT117">IFERROR(INDEX($BD117:$CG117, $CH117, MATCH(CT$6, $BD$8:$CG$8, 0)), "")</f>
        <v/>
      </c>
      <c r="CU117" s="90" t="str" cm="1">
        <f t="array" ref="CU117">IFERROR(INDEX($BD117:$CG117, $CH117, MATCH(CU$6, $BD$8:$CG$8, 0)), "")</f>
        <v/>
      </c>
      <c r="CV117" s="90" t="str" cm="1">
        <f t="array" ref="CV117">IFERROR(INDEX($BD117:$CG117, $CH117, MATCH(CV$6, $BD$8:$CG$8, 0)), "")</f>
        <v/>
      </c>
      <c r="CW117" s="90" t="str" cm="1">
        <f t="array" ref="CW117">IFERROR(INDEX($BD117:$CG117, $CH117, MATCH(CW$6, $BD$8:$CG$8, 0)), "")</f>
        <v/>
      </c>
      <c r="CX117" s="90" t="str" cm="1">
        <f t="array" ref="CX117">IFERROR(INDEX($BD117:$CG117, $CH117, MATCH(CX$6, $BD$8:$CG$8, 0)), "")</f>
        <v/>
      </c>
      <c r="CY117" s="90" t="str" cm="1">
        <f t="array" ref="CY117">IFERROR(INDEX($BD117:$CG117, $CH117, MATCH(CY$6, $BD$8:$CG$8, 0)), "")</f>
        <v/>
      </c>
      <c r="CZ117" s="90" t="str" cm="1">
        <f t="array" ref="CZ117">IFERROR(INDEX($BD117:$CG117, $CH117, MATCH(CZ$6, $BD$8:$CG$8, 0)), "")</f>
        <v/>
      </c>
      <c r="DA117" s="90" t="str" cm="1">
        <f t="array" ref="DA117">IFERROR(INDEX($BD117:$CG117, $CH117, MATCH(DA$6, $BD$8:$CG$8, 0)), "")</f>
        <v/>
      </c>
      <c r="DB117" s="90" t="str" cm="1">
        <f t="array" ref="DB117">IFERROR(INDEX($BD117:$CG117, $CH117, MATCH(DB$6, $BD$8:$CG$8, 0)), "")</f>
        <v/>
      </c>
      <c r="DC117" s="90" t="str" cm="1">
        <f t="array" ref="DC117">IFERROR(INDEX($BD117:$CG117, $CH117, MATCH(DC$6, $BD$8:$CG$8, 0)), "")</f>
        <v/>
      </c>
      <c r="DD117" s="90" t="str" cm="1">
        <f t="array" ref="DD117">IFERROR(INDEX($BD117:$CG117, $CH117, MATCH(DD$6, $BD$8:$CG$8, 0)), "")</f>
        <v/>
      </c>
      <c r="DE117" s="90" t="str" cm="1">
        <f t="array" ref="DE117">IFERROR(INDEX($BD117:$CG117, $CH117, MATCH(DE$6, $BD$8:$CG$8, 0)), "")</f>
        <v/>
      </c>
      <c r="DF117" s="90" t="str" cm="1">
        <f t="array" ref="DF117">IFERROR(INDEX($BD117:$CG117, $CH117, MATCH(DF$6, $BD$8:$CG$8, 0)), "")</f>
        <v/>
      </c>
      <c r="DG117" s="90" t="str" cm="1">
        <f t="array" ref="DG117">IFERROR(INDEX($BD117:$CG117, $CH117, MATCH(DG$6, $BD$8:$CG$8, 0)), "")</f>
        <v/>
      </c>
      <c r="DH117" s="90" t="str" cm="1">
        <f t="array" ref="DH117">IFERROR(INDEX($BD117:$CG117, $CH117, MATCH(DH$6, $BD$8:$CG$8, 0)), "")</f>
        <v/>
      </c>
      <c r="DI117" s="90" t="str" cm="1">
        <f t="array" ref="DI117">IFERROR(INDEX($BD117:$CG117, $CH117, MATCH(DI$6, $BD$8:$CG$8, 0)), "")</f>
        <v/>
      </c>
      <c r="DJ117" s="90" t="str" cm="1">
        <f t="array" ref="DJ117">IFERROR(INDEX($BD117:$CG117, $CH117, MATCH(DJ$6, $BD$8:$CG$8, 0)), "")</f>
        <v/>
      </c>
      <c r="DK117" s="90" t="str" cm="1">
        <f t="array" ref="DK117">IFERROR(INDEX($BD117:$CG117, $CH117, MATCH(DK$6, $BD$8:$CG$8, 0)), "")</f>
        <v/>
      </c>
      <c r="DL117" s="91" t="str" cm="1">
        <f t="array" ref="DL117">IFERROR(INDEX($BD117:$CG117, $CH117, MATCH(DL$6, $BD$8:$CG$8, 0)), "")</f>
        <v/>
      </c>
    </row>
    <row r="118" spans="1:116" x14ac:dyDescent="0.55000000000000004">
      <c r="A118" s="16"/>
      <c r="B118" s="48"/>
      <c r="C118" s="26"/>
      <c r="D118" s="49"/>
      <c r="E118" s="50"/>
      <c r="F118" s="16"/>
      <c r="G118" s="96" t="str">
        <f t="shared" si="35"/>
        <v/>
      </c>
      <c r="H118" s="96" t="str">
        <f>IF($T118="", "", IF(COUNTIF('Income &amp; Expenses'!$AO$11:$AO$40, $T118)&gt;0, $N$3, $N$4))</f>
        <v/>
      </c>
      <c r="I118" s="16"/>
      <c r="N118" s="14" t="str">
        <f t="shared" si="31"/>
        <v/>
      </c>
      <c r="O118" s="8" t="str">
        <f t="shared" si="36"/>
        <v/>
      </c>
      <c r="P118" s="15" t="str">
        <f t="shared" si="32"/>
        <v/>
      </c>
      <c r="R118" s="68" t="str">
        <f t="shared" si="33"/>
        <v/>
      </c>
      <c r="T118" s="68" t="str">
        <f t="shared" si="34"/>
        <v/>
      </c>
      <c r="V118" s="62" t="str">
        <f>IF($B118="", "", COUNTIF($B$11:$B118, $B118))</f>
        <v/>
      </c>
      <c r="W118" s="62" t="str">
        <f t="shared" si="37"/>
        <v/>
      </c>
      <c r="Y118" s="78" t="str">
        <f t="shared" si="47"/>
        <v/>
      </c>
      <c r="Z118" s="79" t="str">
        <f t="shared" si="47"/>
        <v/>
      </c>
      <c r="AA118" s="79" t="str">
        <f t="shared" si="47"/>
        <v/>
      </c>
      <c r="AB118" s="79" t="str">
        <f t="shared" si="47"/>
        <v/>
      </c>
      <c r="AC118" s="79" t="str">
        <f t="shared" si="47"/>
        <v/>
      </c>
      <c r="AD118" s="79" t="str">
        <f t="shared" si="47"/>
        <v/>
      </c>
      <c r="AE118" s="79" t="str">
        <f t="shared" si="47"/>
        <v/>
      </c>
      <c r="AF118" s="79" t="str">
        <f t="shared" si="47"/>
        <v/>
      </c>
      <c r="AG118" s="79" t="str">
        <f t="shared" si="47"/>
        <v/>
      </c>
      <c r="AH118" s="79" t="str">
        <f t="shared" si="47"/>
        <v/>
      </c>
      <c r="AI118" s="79" t="str">
        <f t="shared" si="48"/>
        <v/>
      </c>
      <c r="AJ118" s="79" t="str">
        <f t="shared" si="48"/>
        <v/>
      </c>
      <c r="AK118" s="79" t="str">
        <f t="shared" si="48"/>
        <v/>
      </c>
      <c r="AL118" s="79" t="str">
        <f t="shared" si="48"/>
        <v/>
      </c>
      <c r="AM118" s="79" t="str">
        <f t="shared" si="48"/>
        <v/>
      </c>
      <c r="AN118" s="79" t="str">
        <f t="shared" si="48"/>
        <v/>
      </c>
      <c r="AO118" s="79" t="str">
        <f t="shared" si="48"/>
        <v/>
      </c>
      <c r="AP118" s="79" t="str">
        <f t="shared" si="48"/>
        <v/>
      </c>
      <c r="AQ118" s="79" t="str">
        <f t="shared" si="48"/>
        <v/>
      </c>
      <c r="AR118" s="79" t="str">
        <f t="shared" si="48"/>
        <v/>
      </c>
      <c r="AS118" s="79" t="str">
        <f t="shared" si="49"/>
        <v/>
      </c>
      <c r="AT118" s="79" t="str">
        <f t="shared" si="49"/>
        <v/>
      </c>
      <c r="AU118" s="79" t="str">
        <f t="shared" si="49"/>
        <v/>
      </c>
      <c r="AV118" s="79" t="str">
        <f t="shared" si="49"/>
        <v/>
      </c>
      <c r="AW118" s="79" t="str">
        <f t="shared" si="49"/>
        <v/>
      </c>
      <c r="AX118" s="79" t="str">
        <f t="shared" si="49"/>
        <v/>
      </c>
      <c r="AY118" s="79" t="str">
        <f t="shared" si="49"/>
        <v/>
      </c>
      <c r="AZ118" s="79" t="str">
        <f t="shared" si="49"/>
        <v/>
      </c>
      <c r="BA118" s="79" t="str">
        <f t="shared" si="49"/>
        <v/>
      </c>
      <c r="BB118" s="33" t="str">
        <f t="shared" si="49"/>
        <v/>
      </c>
      <c r="BD118" s="89" t="str">
        <f>IF(OR(CI$8="", Y118=""), "", COUNTIF(Y$11:Y$310, "&lt;"&amp;Y118)+1+COUNTIF(Y$11:Y118, Y118)-1)</f>
        <v/>
      </c>
      <c r="BE118" s="90" t="str">
        <f>IF(OR(CJ$8="", Z118=""), "", COUNTIF(Z$11:Z$310, "&lt;"&amp;Z118)+1+COUNTIF(Z$11:Z118, Z118)-1)</f>
        <v/>
      </c>
      <c r="BF118" s="90" t="str">
        <f>IF(OR(CK$8="", AA118=""), "", COUNTIF(AA$11:AA$310, "&lt;"&amp;AA118)+1+COUNTIF(AA$11:AA118, AA118)-1)</f>
        <v/>
      </c>
      <c r="BG118" s="90" t="str">
        <f>IF(OR(CL$8="", AB118=""), "", COUNTIF(AB$11:AB$310, "&lt;"&amp;AB118)+1+COUNTIF(AB$11:AB118, AB118)-1)</f>
        <v/>
      </c>
      <c r="BH118" s="90" t="str">
        <f>IF(OR(CM$8="", AC118=""), "", COUNTIF(AC$11:AC$310, "&lt;"&amp;AC118)+1+COUNTIF(AC$11:AC118, AC118)-1)</f>
        <v/>
      </c>
      <c r="BI118" s="90" t="str">
        <f>IF(OR(CN$8="", AD118=""), "", COUNTIF(AD$11:AD$310, "&lt;"&amp;AD118)+1+COUNTIF(AD$11:AD118, AD118)-1)</f>
        <v/>
      </c>
      <c r="BJ118" s="90" t="str">
        <f>IF(OR(CO$8="", AE118=""), "", COUNTIF(AE$11:AE$310, "&lt;"&amp;AE118)+1+COUNTIF(AE$11:AE118, AE118)-1)</f>
        <v/>
      </c>
      <c r="BK118" s="90" t="str">
        <f>IF(OR(CP$8="", AF118=""), "", COUNTIF(AF$11:AF$310, "&lt;"&amp;AF118)+1+COUNTIF(AF$11:AF118, AF118)-1)</f>
        <v/>
      </c>
      <c r="BL118" s="90" t="str">
        <f>IF(OR(CQ$8="", AG118=""), "", COUNTIF(AG$11:AG$310, "&lt;"&amp;AG118)+1+COUNTIF(AG$11:AG118, AG118)-1)</f>
        <v/>
      </c>
      <c r="BM118" s="90" t="str">
        <f>IF(OR(CR$8="", AH118=""), "", COUNTIF(AH$11:AH$310, "&lt;"&amp;AH118)+1+COUNTIF(AH$11:AH118, AH118)-1)</f>
        <v/>
      </c>
      <c r="BN118" s="90" t="str">
        <f>IF(OR(CS$8="", AI118=""), "", COUNTIF(AI$11:AI$310, "&lt;"&amp;AI118)+1+COUNTIF(AI$11:AI118, AI118)-1)</f>
        <v/>
      </c>
      <c r="BO118" s="90" t="str">
        <f>IF(OR(CT$8="", AJ118=""), "", COUNTIF(AJ$11:AJ$310, "&lt;"&amp;AJ118)+1+COUNTIF(AJ$11:AJ118, AJ118)-1)</f>
        <v/>
      </c>
      <c r="BP118" s="90" t="str">
        <f>IF(OR(CU$8="", AK118=""), "", COUNTIF(AK$11:AK$310, "&lt;"&amp;AK118)+1+COUNTIF(AK$11:AK118, AK118)-1)</f>
        <v/>
      </c>
      <c r="BQ118" s="90" t="str">
        <f>IF(OR(CV$8="", AL118=""), "", COUNTIF(AL$11:AL$310, "&lt;"&amp;AL118)+1+COUNTIF(AL$11:AL118, AL118)-1)</f>
        <v/>
      </c>
      <c r="BR118" s="90" t="str">
        <f>IF(OR(CW$8="", AM118=""), "", COUNTIF(AM$11:AM$310, "&lt;"&amp;AM118)+1+COUNTIF(AM$11:AM118, AM118)-1)</f>
        <v/>
      </c>
      <c r="BS118" s="90" t="str">
        <f>IF(OR(CX$8="", AN118=""), "", COUNTIF(AN$11:AN$310, "&lt;"&amp;AN118)+1+COUNTIF(AN$11:AN118, AN118)-1)</f>
        <v/>
      </c>
      <c r="BT118" s="90" t="str">
        <f>IF(OR(CY$8="", AO118=""), "", COUNTIF(AO$11:AO$310, "&lt;"&amp;AO118)+1+COUNTIF(AO$11:AO118, AO118)-1)</f>
        <v/>
      </c>
      <c r="BU118" s="90" t="str">
        <f>IF(OR(CZ$8="", AP118=""), "", COUNTIF(AP$11:AP$310, "&lt;"&amp;AP118)+1+COUNTIF(AP$11:AP118, AP118)-1)</f>
        <v/>
      </c>
      <c r="BV118" s="90" t="str">
        <f>IF(OR(DA$8="", AQ118=""), "", COUNTIF(AQ$11:AQ$310, "&lt;"&amp;AQ118)+1+COUNTIF(AQ$11:AQ118, AQ118)-1)</f>
        <v/>
      </c>
      <c r="BW118" s="90" t="str">
        <f>IF(OR(DB$8="", AR118=""), "", COUNTIF(AR$11:AR$310, "&lt;"&amp;AR118)+1+COUNTIF(AR$11:AR118, AR118)-1)</f>
        <v/>
      </c>
      <c r="BX118" s="90" t="str">
        <f>IF(OR(DC$8="", AS118=""), "", COUNTIF(AS$11:AS$310, "&lt;"&amp;AS118)+1+COUNTIF(AS$11:AS118, AS118)-1)</f>
        <v/>
      </c>
      <c r="BY118" s="90" t="str">
        <f>IF(OR(DD$8="", AT118=""), "", COUNTIF(AT$11:AT$310, "&lt;"&amp;AT118)+1+COUNTIF(AT$11:AT118, AT118)-1)</f>
        <v/>
      </c>
      <c r="BZ118" s="90" t="str">
        <f>IF(OR(DE$8="", AU118=""), "", COUNTIF(AU$11:AU$310, "&lt;"&amp;AU118)+1+COUNTIF(AU$11:AU118, AU118)-1)</f>
        <v/>
      </c>
      <c r="CA118" s="90" t="str">
        <f>IF(OR(DF$8="", AV118=""), "", COUNTIF(AV$11:AV$310, "&lt;"&amp;AV118)+1+COUNTIF(AV$11:AV118, AV118)-1)</f>
        <v/>
      </c>
      <c r="CB118" s="90" t="str">
        <f>IF(OR(DG$8="", AW118=""), "", COUNTIF(AW$11:AW$310, "&lt;"&amp;AW118)+1+COUNTIF(AW$11:AW118, AW118)-1)</f>
        <v/>
      </c>
      <c r="CC118" s="90" t="str">
        <f>IF(OR(DH$8="", AX118=""), "", COUNTIF(AX$11:AX$310, "&lt;"&amp;AX118)+1+COUNTIF(AX$11:AX118, AX118)-1)</f>
        <v/>
      </c>
      <c r="CD118" s="90" t="str">
        <f>IF(OR(DI$8="", AY118=""), "", COUNTIF(AY$11:AY$310, "&lt;"&amp;AY118)+1+COUNTIF(AY$11:AY118, AY118)-1)</f>
        <v/>
      </c>
      <c r="CE118" s="90" t="str">
        <f>IF(OR(DJ$8="", AZ118=""), "", COUNTIF(AZ$11:AZ$310, "&lt;"&amp;AZ118)+1+COUNTIF(AZ$11:AZ118, AZ118)-1)</f>
        <v/>
      </c>
      <c r="CF118" s="90" t="str">
        <f>IF(OR(DK$8="", BA118=""), "", COUNTIF(BA$11:BA$310, "&lt;"&amp;BA118)+1+COUNTIF(BA$11:BA118, BA118)-1)</f>
        <v/>
      </c>
      <c r="CG118" s="91" t="str">
        <f>IF(OR(DL$8="", BB118=""), "", COUNTIF(BB$11:BB$310, "&lt;"&amp;BB118)+1+COUNTIF(BB$11:BB118, BB118)-1)</f>
        <v/>
      </c>
      <c r="CI118" s="89" t="str" cm="1">
        <f t="array" ref="CI118">IFERROR(INDEX($BD118:$CG118, $CH118, MATCH(CI$6, $BD$8:$CG$8, 0)), "")</f>
        <v/>
      </c>
      <c r="CJ118" s="90" t="str" cm="1">
        <f t="array" ref="CJ118">IFERROR(INDEX($BD118:$CG118, $CH118, MATCH(CJ$6, $BD$8:$CG$8, 0)), "")</f>
        <v/>
      </c>
      <c r="CK118" s="90" t="str" cm="1">
        <f t="array" ref="CK118">IFERROR(INDEX($BD118:$CG118, $CH118, MATCH(CK$6, $BD$8:$CG$8, 0)), "")</f>
        <v/>
      </c>
      <c r="CL118" s="90" t="str" cm="1">
        <f t="array" ref="CL118">IFERROR(INDEX($BD118:$CG118, $CH118, MATCH(CL$6, $BD$8:$CG$8, 0)), "")</f>
        <v/>
      </c>
      <c r="CM118" s="90" t="str" cm="1">
        <f t="array" ref="CM118">IFERROR(INDEX($BD118:$CG118, $CH118, MATCH(CM$6, $BD$8:$CG$8, 0)), "")</f>
        <v/>
      </c>
      <c r="CN118" s="90" t="str" cm="1">
        <f t="array" ref="CN118">IFERROR(INDEX($BD118:$CG118, $CH118, MATCH(CN$6, $BD$8:$CG$8, 0)), "")</f>
        <v/>
      </c>
      <c r="CO118" s="90" t="str" cm="1">
        <f t="array" ref="CO118">IFERROR(INDEX($BD118:$CG118, $CH118, MATCH(CO$6, $BD$8:$CG$8, 0)), "")</f>
        <v/>
      </c>
      <c r="CP118" s="90" t="str" cm="1">
        <f t="array" ref="CP118">IFERROR(INDEX($BD118:$CG118, $CH118, MATCH(CP$6, $BD$8:$CG$8, 0)), "")</f>
        <v/>
      </c>
      <c r="CQ118" s="90" t="str" cm="1">
        <f t="array" ref="CQ118">IFERROR(INDEX($BD118:$CG118, $CH118, MATCH(CQ$6, $BD$8:$CG$8, 0)), "")</f>
        <v/>
      </c>
      <c r="CR118" s="90" t="str" cm="1">
        <f t="array" ref="CR118">IFERROR(INDEX($BD118:$CG118, $CH118, MATCH(CR$6, $BD$8:$CG$8, 0)), "")</f>
        <v/>
      </c>
      <c r="CS118" s="90" t="str" cm="1">
        <f t="array" ref="CS118">IFERROR(INDEX($BD118:$CG118, $CH118, MATCH(CS$6, $BD$8:$CG$8, 0)), "")</f>
        <v/>
      </c>
      <c r="CT118" s="90" t="str" cm="1">
        <f t="array" ref="CT118">IFERROR(INDEX($BD118:$CG118, $CH118, MATCH(CT$6, $BD$8:$CG$8, 0)), "")</f>
        <v/>
      </c>
      <c r="CU118" s="90" t="str" cm="1">
        <f t="array" ref="CU118">IFERROR(INDEX($BD118:$CG118, $CH118, MATCH(CU$6, $BD$8:$CG$8, 0)), "")</f>
        <v/>
      </c>
      <c r="CV118" s="90" t="str" cm="1">
        <f t="array" ref="CV118">IFERROR(INDEX($BD118:$CG118, $CH118, MATCH(CV$6, $BD$8:$CG$8, 0)), "")</f>
        <v/>
      </c>
      <c r="CW118" s="90" t="str" cm="1">
        <f t="array" ref="CW118">IFERROR(INDEX($BD118:$CG118, $CH118, MATCH(CW$6, $BD$8:$CG$8, 0)), "")</f>
        <v/>
      </c>
      <c r="CX118" s="90" t="str" cm="1">
        <f t="array" ref="CX118">IFERROR(INDEX($BD118:$CG118, $CH118, MATCH(CX$6, $BD$8:$CG$8, 0)), "")</f>
        <v/>
      </c>
      <c r="CY118" s="90" t="str" cm="1">
        <f t="array" ref="CY118">IFERROR(INDEX($BD118:$CG118, $CH118, MATCH(CY$6, $BD$8:$CG$8, 0)), "")</f>
        <v/>
      </c>
      <c r="CZ118" s="90" t="str" cm="1">
        <f t="array" ref="CZ118">IFERROR(INDEX($BD118:$CG118, $CH118, MATCH(CZ$6, $BD$8:$CG$8, 0)), "")</f>
        <v/>
      </c>
      <c r="DA118" s="90" t="str" cm="1">
        <f t="array" ref="DA118">IFERROR(INDEX($BD118:$CG118, $CH118, MATCH(DA$6, $BD$8:$CG$8, 0)), "")</f>
        <v/>
      </c>
      <c r="DB118" s="90" t="str" cm="1">
        <f t="array" ref="DB118">IFERROR(INDEX($BD118:$CG118, $CH118, MATCH(DB$6, $BD$8:$CG$8, 0)), "")</f>
        <v/>
      </c>
      <c r="DC118" s="90" t="str" cm="1">
        <f t="array" ref="DC118">IFERROR(INDEX($BD118:$CG118, $CH118, MATCH(DC$6, $BD$8:$CG$8, 0)), "")</f>
        <v/>
      </c>
      <c r="DD118" s="90" t="str" cm="1">
        <f t="array" ref="DD118">IFERROR(INDEX($BD118:$CG118, $CH118, MATCH(DD$6, $BD$8:$CG$8, 0)), "")</f>
        <v/>
      </c>
      <c r="DE118" s="90" t="str" cm="1">
        <f t="array" ref="DE118">IFERROR(INDEX($BD118:$CG118, $CH118, MATCH(DE$6, $BD$8:$CG$8, 0)), "")</f>
        <v/>
      </c>
      <c r="DF118" s="90" t="str" cm="1">
        <f t="array" ref="DF118">IFERROR(INDEX($BD118:$CG118, $CH118, MATCH(DF$6, $BD$8:$CG$8, 0)), "")</f>
        <v/>
      </c>
      <c r="DG118" s="90" t="str" cm="1">
        <f t="array" ref="DG118">IFERROR(INDEX($BD118:$CG118, $CH118, MATCH(DG$6, $BD$8:$CG$8, 0)), "")</f>
        <v/>
      </c>
      <c r="DH118" s="90" t="str" cm="1">
        <f t="array" ref="DH118">IFERROR(INDEX($BD118:$CG118, $CH118, MATCH(DH$6, $BD$8:$CG$8, 0)), "")</f>
        <v/>
      </c>
      <c r="DI118" s="90" t="str" cm="1">
        <f t="array" ref="DI118">IFERROR(INDEX($BD118:$CG118, $CH118, MATCH(DI$6, $BD$8:$CG$8, 0)), "")</f>
        <v/>
      </c>
      <c r="DJ118" s="90" t="str" cm="1">
        <f t="array" ref="DJ118">IFERROR(INDEX($BD118:$CG118, $CH118, MATCH(DJ$6, $BD$8:$CG$8, 0)), "")</f>
        <v/>
      </c>
      <c r="DK118" s="90" t="str" cm="1">
        <f t="array" ref="DK118">IFERROR(INDEX($BD118:$CG118, $CH118, MATCH(DK$6, $BD$8:$CG$8, 0)), "")</f>
        <v/>
      </c>
      <c r="DL118" s="91" t="str" cm="1">
        <f t="array" ref="DL118">IFERROR(INDEX($BD118:$CG118, $CH118, MATCH(DL$6, $BD$8:$CG$8, 0)), "")</f>
        <v/>
      </c>
    </row>
    <row r="119" spans="1:116" x14ac:dyDescent="0.55000000000000004">
      <c r="A119" s="16"/>
      <c r="B119" s="48"/>
      <c r="C119" s="26"/>
      <c r="D119" s="49"/>
      <c r="E119" s="50"/>
      <c r="F119" s="16"/>
      <c r="G119" s="96" t="str">
        <f t="shared" si="35"/>
        <v/>
      </c>
      <c r="H119" s="96" t="str">
        <f>IF($T119="", "", IF(COUNTIF('Income &amp; Expenses'!$AO$11:$AO$40, $T119)&gt;0, $N$3, $N$4))</f>
        <v/>
      </c>
      <c r="I119" s="16"/>
      <c r="N119" s="14" t="str">
        <f t="shared" si="31"/>
        <v/>
      </c>
      <c r="O119" s="8" t="str">
        <f t="shared" si="36"/>
        <v/>
      </c>
      <c r="P119" s="15" t="str">
        <f t="shared" si="32"/>
        <v/>
      </c>
      <c r="R119" s="68" t="str">
        <f t="shared" si="33"/>
        <v/>
      </c>
      <c r="T119" s="68" t="str">
        <f t="shared" si="34"/>
        <v/>
      </c>
      <c r="V119" s="62" t="str">
        <f>IF($B119="", "", COUNTIF($B$11:$B119, $B119))</f>
        <v/>
      </c>
      <c r="W119" s="62" t="str">
        <f t="shared" si="37"/>
        <v/>
      </c>
      <c r="Y119" s="78" t="str">
        <f t="shared" si="47"/>
        <v/>
      </c>
      <c r="Z119" s="79" t="str">
        <f t="shared" si="47"/>
        <v/>
      </c>
      <c r="AA119" s="79" t="str">
        <f t="shared" si="47"/>
        <v/>
      </c>
      <c r="AB119" s="79" t="str">
        <f t="shared" si="47"/>
        <v/>
      </c>
      <c r="AC119" s="79" t="str">
        <f t="shared" si="47"/>
        <v/>
      </c>
      <c r="AD119" s="79" t="str">
        <f t="shared" si="47"/>
        <v/>
      </c>
      <c r="AE119" s="79" t="str">
        <f t="shared" si="47"/>
        <v/>
      </c>
      <c r="AF119" s="79" t="str">
        <f t="shared" si="47"/>
        <v/>
      </c>
      <c r="AG119" s="79" t="str">
        <f t="shared" si="47"/>
        <v/>
      </c>
      <c r="AH119" s="79" t="str">
        <f t="shared" si="47"/>
        <v/>
      </c>
      <c r="AI119" s="79" t="str">
        <f t="shared" si="48"/>
        <v/>
      </c>
      <c r="AJ119" s="79" t="str">
        <f t="shared" si="48"/>
        <v/>
      </c>
      <c r="AK119" s="79" t="str">
        <f t="shared" si="48"/>
        <v/>
      </c>
      <c r="AL119" s="79" t="str">
        <f t="shared" si="48"/>
        <v/>
      </c>
      <c r="AM119" s="79" t="str">
        <f t="shared" si="48"/>
        <v/>
      </c>
      <c r="AN119" s="79" t="str">
        <f t="shared" si="48"/>
        <v/>
      </c>
      <c r="AO119" s="79" t="str">
        <f t="shared" si="48"/>
        <v/>
      </c>
      <c r="AP119" s="79" t="str">
        <f t="shared" si="48"/>
        <v/>
      </c>
      <c r="AQ119" s="79" t="str">
        <f t="shared" si="48"/>
        <v/>
      </c>
      <c r="AR119" s="79" t="str">
        <f t="shared" si="48"/>
        <v/>
      </c>
      <c r="AS119" s="79" t="str">
        <f t="shared" si="49"/>
        <v/>
      </c>
      <c r="AT119" s="79" t="str">
        <f t="shared" si="49"/>
        <v/>
      </c>
      <c r="AU119" s="79" t="str">
        <f t="shared" si="49"/>
        <v/>
      </c>
      <c r="AV119" s="79" t="str">
        <f t="shared" si="49"/>
        <v/>
      </c>
      <c r="AW119" s="79" t="str">
        <f t="shared" si="49"/>
        <v/>
      </c>
      <c r="AX119" s="79" t="str">
        <f t="shared" si="49"/>
        <v/>
      </c>
      <c r="AY119" s="79" t="str">
        <f t="shared" si="49"/>
        <v/>
      </c>
      <c r="AZ119" s="79" t="str">
        <f t="shared" si="49"/>
        <v/>
      </c>
      <c r="BA119" s="79" t="str">
        <f t="shared" si="49"/>
        <v/>
      </c>
      <c r="BB119" s="33" t="str">
        <f t="shared" si="49"/>
        <v/>
      </c>
      <c r="BD119" s="89" t="str">
        <f>IF(OR(CI$8="", Y119=""), "", COUNTIF(Y$11:Y$310, "&lt;"&amp;Y119)+1+COUNTIF(Y$11:Y119, Y119)-1)</f>
        <v/>
      </c>
      <c r="BE119" s="90" t="str">
        <f>IF(OR(CJ$8="", Z119=""), "", COUNTIF(Z$11:Z$310, "&lt;"&amp;Z119)+1+COUNTIF(Z$11:Z119, Z119)-1)</f>
        <v/>
      </c>
      <c r="BF119" s="90" t="str">
        <f>IF(OR(CK$8="", AA119=""), "", COUNTIF(AA$11:AA$310, "&lt;"&amp;AA119)+1+COUNTIF(AA$11:AA119, AA119)-1)</f>
        <v/>
      </c>
      <c r="BG119" s="90" t="str">
        <f>IF(OR(CL$8="", AB119=""), "", COUNTIF(AB$11:AB$310, "&lt;"&amp;AB119)+1+COUNTIF(AB$11:AB119, AB119)-1)</f>
        <v/>
      </c>
      <c r="BH119" s="90" t="str">
        <f>IF(OR(CM$8="", AC119=""), "", COUNTIF(AC$11:AC$310, "&lt;"&amp;AC119)+1+COUNTIF(AC$11:AC119, AC119)-1)</f>
        <v/>
      </c>
      <c r="BI119" s="90" t="str">
        <f>IF(OR(CN$8="", AD119=""), "", COUNTIF(AD$11:AD$310, "&lt;"&amp;AD119)+1+COUNTIF(AD$11:AD119, AD119)-1)</f>
        <v/>
      </c>
      <c r="BJ119" s="90" t="str">
        <f>IF(OR(CO$8="", AE119=""), "", COUNTIF(AE$11:AE$310, "&lt;"&amp;AE119)+1+COUNTIF(AE$11:AE119, AE119)-1)</f>
        <v/>
      </c>
      <c r="BK119" s="90" t="str">
        <f>IF(OR(CP$8="", AF119=""), "", COUNTIF(AF$11:AF$310, "&lt;"&amp;AF119)+1+COUNTIF(AF$11:AF119, AF119)-1)</f>
        <v/>
      </c>
      <c r="BL119" s="90" t="str">
        <f>IF(OR(CQ$8="", AG119=""), "", COUNTIF(AG$11:AG$310, "&lt;"&amp;AG119)+1+COUNTIF(AG$11:AG119, AG119)-1)</f>
        <v/>
      </c>
      <c r="BM119" s="90" t="str">
        <f>IF(OR(CR$8="", AH119=""), "", COUNTIF(AH$11:AH$310, "&lt;"&amp;AH119)+1+COUNTIF(AH$11:AH119, AH119)-1)</f>
        <v/>
      </c>
      <c r="BN119" s="90" t="str">
        <f>IF(OR(CS$8="", AI119=""), "", COUNTIF(AI$11:AI$310, "&lt;"&amp;AI119)+1+COUNTIF(AI$11:AI119, AI119)-1)</f>
        <v/>
      </c>
      <c r="BO119" s="90" t="str">
        <f>IF(OR(CT$8="", AJ119=""), "", COUNTIF(AJ$11:AJ$310, "&lt;"&amp;AJ119)+1+COUNTIF(AJ$11:AJ119, AJ119)-1)</f>
        <v/>
      </c>
      <c r="BP119" s="90" t="str">
        <f>IF(OR(CU$8="", AK119=""), "", COUNTIF(AK$11:AK$310, "&lt;"&amp;AK119)+1+COUNTIF(AK$11:AK119, AK119)-1)</f>
        <v/>
      </c>
      <c r="BQ119" s="90" t="str">
        <f>IF(OR(CV$8="", AL119=""), "", COUNTIF(AL$11:AL$310, "&lt;"&amp;AL119)+1+COUNTIF(AL$11:AL119, AL119)-1)</f>
        <v/>
      </c>
      <c r="BR119" s="90" t="str">
        <f>IF(OR(CW$8="", AM119=""), "", COUNTIF(AM$11:AM$310, "&lt;"&amp;AM119)+1+COUNTIF(AM$11:AM119, AM119)-1)</f>
        <v/>
      </c>
      <c r="BS119" s="90" t="str">
        <f>IF(OR(CX$8="", AN119=""), "", COUNTIF(AN$11:AN$310, "&lt;"&amp;AN119)+1+COUNTIF(AN$11:AN119, AN119)-1)</f>
        <v/>
      </c>
      <c r="BT119" s="90" t="str">
        <f>IF(OR(CY$8="", AO119=""), "", COUNTIF(AO$11:AO$310, "&lt;"&amp;AO119)+1+COUNTIF(AO$11:AO119, AO119)-1)</f>
        <v/>
      </c>
      <c r="BU119" s="90" t="str">
        <f>IF(OR(CZ$8="", AP119=""), "", COUNTIF(AP$11:AP$310, "&lt;"&amp;AP119)+1+COUNTIF(AP$11:AP119, AP119)-1)</f>
        <v/>
      </c>
      <c r="BV119" s="90" t="str">
        <f>IF(OR(DA$8="", AQ119=""), "", COUNTIF(AQ$11:AQ$310, "&lt;"&amp;AQ119)+1+COUNTIF(AQ$11:AQ119, AQ119)-1)</f>
        <v/>
      </c>
      <c r="BW119" s="90" t="str">
        <f>IF(OR(DB$8="", AR119=""), "", COUNTIF(AR$11:AR$310, "&lt;"&amp;AR119)+1+COUNTIF(AR$11:AR119, AR119)-1)</f>
        <v/>
      </c>
      <c r="BX119" s="90" t="str">
        <f>IF(OR(DC$8="", AS119=""), "", COUNTIF(AS$11:AS$310, "&lt;"&amp;AS119)+1+COUNTIF(AS$11:AS119, AS119)-1)</f>
        <v/>
      </c>
      <c r="BY119" s="90" t="str">
        <f>IF(OR(DD$8="", AT119=""), "", COUNTIF(AT$11:AT$310, "&lt;"&amp;AT119)+1+COUNTIF(AT$11:AT119, AT119)-1)</f>
        <v/>
      </c>
      <c r="BZ119" s="90" t="str">
        <f>IF(OR(DE$8="", AU119=""), "", COUNTIF(AU$11:AU$310, "&lt;"&amp;AU119)+1+COUNTIF(AU$11:AU119, AU119)-1)</f>
        <v/>
      </c>
      <c r="CA119" s="90" t="str">
        <f>IF(OR(DF$8="", AV119=""), "", COUNTIF(AV$11:AV$310, "&lt;"&amp;AV119)+1+COUNTIF(AV$11:AV119, AV119)-1)</f>
        <v/>
      </c>
      <c r="CB119" s="90" t="str">
        <f>IF(OR(DG$8="", AW119=""), "", COUNTIF(AW$11:AW$310, "&lt;"&amp;AW119)+1+COUNTIF(AW$11:AW119, AW119)-1)</f>
        <v/>
      </c>
      <c r="CC119" s="90" t="str">
        <f>IF(OR(DH$8="", AX119=""), "", COUNTIF(AX$11:AX$310, "&lt;"&amp;AX119)+1+COUNTIF(AX$11:AX119, AX119)-1)</f>
        <v/>
      </c>
      <c r="CD119" s="90" t="str">
        <f>IF(OR(DI$8="", AY119=""), "", COUNTIF(AY$11:AY$310, "&lt;"&amp;AY119)+1+COUNTIF(AY$11:AY119, AY119)-1)</f>
        <v/>
      </c>
      <c r="CE119" s="90" t="str">
        <f>IF(OR(DJ$8="", AZ119=""), "", COUNTIF(AZ$11:AZ$310, "&lt;"&amp;AZ119)+1+COUNTIF(AZ$11:AZ119, AZ119)-1)</f>
        <v/>
      </c>
      <c r="CF119" s="90" t="str">
        <f>IF(OR(DK$8="", BA119=""), "", COUNTIF(BA$11:BA$310, "&lt;"&amp;BA119)+1+COUNTIF(BA$11:BA119, BA119)-1)</f>
        <v/>
      </c>
      <c r="CG119" s="91" t="str">
        <f>IF(OR(DL$8="", BB119=""), "", COUNTIF(BB$11:BB$310, "&lt;"&amp;BB119)+1+COUNTIF(BB$11:BB119, BB119)-1)</f>
        <v/>
      </c>
      <c r="CI119" s="89" t="str" cm="1">
        <f t="array" ref="CI119">IFERROR(INDEX($BD119:$CG119, $CH119, MATCH(CI$6, $BD$8:$CG$8, 0)), "")</f>
        <v/>
      </c>
      <c r="CJ119" s="90" t="str" cm="1">
        <f t="array" ref="CJ119">IFERROR(INDEX($BD119:$CG119, $CH119, MATCH(CJ$6, $BD$8:$CG$8, 0)), "")</f>
        <v/>
      </c>
      <c r="CK119" s="90" t="str" cm="1">
        <f t="array" ref="CK119">IFERROR(INDEX($BD119:$CG119, $CH119, MATCH(CK$6, $BD$8:$CG$8, 0)), "")</f>
        <v/>
      </c>
      <c r="CL119" s="90" t="str" cm="1">
        <f t="array" ref="CL119">IFERROR(INDEX($BD119:$CG119, $CH119, MATCH(CL$6, $BD$8:$CG$8, 0)), "")</f>
        <v/>
      </c>
      <c r="CM119" s="90" t="str" cm="1">
        <f t="array" ref="CM119">IFERROR(INDEX($BD119:$CG119, $CH119, MATCH(CM$6, $BD$8:$CG$8, 0)), "")</f>
        <v/>
      </c>
      <c r="CN119" s="90" t="str" cm="1">
        <f t="array" ref="CN119">IFERROR(INDEX($BD119:$CG119, $CH119, MATCH(CN$6, $BD$8:$CG$8, 0)), "")</f>
        <v/>
      </c>
      <c r="CO119" s="90" t="str" cm="1">
        <f t="array" ref="CO119">IFERROR(INDEX($BD119:$CG119, $CH119, MATCH(CO$6, $BD$8:$CG$8, 0)), "")</f>
        <v/>
      </c>
      <c r="CP119" s="90" t="str" cm="1">
        <f t="array" ref="CP119">IFERROR(INDEX($BD119:$CG119, $CH119, MATCH(CP$6, $BD$8:$CG$8, 0)), "")</f>
        <v/>
      </c>
      <c r="CQ119" s="90" t="str" cm="1">
        <f t="array" ref="CQ119">IFERROR(INDEX($BD119:$CG119, $CH119, MATCH(CQ$6, $BD$8:$CG$8, 0)), "")</f>
        <v/>
      </c>
      <c r="CR119" s="90" t="str" cm="1">
        <f t="array" ref="CR119">IFERROR(INDEX($BD119:$CG119, $CH119, MATCH(CR$6, $BD$8:$CG$8, 0)), "")</f>
        <v/>
      </c>
      <c r="CS119" s="90" t="str" cm="1">
        <f t="array" ref="CS119">IFERROR(INDEX($BD119:$CG119, $CH119, MATCH(CS$6, $BD$8:$CG$8, 0)), "")</f>
        <v/>
      </c>
      <c r="CT119" s="90" t="str" cm="1">
        <f t="array" ref="CT119">IFERROR(INDEX($BD119:$CG119, $CH119, MATCH(CT$6, $BD$8:$CG$8, 0)), "")</f>
        <v/>
      </c>
      <c r="CU119" s="90" t="str" cm="1">
        <f t="array" ref="CU119">IFERROR(INDEX($BD119:$CG119, $CH119, MATCH(CU$6, $BD$8:$CG$8, 0)), "")</f>
        <v/>
      </c>
      <c r="CV119" s="90" t="str" cm="1">
        <f t="array" ref="CV119">IFERROR(INDEX($BD119:$CG119, $CH119, MATCH(CV$6, $BD$8:$CG$8, 0)), "")</f>
        <v/>
      </c>
      <c r="CW119" s="90" t="str" cm="1">
        <f t="array" ref="CW119">IFERROR(INDEX($BD119:$CG119, $CH119, MATCH(CW$6, $BD$8:$CG$8, 0)), "")</f>
        <v/>
      </c>
      <c r="CX119" s="90" t="str" cm="1">
        <f t="array" ref="CX119">IFERROR(INDEX($BD119:$CG119, $CH119, MATCH(CX$6, $BD$8:$CG$8, 0)), "")</f>
        <v/>
      </c>
      <c r="CY119" s="90" t="str" cm="1">
        <f t="array" ref="CY119">IFERROR(INDEX($BD119:$CG119, $CH119, MATCH(CY$6, $BD$8:$CG$8, 0)), "")</f>
        <v/>
      </c>
      <c r="CZ119" s="90" t="str" cm="1">
        <f t="array" ref="CZ119">IFERROR(INDEX($BD119:$CG119, $CH119, MATCH(CZ$6, $BD$8:$CG$8, 0)), "")</f>
        <v/>
      </c>
      <c r="DA119" s="90" t="str" cm="1">
        <f t="array" ref="DA119">IFERROR(INDEX($BD119:$CG119, $CH119, MATCH(DA$6, $BD$8:$CG$8, 0)), "")</f>
        <v/>
      </c>
      <c r="DB119" s="90" t="str" cm="1">
        <f t="array" ref="DB119">IFERROR(INDEX($BD119:$CG119, $CH119, MATCH(DB$6, $BD$8:$CG$8, 0)), "")</f>
        <v/>
      </c>
      <c r="DC119" s="90" t="str" cm="1">
        <f t="array" ref="DC119">IFERROR(INDEX($BD119:$CG119, $CH119, MATCH(DC$6, $BD$8:$CG$8, 0)), "")</f>
        <v/>
      </c>
      <c r="DD119" s="90" t="str" cm="1">
        <f t="array" ref="DD119">IFERROR(INDEX($BD119:$CG119, $CH119, MATCH(DD$6, $BD$8:$CG$8, 0)), "")</f>
        <v/>
      </c>
      <c r="DE119" s="90" t="str" cm="1">
        <f t="array" ref="DE119">IFERROR(INDEX($BD119:$CG119, $CH119, MATCH(DE$6, $BD$8:$CG$8, 0)), "")</f>
        <v/>
      </c>
      <c r="DF119" s="90" t="str" cm="1">
        <f t="array" ref="DF119">IFERROR(INDEX($BD119:$CG119, $CH119, MATCH(DF$6, $BD$8:$CG$8, 0)), "")</f>
        <v/>
      </c>
      <c r="DG119" s="90" t="str" cm="1">
        <f t="array" ref="DG119">IFERROR(INDEX($BD119:$CG119, $CH119, MATCH(DG$6, $BD$8:$CG$8, 0)), "")</f>
        <v/>
      </c>
      <c r="DH119" s="90" t="str" cm="1">
        <f t="array" ref="DH119">IFERROR(INDEX($BD119:$CG119, $CH119, MATCH(DH$6, $BD$8:$CG$8, 0)), "")</f>
        <v/>
      </c>
      <c r="DI119" s="90" t="str" cm="1">
        <f t="array" ref="DI119">IFERROR(INDEX($BD119:$CG119, $CH119, MATCH(DI$6, $BD$8:$CG$8, 0)), "")</f>
        <v/>
      </c>
      <c r="DJ119" s="90" t="str" cm="1">
        <f t="array" ref="DJ119">IFERROR(INDEX($BD119:$CG119, $CH119, MATCH(DJ$6, $BD$8:$CG$8, 0)), "")</f>
        <v/>
      </c>
      <c r="DK119" s="90" t="str" cm="1">
        <f t="array" ref="DK119">IFERROR(INDEX($BD119:$CG119, $CH119, MATCH(DK$6, $BD$8:$CG$8, 0)), "")</f>
        <v/>
      </c>
      <c r="DL119" s="91" t="str" cm="1">
        <f t="array" ref="DL119">IFERROR(INDEX($BD119:$CG119, $CH119, MATCH(DL$6, $BD$8:$CG$8, 0)), "")</f>
        <v/>
      </c>
    </row>
    <row r="120" spans="1:116" x14ac:dyDescent="0.55000000000000004">
      <c r="A120" s="16"/>
      <c r="B120" s="48"/>
      <c r="C120" s="26"/>
      <c r="D120" s="49"/>
      <c r="E120" s="50"/>
      <c r="F120" s="16"/>
      <c r="G120" s="96" t="str">
        <f t="shared" si="35"/>
        <v/>
      </c>
      <c r="H120" s="96" t="str">
        <f>IF($T120="", "", IF(COUNTIF('Income &amp; Expenses'!$AO$11:$AO$40, $T120)&gt;0, $N$3, $N$4))</f>
        <v/>
      </c>
      <c r="I120" s="16"/>
      <c r="N120" s="14" t="str">
        <f t="shared" si="31"/>
        <v/>
      </c>
      <c r="O120" s="8" t="str">
        <f t="shared" si="36"/>
        <v/>
      </c>
      <c r="P120" s="15" t="str">
        <f t="shared" si="32"/>
        <v/>
      </c>
      <c r="R120" s="68" t="str">
        <f t="shared" si="33"/>
        <v/>
      </c>
      <c r="T120" s="68" t="str">
        <f t="shared" si="34"/>
        <v/>
      </c>
      <c r="V120" s="62" t="str">
        <f>IF($B120="", "", COUNTIF($B$11:$B120, $B120))</f>
        <v/>
      </c>
      <c r="W120" s="62" t="str">
        <f t="shared" si="37"/>
        <v/>
      </c>
      <c r="Y120" s="78" t="str">
        <f t="shared" si="47"/>
        <v/>
      </c>
      <c r="Z120" s="79" t="str">
        <f t="shared" si="47"/>
        <v/>
      </c>
      <c r="AA120" s="79" t="str">
        <f t="shared" si="47"/>
        <v/>
      </c>
      <c r="AB120" s="79" t="str">
        <f t="shared" si="47"/>
        <v/>
      </c>
      <c r="AC120" s="79" t="str">
        <f t="shared" si="47"/>
        <v/>
      </c>
      <c r="AD120" s="79" t="str">
        <f t="shared" si="47"/>
        <v/>
      </c>
      <c r="AE120" s="79" t="str">
        <f t="shared" si="47"/>
        <v/>
      </c>
      <c r="AF120" s="79" t="str">
        <f t="shared" si="47"/>
        <v/>
      </c>
      <c r="AG120" s="79" t="str">
        <f t="shared" si="47"/>
        <v/>
      </c>
      <c r="AH120" s="79" t="str">
        <f t="shared" si="47"/>
        <v/>
      </c>
      <c r="AI120" s="79" t="str">
        <f t="shared" si="48"/>
        <v/>
      </c>
      <c r="AJ120" s="79" t="str">
        <f t="shared" si="48"/>
        <v/>
      </c>
      <c r="AK120" s="79" t="str">
        <f t="shared" si="48"/>
        <v/>
      </c>
      <c r="AL120" s="79" t="str">
        <f t="shared" si="48"/>
        <v/>
      </c>
      <c r="AM120" s="79" t="str">
        <f t="shared" si="48"/>
        <v/>
      </c>
      <c r="AN120" s="79" t="str">
        <f t="shared" si="48"/>
        <v/>
      </c>
      <c r="AO120" s="79" t="str">
        <f t="shared" si="48"/>
        <v/>
      </c>
      <c r="AP120" s="79" t="str">
        <f t="shared" si="48"/>
        <v/>
      </c>
      <c r="AQ120" s="79" t="str">
        <f t="shared" si="48"/>
        <v/>
      </c>
      <c r="AR120" s="79" t="str">
        <f t="shared" si="48"/>
        <v/>
      </c>
      <c r="AS120" s="79" t="str">
        <f t="shared" si="49"/>
        <v/>
      </c>
      <c r="AT120" s="79" t="str">
        <f t="shared" si="49"/>
        <v/>
      </c>
      <c r="AU120" s="79" t="str">
        <f t="shared" si="49"/>
        <v/>
      </c>
      <c r="AV120" s="79" t="str">
        <f t="shared" si="49"/>
        <v/>
      </c>
      <c r="AW120" s="79" t="str">
        <f t="shared" si="49"/>
        <v/>
      </c>
      <c r="AX120" s="79" t="str">
        <f t="shared" si="49"/>
        <v/>
      </c>
      <c r="AY120" s="79" t="str">
        <f t="shared" si="49"/>
        <v/>
      </c>
      <c r="AZ120" s="79" t="str">
        <f t="shared" si="49"/>
        <v/>
      </c>
      <c r="BA120" s="79" t="str">
        <f t="shared" si="49"/>
        <v/>
      </c>
      <c r="BB120" s="33" t="str">
        <f t="shared" si="49"/>
        <v/>
      </c>
      <c r="BD120" s="89" t="str">
        <f>IF(OR(CI$8="", Y120=""), "", COUNTIF(Y$11:Y$310, "&lt;"&amp;Y120)+1+COUNTIF(Y$11:Y120, Y120)-1)</f>
        <v/>
      </c>
      <c r="BE120" s="90" t="str">
        <f>IF(OR(CJ$8="", Z120=""), "", COUNTIF(Z$11:Z$310, "&lt;"&amp;Z120)+1+COUNTIF(Z$11:Z120, Z120)-1)</f>
        <v/>
      </c>
      <c r="BF120" s="90" t="str">
        <f>IF(OR(CK$8="", AA120=""), "", COUNTIF(AA$11:AA$310, "&lt;"&amp;AA120)+1+COUNTIF(AA$11:AA120, AA120)-1)</f>
        <v/>
      </c>
      <c r="BG120" s="90" t="str">
        <f>IF(OR(CL$8="", AB120=""), "", COUNTIF(AB$11:AB$310, "&lt;"&amp;AB120)+1+COUNTIF(AB$11:AB120, AB120)-1)</f>
        <v/>
      </c>
      <c r="BH120" s="90" t="str">
        <f>IF(OR(CM$8="", AC120=""), "", COUNTIF(AC$11:AC$310, "&lt;"&amp;AC120)+1+COUNTIF(AC$11:AC120, AC120)-1)</f>
        <v/>
      </c>
      <c r="BI120" s="90" t="str">
        <f>IF(OR(CN$8="", AD120=""), "", COUNTIF(AD$11:AD$310, "&lt;"&amp;AD120)+1+COUNTIF(AD$11:AD120, AD120)-1)</f>
        <v/>
      </c>
      <c r="BJ120" s="90" t="str">
        <f>IF(OR(CO$8="", AE120=""), "", COUNTIF(AE$11:AE$310, "&lt;"&amp;AE120)+1+COUNTIF(AE$11:AE120, AE120)-1)</f>
        <v/>
      </c>
      <c r="BK120" s="90" t="str">
        <f>IF(OR(CP$8="", AF120=""), "", COUNTIF(AF$11:AF$310, "&lt;"&amp;AF120)+1+COUNTIF(AF$11:AF120, AF120)-1)</f>
        <v/>
      </c>
      <c r="BL120" s="90" t="str">
        <f>IF(OR(CQ$8="", AG120=""), "", COUNTIF(AG$11:AG$310, "&lt;"&amp;AG120)+1+COUNTIF(AG$11:AG120, AG120)-1)</f>
        <v/>
      </c>
      <c r="BM120" s="90" t="str">
        <f>IF(OR(CR$8="", AH120=""), "", COUNTIF(AH$11:AH$310, "&lt;"&amp;AH120)+1+COUNTIF(AH$11:AH120, AH120)-1)</f>
        <v/>
      </c>
      <c r="BN120" s="90" t="str">
        <f>IF(OR(CS$8="", AI120=""), "", COUNTIF(AI$11:AI$310, "&lt;"&amp;AI120)+1+COUNTIF(AI$11:AI120, AI120)-1)</f>
        <v/>
      </c>
      <c r="BO120" s="90" t="str">
        <f>IF(OR(CT$8="", AJ120=""), "", COUNTIF(AJ$11:AJ$310, "&lt;"&amp;AJ120)+1+COUNTIF(AJ$11:AJ120, AJ120)-1)</f>
        <v/>
      </c>
      <c r="BP120" s="90" t="str">
        <f>IF(OR(CU$8="", AK120=""), "", COUNTIF(AK$11:AK$310, "&lt;"&amp;AK120)+1+COUNTIF(AK$11:AK120, AK120)-1)</f>
        <v/>
      </c>
      <c r="BQ120" s="90" t="str">
        <f>IF(OR(CV$8="", AL120=""), "", COUNTIF(AL$11:AL$310, "&lt;"&amp;AL120)+1+COUNTIF(AL$11:AL120, AL120)-1)</f>
        <v/>
      </c>
      <c r="BR120" s="90" t="str">
        <f>IF(OR(CW$8="", AM120=""), "", COUNTIF(AM$11:AM$310, "&lt;"&amp;AM120)+1+COUNTIF(AM$11:AM120, AM120)-1)</f>
        <v/>
      </c>
      <c r="BS120" s="90" t="str">
        <f>IF(OR(CX$8="", AN120=""), "", COUNTIF(AN$11:AN$310, "&lt;"&amp;AN120)+1+COUNTIF(AN$11:AN120, AN120)-1)</f>
        <v/>
      </c>
      <c r="BT120" s="90" t="str">
        <f>IF(OR(CY$8="", AO120=""), "", COUNTIF(AO$11:AO$310, "&lt;"&amp;AO120)+1+COUNTIF(AO$11:AO120, AO120)-1)</f>
        <v/>
      </c>
      <c r="BU120" s="90" t="str">
        <f>IF(OR(CZ$8="", AP120=""), "", COUNTIF(AP$11:AP$310, "&lt;"&amp;AP120)+1+COUNTIF(AP$11:AP120, AP120)-1)</f>
        <v/>
      </c>
      <c r="BV120" s="90" t="str">
        <f>IF(OR(DA$8="", AQ120=""), "", COUNTIF(AQ$11:AQ$310, "&lt;"&amp;AQ120)+1+COUNTIF(AQ$11:AQ120, AQ120)-1)</f>
        <v/>
      </c>
      <c r="BW120" s="90" t="str">
        <f>IF(OR(DB$8="", AR120=""), "", COUNTIF(AR$11:AR$310, "&lt;"&amp;AR120)+1+COUNTIF(AR$11:AR120, AR120)-1)</f>
        <v/>
      </c>
      <c r="BX120" s="90" t="str">
        <f>IF(OR(DC$8="", AS120=""), "", COUNTIF(AS$11:AS$310, "&lt;"&amp;AS120)+1+COUNTIF(AS$11:AS120, AS120)-1)</f>
        <v/>
      </c>
      <c r="BY120" s="90" t="str">
        <f>IF(OR(DD$8="", AT120=""), "", COUNTIF(AT$11:AT$310, "&lt;"&amp;AT120)+1+COUNTIF(AT$11:AT120, AT120)-1)</f>
        <v/>
      </c>
      <c r="BZ120" s="90" t="str">
        <f>IF(OR(DE$8="", AU120=""), "", COUNTIF(AU$11:AU$310, "&lt;"&amp;AU120)+1+COUNTIF(AU$11:AU120, AU120)-1)</f>
        <v/>
      </c>
      <c r="CA120" s="90" t="str">
        <f>IF(OR(DF$8="", AV120=""), "", COUNTIF(AV$11:AV$310, "&lt;"&amp;AV120)+1+COUNTIF(AV$11:AV120, AV120)-1)</f>
        <v/>
      </c>
      <c r="CB120" s="90" t="str">
        <f>IF(OR(DG$8="", AW120=""), "", COUNTIF(AW$11:AW$310, "&lt;"&amp;AW120)+1+COUNTIF(AW$11:AW120, AW120)-1)</f>
        <v/>
      </c>
      <c r="CC120" s="90" t="str">
        <f>IF(OR(DH$8="", AX120=""), "", COUNTIF(AX$11:AX$310, "&lt;"&amp;AX120)+1+COUNTIF(AX$11:AX120, AX120)-1)</f>
        <v/>
      </c>
      <c r="CD120" s="90" t="str">
        <f>IF(OR(DI$8="", AY120=""), "", COUNTIF(AY$11:AY$310, "&lt;"&amp;AY120)+1+COUNTIF(AY$11:AY120, AY120)-1)</f>
        <v/>
      </c>
      <c r="CE120" s="90" t="str">
        <f>IF(OR(DJ$8="", AZ120=""), "", COUNTIF(AZ$11:AZ$310, "&lt;"&amp;AZ120)+1+COUNTIF(AZ$11:AZ120, AZ120)-1)</f>
        <v/>
      </c>
      <c r="CF120" s="90" t="str">
        <f>IF(OR(DK$8="", BA120=""), "", COUNTIF(BA$11:BA$310, "&lt;"&amp;BA120)+1+COUNTIF(BA$11:BA120, BA120)-1)</f>
        <v/>
      </c>
      <c r="CG120" s="91" t="str">
        <f>IF(OR(DL$8="", BB120=""), "", COUNTIF(BB$11:BB$310, "&lt;"&amp;BB120)+1+COUNTIF(BB$11:BB120, BB120)-1)</f>
        <v/>
      </c>
      <c r="CI120" s="89" t="str" cm="1">
        <f t="array" ref="CI120">IFERROR(INDEX($BD120:$CG120, $CH120, MATCH(CI$6, $BD$8:$CG$8, 0)), "")</f>
        <v/>
      </c>
      <c r="CJ120" s="90" t="str" cm="1">
        <f t="array" ref="CJ120">IFERROR(INDEX($BD120:$CG120, $CH120, MATCH(CJ$6, $BD$8:$CG$8, 0)), "")</f>
        <v/>
      </c>
      <c r="CK120" s="90" t="str" cm="1">
        <f t="array" ref="CK120">IFERROR(INDEX($BD120:$CG120, $CH120, MATCH(CK$6, $BD$8:$CG$8, 0)), "")</f>
        <v/>
      </c>
      <c r="CL120" s="90" t="str" cm="1">
        <f t="array" ref="CL120">IFERROR(INDEX($BD120:$CG120, $CH120, MATCH(CL$6, $BD$8:$CG$8, 0)), "")</f>
        <v/>
      </c>
      <c r="CM120" s="90" t="str" cm="1">
        <f t="array" ref="CM120">IFERROR(INDEX($BD120:$CG120, $CH120, MATCH(CM$6, $BD$8:$CG$8, 0)), "")</f>
        <v/>
      </c>
      <c r="CN120" s="90" t="str" cm="1">
        <f t="array" ref="CN120">IFERROR(INDEX($BD120:$CG120, $CH120, MATCH(CN$6, $BD$8:$CG$8, 0)), "")</f>
        <v/>
      </c>
      <c r="CO120" s="90" t="str" cm="1">
        <f t="array" ref="CO120">IFERROR(INDEX($BD120:$CG120, $CH120, MATCH(CO$6, $BD$8:$CG$8, 0)), "")</f>
        <v/>
      </c>
      <c r="CP120" s="90" t="str" cm="1">
        <f t="array" ref="CP120">IFERROR(INDEX($BD120:$CG120, $CH120, MATCH(CP$6, $BD$8:$CG$8, 0)), "")</f>
        <v/>
      </c>
      <c r="CQ120" s="90" t="str" cm="1">
        <f t="array" ref="CQ120">IFERROR(INDEX($BD120:$CG120, $CH120, MATCH(CQ$6, $BD$8:$CG$8, 0)), "")</f>
        <v/>
      </c>
      <c r="CR120" s="90" t="str" cm="1">
        <f t="array" ref="CR120">IFERROR(INDEX($BD120:$CG120, $CH120, MATCH(CR$6, $BD$8:$CG$8, 0)), "")</f>
        <v/>
      </c>
      <c r="CS120" s="90" t="str" cm="1">
        <f t="array" ref="CS120">IFERROR(INDEX($BD120:$CG120, $CH120, MATCH(CS$6, $BD$8:$CG$8, 0)), "")</f>
        <v/>
      </c>
      <c r="CT120" s="90" t="str" cm="1">
        <f t="array" ref="CT120">IFERROR(INDEX($BD120:$CG120, $CH120, MATCH(CT$6, $BD$8:$CG$8, 0)), "")</f>
        <v/>
      </c>
      <c r="CU120" s="90" t="str" cm="1">
        <f t="array" ref="CU120">IFERROR(INDEX($BD120:$CG120, $CH120, MATCH(CU$6, $BD$8:$CG$8, 0)), "")</f>
        <v/>
      </c>
      <c r="CV120" s="90" t="str" cm="1">
        <f t="array" ref="CV120">IFERROR(INDEX($BD120:$CG120, $CH120, MATCH(CV$6, $BD$8:$CG$8, 0)), "")</f>
        <v/>
      </c>
      <c r="CW120" s="90" t="str" cm="1">
        <f t="array" ref="CW120">IFERROR(INDEX($BD120:$CG120, $CH120, MATCH(CW$6, $BD$8:$CG$8, 0)), "")</f>
        <v/>
      </c>
      <c r="CX120" s="90" t="str" cm="1">
        <f t="array" ref="CX120">IFERROR(INDEX($BD120:$CG120, $CH120, MATCH(CX$6, $BD$8:$CG$8, 0)), "")</f>
        <v/>
      </c>
      <c r="CY120" s="90" t="str" cm="1">
        <f t="array" ref="CY120">IFERROR(INDEX($BD120:$CG120, $CH120, MATCH(CY$6, $BD$8:$CG$8, 0)), "")</f>
        <v/>
      </c>
      <c r="CZ120" s="90" t="str" cm="1">
        <f t="array" ref="CZ120">IFERROR(INDEX($BD120:$CG120, $CH120, MATCH(CZ$6, $BD$8:$CG$8, 0)), "")</f>
        <v/>
      </c>
      <c r="DA120" s="90" t="str" cm="1">
        <f t="array" ref="DA120">IFERROR(INDEX($BD120:$CG120, $CH120, MATCH(DA$6, $BD$8:$CG$8, 0)), "")</f>
        <v/>
      </c>
      <c r="DB120" s="90" t="str" cm="1">
        <f t="array" ref="DB120">IFERROR(INDEX($BD120:$CG120, $CH120, MATCH(DB$6, $BD$8:$CG$8, 0)), "")</f>
        <v/>
      </c>
      <c r="DC120" s="90" t="str" cm="1">
        <f t="array" ref="DC120">IFERROR(INDEX($BD120:$CG120, $CH120, MATCH(DC$6, $BD$8:$CG$8, 0)), "")</f>
        <v/>
      </c>
      <c r="DD120" s="90" t="str" cm="1">
        <f t="array" ref="DD120">IFERROR(INDEX($BD120:$CG120, $CH120, MATCH(DD$6, $BD$8:$CG$8, 0)), "")</f>
        <v/>
      </c>
      <c r="DE120" s="90" t="str" cm="1">
        <f t="array" ref="DE120">IFERROR(INDEX($BD120:$CG120, $CH120, MATCH(DE$6, $BD$8:$CG$8, 0)), "")</f>
        <v/>
      </c>
      <c r="DF120" s="90" t="str" cm="1">
        <f t="array" ref="DF120">IFERROR(INDEX($BD120:$CG120, $CH120, MATCH(DF$6, $BD$8:$CG$8, 0)), "")</f>
        <v/>
      </c>
      <c r="DG120" s="90" t="str" cm="1">
        <f t="array" ref="DG120">IFERROR(INDEX($BD120:$CG120, $CH120, MATCH(DG$6, $BD$8:$CG$8, 0)), "")</f>
        <v/>
      </c>
      <c r="DH120" s="90" t="str" cm="1">
        <f t="array" ref="DH120">IFERROR(INDEX($BD120:$CG120, $CH120, MATCH(DH$6, $BD$8:$CG$8, 0)), "")</f>
        <v/>
      </c>
      <c r="DI120" s="90" t="str" cm="1">
        <f t="array" ref="DI120">IFERROR(INDEX($BD120:$CG120, $CH120, MATCH(DI$6, $BD$8:$CG$8, 0)), "")</f>
        <v/>
      </c>
      <c r="DJ120" s="90" t="str" cm="1">
        <f t="array" ref="DJ120">IFERROR(INDEX($BD120:$CG120, $CH120, MATCH(DJ$6, $BD$8:$CG$8, 0)), "")</f>
        <v/>
      </c>
      <c r="DK120" s="90" t="str" cm="1">
        <f t="array" ref="DK120">IFERROR(INDEX($BD120:$CG120, $CH120, MATCH(DK$6, $BD$8:$CG$8, 0)), "")</f>
        <v/>
      </c>
      <c r="DL120" s="91" t="str" cm="1">
        <f t="array" ref="DL120">IFERROR(INDEX($BD120:$CG120, $CH120, MATCH(DL$6, $BD$8:$CG$8, 0)), "")</f>
        <v/>
      </c>
    </row>
    <row r="121" spans="1:116" x14ac:dyDescent="0.55000000000000004">
      <c r="A121" s="16"/>
      <c r="B121" s="48"/>
      <c r="C121" s="26"/>
      <c r="D121" s="49"/>
      <c r="E121" s="50"/>
      <c r="F121" s="16"/>
      <c r="G121" s="96" t="str">
        <f t="shared" si="35"/>
        <v/>
      </c>
      <c r="H121" s="96" t="str">
        <f>IF($T121="", "", IF(COUNTIF('Income &amp; Expenses'!$AO$11:$AO$40, $T121)&gt;0, $N$3, $N$4))</f>
        <v/>
      </c>
      <c r="I121" s="16"/>
      <c r="N121" s="14" t="str">
        <f t="shared" si="31"/>
        <v/>
      </c>
      <c r="O121" s="8" t="str">
        <f t="shared" si="36"/>
        <v/>
      </c>
      <c r="P121" s="15" t="str">
        <f t="shared" si="32"/>
        <v/>
      </c>
      <c r="R121" s="68" t="str">
        <f t="shared" si="33"/>
        <v/>
      </c>
      <c r="T121" s="68" t="str">
        <f t="shared" si="34"/>
        <v/>
      </c>
      <c r="V121" s="62" t="str">
        <f>IF($B121="", "", COUNTIF($B$11:$B121, $B121))</f>
        <v/>
      </c>
      <c r="W121" s="62" t="str">
        <f t="shared" si="37"/>
        <v/>
      </c>
      <c r="Y121" s="78" t="str">
        <f t="shared" ref="Y121:AH130" si="50">IF(OR(Y$10="", $R121=""), "", IF(Y$10=$B121, $D121, ""))</f>
        <v/>
      </c>
      <c r="Z121" s="79" t="str">
        <f t="shared" si="50"/>
        <v/>
      </c>
      <c r="AA121" s="79" t="str">
        <f t="shared" si="50"/>
        <v/>
      </c>
      <c r="AB121" s="79" t="str">
        <f t="shared" si="50"/>
        <v/>
      </c>
      <c r="AC121" s="79" t="str">
        <f t="shared" si="50"/>
        <v/>
      </c>
      <c r="AD121" s="79" t="str">
        <f t="shared" si="50"/>
        <v/>
      </c>
      <c r="AE121" s="79" t="str">
        <f t="shared" si="50"/>
        <v/>
      </c>
      <c r="AF121" s="79" t="str">
        <f t="shared" si="50"/>
        <v/>
      </c>
      <c r="AG121" s="79" t="str">
        <f t="shared" si="50"/>
        <v/>
      </c>
      <c r="AH121" s="79" t="str">
        <f t="shared" si="50"/>
        <v/>
      </c>
      <c r="AI121" s="79" t="str">
        <f t="shared" ref="AI121:AR130" si="51">IF(OR(AI$10="", $R121=""), "", IF(AI$10=$B121, $D121, ""))</f>
        <v/>
      </c>
      <c r="AJ121" s="79" t="str">
        <f t="shared" si="51"/>
        <v/>
      </c>
      <c r="AK121" s="79" t="str">
        <f t="shared" si="51"/>
        <v/>
      </c>
      <c r="AL121" s="79" t="str">
        <f t="shared" si="51"/>
        <v/>
      </c>
      <c r="AM121" s="79" t="str">
        <f t="shared" si="51"/>
        <v/>
      </c>
      <c r="AN121" s="79" t="str">
        <f t="shared" si="51"/>
        <v/>
      </c>
      <c r="AO121" s="79" t="str">
        <f t="shared" si="51"/>
        <v/>
      </c>
      <c r="AP121" s="79" t="str">
        <f t="shared" si="51"/>
        <v/>
      </c>
      <c r="AQ121" s="79" t="str">
        <f t="shared" si="51"/>
        <v/>
      </c>
      <c r="AR121" s="79" t="str">
        <f t="shared" si="51"/>
        <v/>
      </c>
      <c r="AS121" s="79" t="str">
        <f t="shared" ref="AS121:BB130" si="52">IF(OR(AS$10="", $R121=""), "", IF(AS$10=$B121, $D121, ""))</f>
        <v/>
      </c>
      <c r="AT121" s="79" t="str">
        <f t="shared" si="52"/>
        <v/>
      </c>
      <c r="AU121" s="79" t="str">
        <f t="shared" si="52"/>
        <v/>
      </c>
      <c r="AV121" s="79" t="str">
        <f t="shared" si="52"/>
        <v/>
      </c>
      <c r="AW121" s="79" t="str">
        <f t="shared" si="52"/>
        <v/>
      </c>
      <c r="AX121" s="79" t="str">
        <f t="shared" si="52"/>
        <v/>
      </c>
      <c r="AY121" s="79" t="str">
        <f t="shared" si="52"/>
        <v/>
      </c>
      <c r="AZ121" s="79" t="str">
        <f t="shared" si="52"/>
        <v/>
      </c>
      <c r="BA121" s="79" t="str">
        <f t="shared" si="52"/>
        <v/>
      </c>
      <c r="BB121" s="33" t="str">
        <f t="shared" si="52"/>
        <v/>
      </c>
      <c r="BD121" s="89" t="str">
        <f>IF(OR(CI$8="", Y121=""), "", COUNTIF(Y$11:Y$310, "&lt;"&amp;Y121)+1+COUNTIF(Y$11:Y121, Y121)-1)</f>
        <v/>
      </c>
      <c r="BE121" s="90" t="str">
        <f>IF(OR(CJ$8="", Z121=""), "", COUNTIF(Z$11:Z$310, "&lt;"&amp;Z121)+1+COUNTIF(Z$11:Z121, Z121)-1)</f>
        <v/>
      </c>
      <c r="BF121" s="90" t="str">
        <f>IF(OR(CK$8="", AA121=""), "", COUNTIF(AA$11:AA$310, "&lt;"&amp;AA121)+1+COUNTIF(AA$11:AA121, AA121)-1)</f>
        <v/>
      </c>
      <c r="BG121" s="90" t="str">
        <f>IF(OR(CL$8="", AB121=""), "", COUNTIF(AB$11:AB$310, "&lt;"&amp;AB121)+1+COUNTIF(AB$11:AB121, AB121)-1)</f>
        <v/>
      </c>
      <c r="BH121" s="90" t="str">
        <f>IF(OR(CM$8="", AC121=""), "", COUNTIF(AC$11:AC$310, "&lt;"&amp;AC121)+1+COUNTIF(AC$11:AC121, AC121)-1)</f>
        <v/>
      </c>
      <c r="BI121" s="90" t="str">
        <f>IF(OR(CN$8="", AD121=""), "", COUNTIF(AD$11:AD$310, "&lt;"&amp;AD121)+1+COUNTIF(AD$11:AD121, AD121)-1)</f>
        <v/>
      </c>
      <c r="BJ121" s="90" t="str">
        <f>IF(OR(CO$8="", AE121=""), "", COUNTIF(AE$11:AE$310, "&lt;"&amp;AE121)+1+COUNTIF(AE$11:AE121, AE121)-1)</f>
        <v/>
      </c>
      <c r="BK121" s="90" t="str">
        <f>IF(OR(CP$8="", AF121=""), "", COUNTIF(AF$11:AF$310, "&lt;"&amp;AF121)+1+COUNTIF(AF$11:AF121, AF121)-1)</f>
        <v/>
      </c>
      <c r="BL121" s="90" t="str">
        <f>IF(OR(CQ$8="", AG121=""), "", COUNTIF(AG$11:AG$310, "&lt;"&amp;AG121)+1+COUNTIF(AG$11:AG121, AG121)-1)</f>
        <v/>
      </c>
      <c r="BM121" s="90" t="str">
        <f>IF(OR(CR$8="", AH121=""), "", COUNTIF(AH$11:AH$310, "&lt;"&amp;AH121)+1+COUNTIF(AH$11:AH121, AH121)-1)</f>
        <v/>
      </c>
      <c r="BN121" s="90" t="str">
        <f>IF(OR(CS$8="", AI121=""), "", COUNTIF(AI$11:AI$310, "&lt;"&amp;AI121)+1+COUNTIF(AI$11:AI121, AI121)-1)</f>
        <v/>
      </c>
      <c r="BO121" s="90" t="str">
        <f>IF(OR(CT$8="", AJ121=""), "", COUNTIF(AJ$11:AJ$310, "&lt;"&amp;AJ121)+1+COUNTIF(AJ$11:AJ121, AJ121)-1)</f>
        <v/>
      </c>
      <c r="BP121" s="90" t="str">
        <f>IF(OR(CU$8="", AK121=""), "", COUNTIF(AK$11:AK$310, "&lt;"&amp;AK121)+1+COUNTIF(AK$11:AK121, AK121)-1)</f>
        <v/>
      </c>
      <c r="BQ121" s="90" t="str">
        <f>IF(OR(CV$8="", AL121=""), "", COUNTIF(AL$11:AL$310, "&lt;"&amp;AL121)+1+COUNTIF(AL$11:AL121, AL121)-1)</f>
        <v/>
      </c>
      <c r="BR121" s="90" t="str">
        <f>IF(OR(CW$8="", AM121=""), "", COUNTIF(AM$11:AM$310, "&lt;"&amp;AM121)+1+COUNTIF(AM$11:AM121, AM121)-1)</f>
        <v/>
      </c>
      <c r="BS121" s="90" t="str">
        <f>IF(OR(CX$8="", AN121=""), "", COUNTIF(AN$11:AN$310, "&lt;"&amp;AN121)+1+COUNTIF(AN$11:AN121, AN121)-1)</f>
        <v/>
      </c>
      <c r="BT121" s="90" t="str">
        <f>IF(OR(CY$8="", AO121=""), "", COUNTIF(AO$11:AO$310, "&lt;"&amp;AO121)+1+COUNTIF(AO$11:AO121, AO121)-1)</f>
        <v/>
      </c>
      <c r="BU121" s="90" t="str">
        <f>IF(OR(CZ$8="", AP121=""), "", COUNTIF(AP$11:AP$310, "&lt;"&amp;AP121)+1+COUNTIF(AP$11:AP121, AP121)-1)</f>
        <v/>
      </c>
      <c r="BV121" s="90" t="str">
        <f>IF(OR(DA$8="", AQ121=""), "", COUNTIF(AQ$11:AQ$310, "&lt;"&amp;AQ121)+1+COUNTIF(AQ$11:AQ121, AQ121)-1)</f>
        <v/>
      </c>
      <c r="BW121" s="90" t="str">
        <f>IF(OR(DB$8="", AR121=""), "", COUNTIF(AR$11:AR$310, "&lt;"&amp;AR121)+1+COUNTIF(AR$11:AR121, AR121)-1)</f>
        <v/>
      </c>
      <c r="BX121" s="90" t="str">
        <f>IF(OR(DC$8="", AS121=""), "", COUNTIF(AS$11:AS$310, "&lt;"&amp;AS121)+1+COUNTIF(AS$11:AS121, AS121)-1)</f>
        <v/>
      </c>
      <c r="BY121" s="90" t="str">
        <f>IF(OR(DD$8="", AT121=""), "", COUNTIF(AT$11:AT$310, "&lt;"&amp;AT121)+1+COUNTIF(AT$11:AT121, AT121)-1)</f>
        <v/>
      </c>
      <c r="BZ121" s="90" t="str">
        <f>IF(OR(DE$8="", AU121=""), "", COUNTIF(AU$11:AU$310, "&lt;"&amp;AU121)+1+COUNTIF(AU$11:AU121, AU121)-1)</f>
        <v/>
      </c>
      <c r="CA121" s="90" t="str">
        <f>IF(OR(DF$8="", AV121=""), "", COUNTIF(AV$11:AV$310, "&lt;"&amp;AV121)+1+COUNTIF(AV$11:AV121, AV121)-1)</f>
        <v/>
      </c>
      <c r="CB121" s="90" t="str">
        <f>IF(OR(DG$8="", AW121=""), "", COUNTIF(AW$11:AW$310, "&lt;"&amp;AW121)+1+COUNTIF(AW$11:AW121, AW121)-1)</f>
        <v/>
      </c>
      <c r="CC121" s="90" t="str">
        <f>IF(OR(DH$8="", AX121=""), "", COUNTIF(AX$11:AX$310, "&lt;"&amp;AX121)+1+COUNTIF(AX$11:AX121, AX121)-1)</f>
        <v/>
      </c>
      <c r="CD121" s="90" t="str">
        <f>IF(OR(DI$8="", AY121=""), "", COUNTIF(AY$11:AY$310, "&lt;"&amp;AY121)+1+COUNTIF(AY$11:AY121, AY121)-1)</f>
        <v/>
      </c>
      <c r="CE121" s="90" t="str">
        <f>IF(OR(DJ$8="", AZ121=""), "", COUNTIF(AZ$11:AZ$310, "&lt;"&amp;AZ121)+1+COUNTIF(AZ$11:AZ121, AZ121)-1)</f>
        <v/>
      </c>
      <c r="CF121" s="90" t="str">
        <f>IF(OR(DK$8="", BA121=""), "", COUNTIF(BA$11:BA$310, "&lt;"&amp;BA121)+1+COUNTIF(BA$11:BA121, BA121)-1)</f>
        <v/>
      </c>
      <c r="CG121" s="91" t="str">
        <f>IF(OR(DL$8="", BB121=""), "", COUNTIF(BB$11:BB$310, "&lt;"&amp;BB121)+1+COUNTIF(BB$11:BB121, BB121)-1)</f>
        <v/>
      </c>
      <c r="CI121" s="89" t="str" cm="1">
        <f t="array" ref="CI121">IFERROR(INDEX($BD121:$CG121, $CH121, MATCH(CI$6, $BD$8:$CG$8, 0)), "")</f>
        <v/>
      </c>
      <c r="CJ121" s="90" t="str" cm="1">
        <f t="array" ref="CJ121">IFERROR(INDEX($BD121:$CG121, $CH121, MATCH(CJ$6, $BD$8:$CG$8, 0)), "")</f>
        <v/>
      </c>
      <c r="CK121" s="90" t="str" cm="1">
        <f t="array" ref="CK121">IFERROR(INDEX($BD121:$CG121, $CH121, MATCH(CK$6, $BD$8:$CG$8, 0)), "")</f>
        <v/>
      </c>
      <c r="CL121" s="90" t="str" cm="1">
        <f t="array" ref="CL121">IFERROR(INDEX($BD121:$CG121, $CH121, MATCH(CL$6, $BD$8:$CG$8, 0)), "")</f>
        <v/>
      </c>
      <c r="CM121" s="90" t="str" cm="1">
        <f t="array" ref="CM121">IFERROR(INDEX($BD121:$CG121, $CH121, MATCH(CM$6, $BD$8:$CG$8, 0)), "")</f>
        <v/>
      </c>
      <c r="CN121" s="90" t="str" cm="1">
        <f t="array" ref="CN121">IFERROR(INDEX($BD121:$CG121, $CH121, MATCH(CN$6, $BD$8:$CG$8, 0)), "")</f>
        <v/>
      </c>
      <c r="CO121" s="90" t="str" cm="1">
        <f t="array" ref="CO121">IFERROR(INDEX($BD121:$CG121, $CH121, MATCH(CO$6, $BD$8:$CG$8, 0)), "")</f>
        <v/>
      </c>
      <c r="CP121" s="90" t="str" cm="1">
        <f t="array" ref="CP121">IFERROR(INDEX($BD121:$CG121, $CH121, MATCH(CP$6, $BD$8:$CG$8, 0)), "")</f>
        <v/>
      </c>
      <c r="CQ121" s="90" t="str" cm="1">
        <f t="array" ref="CQ121">IFERROR(INDEX($BD121:$CG121, $CH121, MATCH(CQ$6, $BD$8:$CG$8, 0)), "")</f>
        <v/>
      </c>
      <c r="CR121" s="90" t="str" cm="1">
        <f t="array" ref="CR121">IFERROR(INDEX($BD121:$CG121, $CH121, MATCH(CR$6, $BD$8:$CG$8, 0)), "")</f>
        <v/>
      </c>
      <c r="CS121" s="90" t="str" cm="1">
        <f t="array" ref="CS121">IFERROR(INDEX($BD121:$CG121, $CH121, MATCH(CS$6, $BD$8:$CG$8, 0)), "")</f>
        <v/>
      </c>
      <c r="CT121" s="90" t="str" cm="1">
        <f t="array" ref="CT121">IFERROR(INDEX($BD121:$CG121, $CH121, MATCH(CT$6, $BD$8:$CG$8, 0)), "")</f>
        <v/>
      </c>
      <c r="CU121" s="90" t="str" cm="1">
        <f t="array" ref="CU121">IFERROR(INDEX($BD121:$CG121, $CH121, MATCH(CU$6, $BD$8:$CG$8, 0)), "")</f>
        <v/>
      </c>
      <c r="CV121" s="90" t="str" cm="1">
        <f t="array" ref="CV121">IFERROR(INDEX($BD121:$CG121, $CH121, MATCH(CV$6, $BD$8:$CG$8, 0)), "")</f>
        <v/>
      </c>
      <c r="CW121" s="90" t="str" cm="1">
        <f t="array" ref="CW121">IFERROR(INDEX($BD121:$CG121, $CH121, MATCH(CW$6, $BD$8:$CG$8, 0)), "")</f>
        <v/>
      </c>
      <c r="CX121" s="90" t="str" cm="1">
        <f t="array" ref="CX121">IFERROR(INDEX($BD121:$CG121, $CH121, MATCH(CX$6, $BD$8:$CG$8, 0)), "")</f>
        <v/>
      </c>
      <c r="CY121" s="90" t="str" cm="1">
        <f t="array" ref="CY121">IFERROR(INDEX($BD121:$CG121, $CH121, MATCH(CY$6, $BD$8:$CG$8, 0)), "")</f>
        <v/>
      </c>
      <c r="CZ121" s="90" t="str" cm="1">
        <f t="array" ref="CZ121">IFERROR(INDEX($BD121:$CG121, $CH121, MATCH(CZ$6, $BD$8:$CG$8, 0)), "")</f>
        <v/>
      </c>
      <c r="DA121" s="90" t="str" cm="1">
        <f t="array" ref="DA121">IFERROR(INDEX($BD121:$CG121, $CH121, MATCH(DA$6, $BD$8:$CG$8, 0)), "")</f>
        <v/>
      </c>
      <c r="DB121" s="90" t="str" cm="1">
        <f t="array" ref="DB121">IFERROR(INDEX($BD121:$CG121, $CH121, MATCH(DB$6, $BD$8:$CG$8, 0)), "")</f>
        <v/>
      </c>
      <c r="DC121" s="90" t="str" cm="1">
        <f t="array" ref="DC121">IFERROR(INDEX($BD121:$CG121, $CH121, MATCH(DC$6, $BD$8:$CG$8, 0)), "")</f>
        <v/>
      </c>
      <c r="DD121" s="90" t="str" cm="1">
        <f t="array" ref="DD121">IFERROR(INDEX($BD121:$CG121, $CH121, MATCH(DD$6, $BD$8:$CG$8, 0)), "")</f>
        <v/>
      </c>
      <c r="DE121" s="90" t="str" cm="1">
        <f t="array" ref="DE121">IFERROR(INDEX($BD121:$CG121, $CH121, MATCH(DE$6, $BD$8:$CG$8, 0)), "")</f>
        <v/>
      </c>
      <c r="DF121" s="90" t="str" cm="1">
        <f t="array" ref="DF121">IFERROR(INDEX($BD121:$CG121, $CH121, MATCH(DF$6, $BD$8:$CG$8, 0)), "")</f>
        <v/>
      </c>
      <c r="DG121" s="90" t="str" cm="1">
        <f t="array" ref="DG121">IFERROR(INDEX($BD121:$CG121, $CH121, MATCH(DG$6, $BD$8:$CG$8, 0)), "")</f>
        <v/>
      </c>
      <c r="DH121" s="90" t="str" cm="1">
        <f t="array" ref="DH121">IFERROR(INDEX($BD121:$CG121, $CH121, MATCH(DH$6, $BD$8:$CG$8, 0)), "")</f>
        <v/>
      </c>
      <c r="DI121" s="90" t="str" cm="1">
        <f t="array" ref="DI121">IFERROR(INDEX($BD121:$CG121, $CH121, MATCH(DI$6, $BD$8:$CG$8, 0)), "")</f>
        <v/>
      </c>
      <c r="DJ121" s="90" t="str" cm="1">
        <f t="array" ref="DJ121">IFERROR(INDEX($BD121:$CG121, $CH121, MATCH(DJ$6, $BD$8:$CG$8, 0)), "")</f>
        <v/>
      </c>
      <c r="DK121" s="90" t="str" cm="1">
        <f t="array" ref="DK121">IFERROR(INDEX($BD121:$CG121, $CH121, MATCH(DK$6, $BD$8:$CG$8, 0)), "")</f>
        <v/>
      </c>
      <c r="DL121" s="91" t="str" cm="1">
        <f t="array" ref="DL121">IFERROR(INDEX($BD121:$CG121, $CH121, MATCH(DL$6, $BD$8:$CG$8, 0)), "")</f>
        <v/>
      </c>
    </row>
    <row r="122" spans="1:116" x14ac:dyDescent="0.55000000000000004">
      <c r="A122" s="16"/>
      <c r="B122" s="48"/>
      <c r="C122" s="26"/>
      <c r="D122" s="49"/>
      <c r="E122" s="50"/>
      <c r="F122" s="16"/>
      <c r="G122" s="96" t="str">
        <f t="shared" si="35"/>
        <v/>
      </c>
      <c r="H122" s="96" t="str">
        <f>IF($T122="", "", IF(COUNTIF('Income &amp; Expenses'!$AO$11:$AO$40, $T122)&gt;0, $N$3, $N$4))</f>
        <v/>
      </c>
      <c r="I122" s="16"/>
      <c r="N122" s="14" t="str">
        <f t="shared" si="31"/>
        <v/>
      </c>
      <c r="O122" s="8" t="str">
        <f t="shared" si="36"/>
        <v/>
      </c>
      <c r="P122" s="15" t="str">
        <f t="shared" si="32"/>
        <v/>
      </c>
      <c r="R122" s="68" t="str">
        <f t="shared" si="33"/>
        <v/>
      </c>
      <c r="T122" s="68" t="str">
        <f t="shared" si="34"/>
        <v/>
      </c>
      <c r="V122" s="62" t="str">
        <f>IF($B122="", "", COUNTIF($B$11:$B122, $B122))</f>
        <v/>
      </c>
      <c r="W122" s="62" t="str">
        <f t="shared" si="37"/>
        <v/>
      </c>
      <c r="Y122" s="78" t="str">
        <f t="shared" si="50"/>
        <v/>
      </c>
      <c r="Z122" s="79" t="str">
        <f t="shared" si="50"/>
        <v/>
      </c>
      <c r="AA122" s="79" t="str">
        <f t="shared" si="50"/>
        <v/>
      </c>
      <c r="AB122" s="79" t="str">
        <f t="shared" si="50"/>
        <v/>
      </c>
      <c r="AC122" s="79" t="str">
        <f t="shared" si="50"/>
        <v/>
      </c>
      <c r="AD122" s="79" t="str">
        <f t="shared" si="50"/>
        <v/>
      </c>
      <c r="AE122" s="79" t="str">
        <f t="shared" si="50"/>
        <v/>
      </c>
      <c r="AF122" s="79" t="str">
        <f t="shared" si="50"/>
        <v/>
      </c>
      <c r="AG122" s="79" t="str">
        <f t="shared" si="50"/>
        <v/>
      </c>
      <c r="AH122" s="79" t="str">
        <f t="shared" si="50"/>
        <v/>
      </c>
      <c r="AI122" s="79" t="str">
        <f t="shared" si="51"/>
        <v/>
      </c>
      <c r="AJ122" s="79" t="str">
        <f t="shared" si="51"/>
        <v/>
      </c>
      <c r="AK122" s="79" t="str">
        <f t="shared" si="51"/>
        <v/>
      </c>
      <c r="AL122" s="79" t="str">
        <f t="shared" si="51"/>
        <v/>
      </c>
      <c r="AM122" s="79" t="str">
        <f t="shared" si="51"/>
        <v/>
      </c>
      <c r="AN122" s="79" t="str">
        <f t="shared" si="51"/>
        <v/>
      </c>
      <c r="AO122" s="79" t="str">
        <f t="shared" si="51"/>
        <v/>
      </c>
      <c r="AP122" s="79" t="str">
        <f t="shared" si="51"/>
        <v/>
      </c>
      <c r="AQ122" s="79" t="str">
        <f t="shared" si="51"/>
        <v/>
      </c>
      <c r="AR122" s="79" t="str">
        <f t="shared" si="51"/>
        <v/>
      </c>
      <c r="AS122" s="79" t="str">
        <f t="shared" si="52"/>
        <v/>
      </c>
      <c r="AT122" s="79" t="str">
        <f t="shared" si="52"/>
        <v/>
      </c>
      <c r="AU122" s="79" t="str">
        <f t="shared" si="52"/>
        <v/>
      </c>
      <c r="AV122" s="79" t="str">
        <f t="shared" si="52"/>
        <v/>
      </c>
      <c r="AW122" s="79" t="str">
        <f t="shared" si="52"/>
        <v/>
      </c>
      <c r="AX122" s="79" t="str">
        <f t="shared" si="52"/>
        <v/>
      </c>
      <c r="AY122" s="79" t="str">
        <f t="shared" si="52"/>
        <v/>
      </c>
      <c r="AZ122" s="79" t="str">
        <f t="shared" si="52"/>
        <v/>
      </c>
      <c r="BA122" s="79" t="str">
        <f t="shared" si="52"/>
        <v/>
      </c>
      <c r="BB122" s="33" t="str">
        <f t="shared" si="52"/>
        <v/>
      </c>
      <c r="BD122" s="89" t="str">
        <f>IF(OR(CI$8="", Y122=""), "", COUNTIF(Y$11:Y$310, "&lt;"&amp;Y122)+1+COUNTIF(Y$11:Y122, Y122)-1)</f>
        <v/>
      </c>
      <c r="BE122" s="90" t="str">
        <f>IF(OR(CJ$8="", Z122=""), "", COUNTIF(Z$11:Z$310, "&lt;"&amp;Z122)+1+COUNTIF(Z$11:Z122, Z122)-1)</f>
        <v/>
      </c>
      <c r="BF122" s="90" t="str">
        <f>IF(OR(CK$8="", AA122=""), "", COUNTIF(AA$11:AA$310, "&lt;"&amp;AA122)+1+COUNTIF(AA$11:AA122, AA122)-1)</f>
        <v/>
      </c>
      <c r="BG122" s="90" t="str">
        <f>IF(OR(CL$8="", AB122=""), "", COUNTIF(AB$11:AB$310, "&lt;"&amp;AB122)+1+COUNTIF(AB$11:AB122, AB122)-1)</f>
        <v/>
      </c>
      <c r="BH122" s="90" t="str">
        <f>IF(OR(CM$8="", AC122=""), "", COUNTIF(AC$11:AC$310, "&lt;"&amp;AC122)+1+COUNTIF(AC$11:AC122, AC122)-1)</f>
        <v/>
      </c>
      <c r="BI122" s="90" t="str">
        <f>IF(OR(CN$8="", AD122=""), "", COUNTIF(AD$11:AD$310, "&lt;"&amp;AD122)+1+COUNTIF(AD$11:AD122, AD122)-1)</f>
        <v/>
      </c>
      <c r="BJ122" s="90" t="str">
        <f>IF(OR(CO$8="", AE122=""), "", COUNTIF(AE$11:AE$310, "&lt;"&amp;AE122)+1+COUNTIF(AE$11:AE122, AE122)-1)</f>
        <v/>
      </c>
      <c r="BK122" s="90" t="str">
        <f>IF(OR(CP$8="", AF122=""), "", COUNTIF(AF$11:AF$310, "&lt;"&amp;AF122)+1+COUNTIF(AF$11:AF122, AF122)-1)</f>
        <v/>
      </c>
      <c r="BL122" s="90" t="str">
        <f>IF(OR(CQ$8="", AG122=""), "", COUNTIF(AG$11:AG$310, "&lt;"&amp;AG122)+1+COUNTIF(AG$11:AG122, AG122)-1)</f>
        <v/>
      </c>
      <c r="BM122" s="90" t="str">
        <f>IF(OR(CR$8="", AH122=""), "", COUNTIF(AH$11:AH$310, "&lt;"&amp;AH122)+1+COUNTIF(AH$11:AH122, AH122)-1)</f>
        <v/>
      </c>
      <c r="BN122" s="90" t="str">
        <f>IF(OR(CS$8="", AI122=""), "", COUNTIF(AI$11:AI$310, "&lt;"&amp;AI122)+1+COUNTIF(AI$11:AI122, AI122)-1)</f>
        <v/>
      </c>
      <c r="BO122" s="90" t="str">
        <f>IF(OR(CT$8="", AJ122=""), "", COUNTIF(AJ$11:AJ$310, "&lt;"&amp;AJ122)+1+COUNTIF(AJ$11:AJ122, AJ122)-1)</f>
        <v/>
      </c>
      <c r="BP122" s="90" t="str">
        <f>IF(OR(CU$8="", AK122=""), "", COUNTIF(AK$11:AK$310, "&lt;"&amp;AK122)+1+COUNTIF(AK$11:AK122, AK122)-1)</f>
        <v/>
      </c>
      <c r="BQ122" s="90" t="str">
        <f>IF(OR(CV$8="", AL122=""), "", COUNTIF(AL$11:AL$310, "&lt;"&amp;AL122)+1+COUNTIF(AL$11:AL122, AL122)-1)</f>
        <v/>
      </c>
      <c r="BR122" s="90" t="str">
        <f>IF(OR(CW$8="", AM122=""), "", COUNTIF(AM$11:AM$310, "&lt;"&amp;AM122)+1+COUNTIF(AM$11:AM122, AM122)-1)</f>
        <v/>
      </c>
      <c r="BS122" s="90" t="str">
        <f>IF(OR(CX$8="", AN122=""), "", COUNTIF(AN$11:AN$310, "&lt;"&amp;AN122)+1+COUNTIF(AN$11:AN122, AN122)-1)</f>
        <v/>
      </c>
      <c r="BT122" s="90" t="str">
        <f>IF(OR(CY$8="", AO122=""), "", COUNTIF(AO$11:AO$310, "&lt;"&amp;AO122)+1+COUNTIF(AO$11:AO122, AO122)-1)</f>
        <v/>
      </c>
      <c r="BU122" s="90" t="str">
        <f>IF(OR(CZ$8="", AP122=""), "", COUNTIF(AP$11:AP$310, "&lt;"&amp;AP122)+1+COUNTIF(AP$11:AP122, AP122)-1)</f>
        <v/>
      </c>
      <c r="BV122" s="90" t="str">
        <f>IF(OR(DA$8="", AQ122=""), "", COUNTIF(AQ$11:AQ$310, "&lt;"&amp;AQ122)+1+COUNTIF(AQ$11:AQ122, AQ122)-1)</f>
        <v/>
      </c>
      <c r="BW122" s="90" t="str">
        <f>IF(OR(DB$8="", AR122=""), "", COUNTIF(AR$11:AR$310, "&lt;"&amp;AR122)+1+COUNTIF(AR$11:AR122, AR122)-1)</f>
        <v/>
      </c>
      <c r="BX122" s="90" t="str">
        <f>IF(OR(DC$8="", AS122=""), "", COUNTIF(AS$11:AS$310, "&lt;"&amp;AS122)+1+COUNTIF(AS$11:AS122, AS122)-1)</f>
        <v/>
      </c>
      <c r="BY122" s="90" t="str">
        <f>IF(OR(DD$8="", AT122=""), "", COUNTIF(AT$11:AT$310, "&lt;"&amp;AT122)+1+COUNTIF(AT$11:AT122, AT122)-1)</f>
        <v/>
      </c>
      <c r="BZ122" s="90" t="str">
        <f>IF(OR(DE$8="", AU122=""), "", COUNTIF(AU$11:AU$310, "&lt;"&amp;AU122)+1+COUNTIF(AU$11:AU122, AU122)-1)</f>
        <v/>
      </c>
      <c r="CA122" s="90" t="str">
        <f>IF(OR(DF$8="", AV122=""), "", COUNTIF(AV$11:AV$310, "&lt;"&amp;AV122)+1+COUNTIF(AV$11:AV122, AV122)-1)</f>
        <v/>
      </c>
      <c r="CB122" s="90" t="str">
        <f>IF(OR(DG$8="", AW122=""), "", COUNTIF(AW$11:AW$310, "&lt;"&amp;AW122)+1+COUNTIF(AW$11:AW122, AW122)-1)</f>
        <v/>
      </c>
      <c r="CC122" s="90" t="str">
        <f>IF(OR(DH$8="", AX122=""), "", COUNTIF(AX$11:AX$310, "&lt;"&amp;AX122)+1+COUNTIF(AX$11:AX122, AX122)-1)</f>
        <v/>
      </c>
      <c r="CD122" s="90" t="str">
        <f>IF(OR(DI$8="", AY122=""), "", COUNTIF(AY$11:AY$310, "&lt;"&amp;AY122)+1+COUNTIF(AY$11:AY122, AY122)-1)</f>
        <v/>
      </c>
      <c r="CE122" s="90" t="str">
        <f>IF(OR(DJ$8="", AZ122=""), "", COUNTIF(AZ$11:AZ$310, "&lt;"&amp;AZ122)+1+COUNTIF(AZ$11:AZ122, AZ122)-1)</f>
        <v/>
      </c>
      <c r="CF122" s="90" t="str">
        <f>IF(OR(DK$8="", BA122=""), "", COUNTIF(BA$11:BA$310, "&lt;"&amp;BA122)+1+COUNTIF(BA$11:BA122, BA122)-1)</f>
        <v/>
      </c>
      <c r="CG122" s="91" t="str">
        <f>IF(OR(DL$8="", BB122=""), "", COUNTIF(BB$11:BB$310, "&lt;"&amp;BB122)+1+COUNTIF(BB$11:BB122, BB122)-1)</f>
        <v/>
      </c>
      <c r="CI122" s="89" t="str" cm="1">
        <f t="array" ref="CI122">IFERROR(INDEX($BD122:$CG122, $CH122, MATCH(CI$6, $BD$8:$CG$8, 0)), "")</f>
        <v/>
      </c>
      <c r="CJ122" s="90" t="str" cm="1">
        <f t="array" ref="CJ122">IFERROR(INDEX($BD122:$CG122, $CH122, MATCH(CJ$6, $BD$8:$CG$8, 0)), "")</f>
        <v/>
      </c>
      <c r="CK122" s="90" t="str" cm="1">
        <f t="array" ref="CK122">IFERROR(INDEX($BD122:$CG122, $CH122, MATCH(CK$6, $BD$8:$CG$8, 0)), "")</f>
        <v/>
      </c>
      <c r="CL122" s="90" t="str" cm="1">
        <f t="array" ref="CL122">IFERROR(INDEX($BD122:$CG122, $CH122, MATCH(CL$6, $BD$8:$CG$8, 0)), "")</f>
        <v/>
      </c>
      <c r="CM122" s="90" t="str" cm="1">
        <f t="array" ref="CM122">IFERROR(INDEX($BD122:$CG122, $CH122, MATCH(CM$6, $BD$8:$CG$8, 0)), "")</f>
        <v/>
      </c>
      <c r="CN122" s="90" t="str" cm="1">
        <f t="array" ref="CN122">IFERROR(INDEX($BD122:$CG122, $CH122, MATCH(CN$6, $BD$8:$CG$8, 0)), "")</f>
        <v/>
      </c>
      <c r="CO122" s="90" t="str" cm="1">
        <f t="array" ref="CO122">IFERROR(INDEX($BD122:$CG122, $CH122, MATCH(CO$6, $BD$8:$CG$8, 0)), "")</f>
        <v/>
      </c>
      <c r="CP122" s="90" t="str" cm="1">
        <f t="array" ref="CP122">IFERROR(INDEX($BD122:$CG122, $CH122, MATCH(CP$6, $BD$8:$CG$8, 0)), "")</f>
        <v/>
      </c>
      <c r="CQ122" s="90" t="str" cm="1">
        <f t="array" ref="CQ122">IFERROR(INDEX($BD122:$CG122, $CH122, MATCH(CQ$6, $BD$8:$CG$8, 0)), "")</f>
        <v/>
      </c>
      <c r="CR122" s="90" t="str" cm="1">
        <f t="array" ref="CR122">IFERROR(INDEX($BD122:$CG122, $CH122, MATCH(CR$6, $BD$8:$CG$8, 0)), "")</f>
        <v/>
      </c>
      <c r="CS122" s="90" t="str" cm="1">
        <f t="array" ref="CS122">IFERROR(INDEX($BD122:$CG122, $CH122, MATCH(CS$6, $BD$8:$CG$8, 0)), "")</f>
        <v/>
      </c>
      <c r="CT122" s="90" t="str" cm="1">
        <f t="array" ref="CT122">IFERROR(INDEX($BD122:$CG122, $CH122, MATCH(CT$6, $BD$8:$CG$8, 0)), "")</f>
        <v/>
      </c>
      <c r="CU122" s="90" t="str" cm="1">
        <f t="array" ref="CU122">IFERROR(INDEX($BD122:$CG122, $CH122, MATCH(CU$6, $BD$8:$CG$8, 0)), "")</f>
        <v/>
      </c>
      <c r="CV122" s="90" t="str" cm="1">
        <f t="array" ref="CV122">IFERROR(INDEX($BD122:$CG122, $CH122, MATCH(CV$6, $BD$8:$CG$8, 0)), "")</f>
        <v/>
      </c>
      <c r="CW122" s="90" t="str" cm="1">
        <f t="array" ref="CW122">IFERROR(INDEX($BD122:$CG122, $CH122, MATCH(CW$6, $BD$8:$CG$8, 0)), "")</f>
        <v/>
      </c>
      <c r="CX122" s="90" t="str" cm="1">
        <f t="array" ref="CX122">IFERROR(INDEX($BD122:$CG122, $CH122, MATCH(CX$6, $BD$8:$CG$8, 0)), "")</f>
        <v/>
      </c>
      <c r="CY122" s="90" t="str" cm="1">
        <f t="array" ref="CY122">IFERROR(INDEX($BD122:$CG122, $CH122, MATCH(CY$6, $BD$8:$CG$8, 0)), "")</f>
        <v/>
      </c>
      <c r="CZ122" s="90" t="str" cm="1">
        <f t="array" ref="CZ122">IFERROR(INDEX($BD122:$CG122, $CH122, MATCH(CZ$6, $BD$8:$CG$8, 0)), "")</f>
        <v/>
      </c>
      <c r="DA122" s="90" t="str" cm="1">
        <f t="array" ref="DA122">IFERROR(INDEX($BD122:$CG122, $CH122, MATCH(DA$6, $BD$8:$CG$8, 0)), "")</f>
        <v/>
      </c>
      <c r="DB122" s="90" t="str" cm="1">
        <f t="array" ref="DB122">IFERROR(INDEX($BD122:$CG122, $CH122, MATCH(DB$6, $BD$8:$CG$8, 0)), "")</f>
        <v/>
      </c>
      <c r="DC122" s="90" t="str" cm="1">
        <f t="array" ref="DC122">IFERROR(INDEX($BD122:$CG122, $CH122, MATCH(DC$6, $BD$8:$CG$8, 0)), "")</f>
        <v/>
      </c>
      <c r="DD122" s="90" t="str" cm="1">
        <f t="array" ref="DD122">IFERROR(INDEX($BD122:$CG122, $CH122, MATCH(DD$6, $BD$8:$CG$8, 0)), "")</f>
        <v/>
      </c>
      <c r="DE122" s="90" t="str" cm="1">
        <f t="array" ref="DE122">IFERROR(INDEX($BD122:$CG122, $CH122, MATCH(DE$6, $BD$8:$CG$8, 0)), "")</f>
        <v/>
      </c>
      <c r="DF122" s="90" t="str" cm="1">
        <f t="array" ref="DF122">IFERROR(INDEX($BD122:$CG122, $CH122, MATCH(DF$6, $BD$8:$CG$8, 0)), "")</f>
        <v/>
      </c>
      <c r="DG122" s="90" t="str" cm="1">
        <f t="array" ref="DG122">IFERROR(INDEX($BD122:$CG122, $CH122, MATCH(DG$6, $BD$8:$CG$8, 0)), "")</f>
        <v/>
      </c>
      <c r="DH122" s="90" t="str" cm="1">
        <f t="array" ref="DH122">IFERROR(INDEX($BD122:$CG122, $CH122, MATCH(DH$6, $BD$8:$CG$8, 0)), "")</f>
        <v/>
      </c>
      <c r="DI122" s="90" t="str" cm="1">
        <f t="array" ref="DI122">IFERROR(INDEX($BD122:$CG122, $CH122, MATCH(DI$6, $BD$8:$CG$8, 0)), "")</f>
        <v/>
      </c>
      <c r="DJ122" s="90" t="str" cm="1">
        <f t="array" ref="DJ122">IFERROR(INDEX($BD122:$CG122, $CH122, MATCH(DJ$6, $BD$8:$CG$8, 0)), "")</f>
        <v/>
      </c>
      <c r="DK122" s="90" t="str" cm="1">
        <f t="array" ref="DK122">IFERROR(INDEX($BD122:$CG122, $CH122, MATCH(DK$6, $BD$8:$CG$8, 0)), "")</f>
        <v/>
      </c>
      <c r="DL122" s="91" t="str" cm="1">
        <f t="array" ref="DL122">IFERROR(INDEX($BD122:$CG122, $CH122, MATCH(DL$6, $BD$8:$CG$8, 0)), "")</f>
        <v/>
      </c>
    </row>
    <row r="123" spans="1:116" x14ac:dyDescent="0.55000000000000004">
      <c r="A123" s="16"/>
      <c r="B123" s="48"/>
      <c r="C123" s="26"/>
      <c r="D123" s="49"/>
      <c r="E123" s="50"/>
      <c r="F123" s="16"/>
      <c r="G123" s="96" t="str">
        <f t="shared" si="35"/>
        <v/>
      </c>
      <c r="H123" s="96" t="str">
        <f>IF($T123="", "", IF(COUNTIF('Income &amp; Expenses'!$AO$11:$AO$40, $T123)&gt;0, $N$3, $N$4))</f>
        <v/>
      </c>
      <c r="I123" s="16"/>
      <c r="N123" s="14" t="str">
        <f t="shared" si="31"/>
        <v/>
      </c>
      <c r="O123" s="8" t="str">
        <f t="shared" si="36"/>
        <v/>
      </c>
      <c r="P123" s="15" t="str">
        <f t="shared" si="32"/>
        <v/>
      </c>
      <c r="R123" s="68" t="str">
        <f t="shared" si="33"/>
        <v/>
      </c>
      <c r="T123" s="68" t="str">
        <f t="shared" si="34"/>
        <v/>
      </c>
      <c r="V123" s="62" t="str">
        <f>IF($B123="", "", COUNTIF($B$11:$B123, $B123))</f>
        <v/>
      </c>
      <c r="W123" s="62" t="str">
        <f t="shared" si="37"/>
        <v/>
      </c>
      <c r="Y123" s="78" t="str">
        <f t="shared" si="50"/>
        <v/>
      </c>
      <c r="Z123" s="79" t="str">
        <f t="shared" si="50"/>
        <v/>
      </c>
      <c r="AA123" s="79" t="str">
        <f t="shared" si="50"/>
        <v/>
      </c>
      <c r="AB123" s="79" t="str">
        <f t="shared" si="50"/>
        <v/>
      </c>
      <c r="AC123" s="79" t="str">
        <f t="shared" si="50"/>
        <v/>
      </c>
      <c r="AD123" s="79" t="str">
        <f t="shared" si="50"/>
        <v/>
      </c>
      <c r="AE123" s="79" t="str">
        <f t="shared" si="50"/>
        <v/>
      </c>
      <c r="AF123" s="79" t="str">
        <f t="shared" si="50"/>
        <v/>
      </c>
      <c r="AG123" s="79" t="str">
        <f t="shared" si="50"/>
        <v/>
      </c>
      <c r="AH123" s="79" t="str">
        <f t="shared" si="50"/>
        <v/>
      </c>
      <c r="AI123" s="79" t="str">
        <f t="shared" si="51"/>
        <v/>
      </c>
      <c r="AJ123" s="79" t="str">
        <f t="shared" si="51"/>
        <v/>
      </c>
      <c r="AK123" s="79" t="str">
        <f t="shared" si="51"/>
        <v/>
      </c>
      <c r="AL123" s="79" t="str">
        <f t="shared" si="51"/>
        <v/>
      </c>
      <c r="AM123" s="79" t="str">
        <f t="shared" si="51"/>
        <v/>
      </c>
      <c r="AN123" s="79" t="str">
        <f t="shared" si="51"/>
        <v/>
      </c>
      <c r="AO123" s="79" t="str">
        <f t="shared" si="51"/>
        <v/>
      </c>
      <c r="AP123" s="79" t="str">
        <f t="shared" si="51"/>
        <v/>
      </c>
      <c r="AQ123" s="79" t="str">
        <f t="shared" si="51"/>
        <v/>
      </c>
      <c r="AR123" s="79" t="str">
        <f t="shared" si="51"/>
        <v/>
      </c>
      <c r="AS123" s="79" t="str">
        <f t="shared" si="52"/>
        <v/>
      </c>
      <c r="AT123" s="79" t="str">
        <f t="shared" si="52"/>
        <v/>
      </c>
      <c r="AU123" s="79" t="str">
        <f t="shared" si="52"/>
        <v/>
      </c>
      <c r="AV123" s="79" t="str">
        <f t="shared" si="52"/>
        <v/>
      </c>
      <c r="AW123" s="79" t="str">
        <f t="shared" si="52"/>
        <v/>
      </c>
      <c r="AX123" s="79" t="str">
        <f t="shared" si="52"/>
        <v/>
      </c>
      <c r="AY123" s="79" t="str">
        <f t="shared" si="52"/>
        <v/>
      </c>
      <c r="AZ123" s="79" t="str">
        <f t="shared" si="52"/>
        <v/>
      </c>
      <c r="BA123" s="79" t="str">
        <f t="shared" si="52"/>
        <v/>
      </c>
      <c r="BB123" s="33" t="str">
        <f t="shared" si="52"/>
        <v/>
      </c>
      <c r="BD123" s="89" t="str">
        <f>IF(OR(CI$8="", Y123=""), "", COUNTIF(Y$11:Y$310, "&lt;"&amp;Y123)+1+COUNTIF(Y$11:Y123, Y123)-1)</f>
        <v/>
      </c>
      <c r="BE123" s="90" t="str">
        <f>IF(OR(CJ$8="", Z123=""), "", COUNTIF(Z$11:Z$310, "&lt;"&amp;Z123)+1+COUNTIF(Z$11:Z123, Z123)-1)</f>
        <v/>
      </c>
      <c r="BF123" s="90" t="str">
        <f>IF(OR(CK$8="", AA123=""), "", COUNTIF(AA$11:AA$310, "&lt;"&amp;AA123)+1+COUNTIF(AA$11:AA123, AA123)-1)</f>
        <v/>
      </c>
      <c r="BG123" s="90" t="str">
        <f>IF(OR(CL$8="", AB123=""), "", COUNTIF(AB$11:AB$310, "&lt;"&amp;AB123)+1+COUNTIF(AB$11:AB123, AB123)-1)</f>
        <v/>
      </c>
      <c r="BH123" s="90" t="str">
        <f>IF(OR(CM$8="", AC123=""), "", COUNTIF(AC$11:AC$310, "&lt;"&amp;AC123)+1+COUNTIF(AC$11:AC123, AC123)-1)</f>
        <v/>
      </c>
      <c r="BI123" s="90" t="str">
        <f>IF(OR(CN$8="", AD123=""), "", COUNTIF(AD$11:AD$310, "&lt;"&amp;AD123)+1+COUNTIF(AD$11:AD123, AD123)-1)</f>
        <v/>
      </c>
      <c r="BJ123" s="90" t="str">
        <f>IF(OR(CO$8="", AE123=""), "", COUNTIF(AE$11:AE$310, "&lt;"&amp;AE123)+1+COUNTIF(AE$11:AE123, AE123)-1)</f>
        <v/>
      </c>
      <c r="BK123" s="90" t="str">
        <f>IF(OR(CP$8="", AF123=""), "", COUNTIF(AF$11:AF$310, "&lt;"&amp;AF123)+1+COUNTIF(AF$11:AF123, AF123)-1)</f>
        <v/>
      </c>
      <c r="BL123" s="90" t="str">
        <f>IF(OR(CQ$8="", AG123=""), "", COUNTIF(AG$11:AG$310, "&lt;"&amp;AG123)+1+COUNTIF(AG$11:AG123, AG123)-1)</f>
        <v/>
      </c>
      <c r="BM123" s="90" t="str">
        <f>IF(OR(CR$8="", AH123=""), "", COUNTIF(AH$11:AH$310, "&lt;"&amp;AH123)+1+COUNTIF(AH$11:AH123, AH123)-1)</f>
        <v/>
      </c>
      <c r="BN123" s="90" t="str">
        <f>IF(OR(CS$8="", AI123=""), "", COUNTIF(AI$11:AI$310, "&lt;"&amp;AI123)+1+COUNTIF(AI$11:AI123, AI123)-1)</f>
        <v/>
      </c>
      <c r="BO123" s="90" t="str">
        <f>IF(OR(CT$8="", AJ123=""), "", COUNTIF(AJ$11:AJ$310, "&lt;"&amp;AJ123)+1+COUNTIF(AJ$11:AJ123, AJ123)-1)</f>
        <v/>
      </c>
      <c r="BP123" s="90" t="str">
        <f>IF(OR(CU$8="", AK123=""), "", COUNTIF(AK$11:AK$310, "&lt;"&amp;AK123)+1+COUNTIF(AK$11:AK123, AK123)-1)</f>
        <v/>
      </c>
      <c r="BQ123" s="90" t="str">
        <f>IF(OR(CV$8="", AL123=""), "", COUNTIF(AL$11:AL$310, "&lt;"&amp;AL123)+1+COUNTIF(AL$11:AL123, AL123)-1)</f>
        <v/>
      </c>
      <c r="BR123" s="90" t="str">
        <f>IF(OR(CW$8="", AM123=""), "", COUNTIF(AM$11:AM$310, "&lt;"&amp;AM123)+1+COUNTIF(AM$11:AM123, AM123)-1)</f>
        <v/>
      </c>
      <c r="BS123" s="90" t="str">
        <f>IF(OR(CX$8="", AN123=""), "", COUNTIF(AN$11:AN$310, "&lt;"&amp;AN123)+1+COUNTIF(AN$11:AN123, AN123)-1)</f>
        <v/>
      </c>
      <c r="BT123" s="90" t="str">
        <f>IF(OR(CY$8="", AO123=""), "", COUNTIF(AO$11:AO$310, "&lt;"&amp;AO123)+1+COUNTIF(AO$11:AO123, AO123)-1)</f>
        <v/>
      </c>
      <c r="BU123" s="90" t="str">
        <f>IF(OR(CZ$8="", AP123=""), "", COUNTIF(AP$11:AP$310, "&lt;"&amp;AP123)+1+COUNTIF(AP$11:AP123, AP123)-1)</f>
        <v/>
      </c>
      <c r="BV123" s="90" t="str">
        <f>IF(OR(DA$8="", AQ123=""), "", COUNTIF(AQ$11:AQ$310, "&lt;"&amp;AQ123)+1+COUNTIF(AQ$11:AQ123, AQ123)-1)</f>
        <v/>
      </c>
      <c r="BW123" s="90" t="str">
        <f>IF(OR(DB$8="", AR123=""), "", COUNTIF(AR$11:AR$310, "&lt;"&amp;AR123)+1+COUNTIF(AR$11:AR123, AR123)-1)</f>
        <v/>
      </c>
      <c r="BX123" s="90" t="str">
        <f>IF(OR(DC$8="", AS123=""), "", COUNTIF(AS$11:AS$310, "&lt;"&amp;AS123)+1+COUNTIF(AS$11:AS123, AS123)-1)</f>
        <v/>
      </c>
      <c r="BY123" s="90" t="str">
        <f>IF(OR(DD$8="", AT123=""), "", COUNTIF(AT$11:AT$310, "&lt;"&amp;AT123)+1+COUNTIF(AT$11:AT123, AT123)-1)</f>
        <v/>
      </c>
      <c r="BZ123" s="90" t="str">
        <f>IF(OR(DE$8="", AU123=""), "", COUNTIF(AU$11:AU$310, "&lt;"&amp;AU123)+1+COUNTIF(AU$11:AU123, AU123)-1)</f>
        <v/>
      </c>
      <c r="CA123" s="90" t="str">
        <f>IF(OR(DF$8="", AV123=""), "", COUNTIF(AV$11:AV$310, "&lt;"&amp;AV123)+1+COUNTIF(AV$11:AV123, AV123)-1)</f>
        <v/>
      </c>
      <c r="CB123" s="90" t="str">
        <f>IF(OR(DG$8="", AW123=""), "", COUNTIF(AW$11:AW$310, "&lt;"&amp;AW123)+1+COUNTIF(AW$11:AW123, AW123)-1)</f>
        <v/>
      </c>
      <c r="CC123" s="90" t="str">
        <f>IF(OR(DH$8="", AX123=""), "", COUNTIF(AX$11:AX$310, "&lt;"&amp;AX123)+1+COUNTIF(AX$11:AX123, AX123)-1)</f>
        <v/>
      </c>
      <c r="CD123" s="90" t="str">
        <f>IF(OR(DI$8="", AY123=""), "", COUNTIF(AY$11:AY$310, "&lt;"&amp;AY123)+1+COUNTIF(AY$11:AY123, AY123)-1)</f>
        <v/>
      </c>
      <c r="CE123" s="90" t="str">
        <f>IF(OR(DJ$8="", AZ123=""), "", COUNTIF(AZ$11:AZ$310, "&lt;"&amp;AZ123)+1+COUNTIF(AZ$11:AZ123, AZ123)-1)</f>
        <v/>
      </c>
      <c r="CF123" s="90" t="str">
        <f>IF(OR(DK$8="", BA123=""), "", COUNTIF(BA$11:BA$310, "&lt;"&amp;BA123)+1+COUNTIF(BA$11:BA123, BA123)-1)</f>
        <v/>
      </c>
      <c r="CG123" s="91" t="str">
        <f>IF(OR(DL$8="", BB123=""), "", COUNTIF(BB$11:BB$310, "&lt;"&amp;BB123)+1+COUNTIF(BB$11:BB123, BB123)-1)</f>
        <v/>
      </c>
      <c r="CI123" s="89" t="str" cm="1">
        <f t="array" ref="CI123">IFERROR(INDEX($BD123:$CG123, $CH123, MATCH(CI$6, $BD$8:$CG$8, 0)), "")</f>
        <v/>
      </c>
      <c r="CJ123" s="90" t="str" cm="1">
        <f t="array" ref="CJ123">IFERROR(INDEX($BD123:$CG123, $CH123, MATCH(CJ$6, $BD$8:$CG$8, 0)), "")</f>
        <v/>
      </c>
      <c r="CK123" s="90" t="str" cm="1">
        <f t="array" ref="CK123">IFERROR(INDEX($BD123:$CG123, $CH123, MATCH(CK$6, $BD$8:$CG$8, 0)), "")</f>
        <v/>
      </c>
      <c r="CL123" s="90" t="str" cm="1">
        <f t="array" ref="CL123">IFERROR(INDEX($BD123:$CG123, $CH123, MATCH(CL$6, $BD$8:$CG$8, 0)), "")</f>
        <v/>
      </c>
      <c r="CM123" s="90" t="str" cm="1">
        <f t="array" ref="CM123">IFERROR(INDEX($BD123:$CG123, $CH123, MATCH(CM$6, $BD$8:$CG$8, 0)), "")</f>
        <v/>
      </c>
      <c r="CN123" s="90" t="str" cm="1">
        <f t="array" ref="CN123">IFERROR(INDEX($BD123:$CG123, $CH123, MATCH(CN$6, $BD$8:$CG$8, 0)), "")</f>
        <v/>
      </c>
      <c r="CO123" s="90" t="str" cm="1">
        <f t="array" ref="CO123">IFERROR(INDEX($BD123:$CG123, $CH123, MATCH(CO$6, $BD$8:$CG$8, 0)), "")</f>
        <v/>
      </c>
      <c r="CP123" s="90" t="str" cm="1">
        <f t="array" ref="CP123">IFERROR(INDEX($BD123:$CG123, $CH123, MATCH(CP$6, $BD$8:$CG$8, 0)), "")</f>
        <v/>
      </c>
      <c r="CQ123" s="90" t="str" cm="1">
        <f t="array" ref="CQ123">IFERROR(INDEX($BD123:$CG123, $CH123, MATCH(CQ$6, $BD$8:$CG$8, 0)), "")</f>
        <v/>
      </c>
      <c r="CR123" s="90" t="str" cm="1">
        <f t="array" ref="CR123">IFERROR(INDEX($BD123:$CG123, $CH123, MATCH(CR$6, $BD$8:$CG$8, 0)), "")</f>
        <v/>
      </c>
      <c r="CS123" s="90" t="str" cm="1">
        <f t="array" ref="CS123">IFERROR(INDEX($BD123:$CG123, $CH123, MATCH(CS$6, $BD$8:$CG$8, 0)), "")</f>
        <v/>
      </c>
      <c r="CT123" s="90" t="str" cm="1">
        <f t="array" ref="CT123">IFERROR(INDEX($BD123:$CG123, $CH123, MATCH(CT$6, $BD$8:$CG$8, 0)), "")</f>
        <v/>
      </c>
      <c r="CU123" s="90" t="str" cm="1">
        <f t="array" ref="CU123">IFERROR(INDEX($BD123:$CG123, $CH123, MATCH(CU$6, $BD$8:$CG$8, 0)), "")</f>
        <v/>
      </c>
      <c r="CV123" s="90" t="str" cm="1">
        <f t="array" ref="CV123">IFERROR(INDEX($BD123:$CG123, $CH123, MATCH(CV$6, $BD$8:$CG$8, 0)), "")</f>
        <v/>
      </c>
      <c r="CW123" s="90" t="str" cm="1">
        <f t="array" ref="CW123">IFERROR(INDEX($BD123:$CG123, $CH123, MATCH(CW$6, $BD$8:$CG$8, 0)), "")</f>
        <v/>
      </c>
      <c r="CX123" s="90" t="str" cm="1">
        <f t="array" ref="CX123">IFERROR(INDEX($BD123:$CG123, $CH123, MATCH(CX$6, $BD$8:$CG$8, 0)), "")</f>
        <v/>
      </c>
      <c r="CY123" s="90" t="str" cm="1">
        <f t="array" ref="CY123">IFERROR(INDEX($BD123:$CG123, $CH123, MATCH(CY$6, $BD$8:$CG$8, 0)), "")</f>
        <v/>
      </c>
      <c r="CZ123" s="90" t="str" cm="1">
        <f t="array" ref="CZ123">IFERROR(INDEX($BD123:$CG123, $CH123, MATCH(CZ$6, $BD$8:$CG$8, 0)), "")</f>
        <v/>
      </c>
      <c r="DA123" s="90" t="str" cm="1">
        <f t="array" ref="DA123">IFERROR(INDEX($BD123:$CG123, $CH123, MATCH(DA$6, $BD$8:$CG$8, 0)), "")</f>
        <v/>
      </c>
      <c r="DB123" s="90" t="str" cm="1">
        <f t="array" ref="DB123">IFERROR(INDEX($BD123:$CG123, $CH123, MATCH(DB$6, $BD$8:$CG$8, 0)), "")</f>
        <v/>
      </c>
      <c r="DC123" s="90" t="str" cm="1">
        <f t="array" ref="DC123">IFERROR(INDEX($BD123:$CG123, $CH123, MATCH(DC$6, $BD$8:$CG$8, 0)), "")</f>
        <v/>
      </c>
      <c r="DD123" s="90" t="str" cm="1">
        <f t="array" ref="DD123">IFERROR(INDEX($BD123:$CG123, $CH123, MATCH(DD$6, $BD$8:$CG$8, 0)), "")</f>
        <v/>
      </c>
      <c r="DE123" s="90" t="str" cm="1">
        <f t="array" ref="DE123">IFERROR(INDEX($BD123:$CG123, $CH123, MATCH(DE$6, $BD$8:$CG$8, 0)), "")</f>
        <v/>
      </c>
      <c r="DF123" s="90" t="str" cm="1">
        <f t="array" ref="DF123">IFERROR(INDEX($BD123:$CG123, $CH123, MATCH(DF$6, $BD$8:$CG$8, 0)), "")</f>
        <v/>
      </c>
      <c r="DG123" s="90" t="str" cm="1">
        <f t="array" ref="DG123">IFERROR(INDEX($BD123:$CG123, $CH123, MATCH(DG$6, $BD$8:$CG$8, 0)), "")</f>
        <v/>
      </c>
      <c r="DH123" s="90" t="str" cm="1">
        <f t="array" ref="DH123">IFERROR(INDEX($BD123:$CG123, $CH123, MATCH(DH$6, $BD$8:$CG$8, 0)), "")</f>
        <v/>
      </c>
      <c r="DI123" s="90" t="str" cm="1">
        <f t="array" ref="DI123">IFERROR(INDEX($BD123:$CG123, $CH123, MATCH(DI$6, $BD$8:$CG$8, 0)), "")</f>
        <v/>
      </c>
      <c r="DJ123" s="90" t="str" cm="1">
        <f t="array" ref="DJ123">IFERROR(INDEX($BD123:$CG123, $CH123, MATCH(DJ$6, $BD$8:$CG$8, 0)), "")</f>
        <v/>
      </c>
      <c r="DK123" s="90" t="str" cm="1">
        <f t="array" ref="DK123">IFERROR(INDEX($BD123:$CG123, $CH123, MATCH(DK$6, $BD$8:$CG$8, 0)), "")</f>
        <v/>
      </c>
      <c r="DL123" s="91" t="str" cm="1">
        <f t="array" ref="DL123">IFERROR(INDEX($BD123:$CG123, $CH123, MATCH(DL$6, $BD$8:$CG$8, 0)), "")</f>
        <v/>
      </c>
    </row>
    <row r="124" spans="1:116" x14ac:dyDescent="0.55000000000000004">
      <c r="A124" s="16"/>
      <c r="B124" s="48"/>
      <c r="C124" s="26"/>
      <c r="D124" s="49"/>
      <c r="E124" s="50"/>
      <c r="F124" s="16"/>
      <c r="G124" s="96" t="str">
        <f t="shared" si="35"/>
        <v/>
      </c>
      <c r="H124" s="96" t="str">
        <f>IF($T124="", "", IF(COUNTIF('Income &amp; Expenses'!$AO$11:$AO$40, $T124)&gt;0, $N$3, $N$4))</f>
        <v/>
      </c>
      <c r="I124" s="16"/>
      <c r="N124" s="14" t="str">
        <f t="shared" si="31"/>
        <v/>
      </c>
      <c r="O124" s="8" t="str">
        <f t="shared" si="36"/>
        <v/>
      </c>
      <c r="P124" s="15" t="str">
        <f t="shared" si="32"/>
        <v/>
      </c>
      <c r="R124" s="68" t="str">
        <f t="shared" si="33"/>
        <v/>
      </c>
      <c r="T124" s="68" t="str">
        <f t="shared" si="34"/>
        <v/>
      </c>
      <c r="V124" s="62" t="str">
        <f>IF($B124="", "", COUNTIF($B$11:$B124, $B124))</f>
        <v/>
      </c>
      <c r="W124" s="62" t="str">
        <f t="shared" si="37"/>
        <v/>
      </c>
      <c r="Y124" s="78" t="str">
        <f t="shared" si="50"/>
        <v/>
      </c>
      <c r="Z124" s="79" t="str">
        <f t="shared" si="50"/>
        <v/>
      </c>
      <c r="AA124" s="79" t="str">
        <f t="shared" si="50"/>
        <v/>
      </c>
      <c r="AB124" s="79" t="str">
        <f t="shared" si="50"/>
        <v/>
      </c>
      <c r="AC124" s="79" t="str">
        <f t="shared" si="50"/>
        <v/>
      </c>
      <c r="AD124" s="79" t="str">
        <f t="shared" si="50"/>
        <v/>
      </c>
      <c r="AE124" s="79" t="str">
        <f t="shared" si="50"/>
        <v/>
      </c>
      <c r="AF124" s="79" t="str">
        <f t="shared" si="50"/>
        <v/>
      </c>
      <c r="AG124" s="79" t="str">
        <f t="shared" si="50"/>
        <v/>
      </c>
      <c r="AH124" s="79" t="str">
        <f t="shared" si="50"/>
        <v/>
      </c>
      <c r="AI124" s="79" t="str">
        <f t="shared" si="51"/>
        <v/>
      </c>
      <c r="AJ124" s="79" t="str">
        <f t="shared" si="51"/>
        <v/>
      </c>
      <c r="AK124" s="79" t="str">
        <f t="shared" si="51"/>
        <v/>
      </c>
      <c r="AL124" s="79" t="str">
        <f t="shared" si="51"/>
        <v/>
      </c>
      <c r="AM124" s="79" t="str">
        <f t="shared" si="51"/>
        <v/>
      </c>
      <c r="AN124" s="79" t="str">
        <f t="shared" si="51"/>
        <v/>
      </c>
      <c r="AO124" s="79" t="str">
        <f t="shared" si="51"/>
        <v/>
      </c>
      <c r="AP124" s="79" t="str">
        <f t="shared" si="51"/>
        <v/>
      </c>
      <c r="AQ124" s="79" t="str">
        <f t="shared" si="51"/>
        <v/>
      </c>
      <c r="AR124" s="79" t="str">
        <f t="shared" si="51"/>
        <v/>
      </c>
      <c r="AS124" s="79" t="str">
        <f t="shared" si="52"/>
        <v/>
      </c>
      <c r="AT124" s="79" t="str">
        <f t="shared" si="52"/>
        <v/>
      </c>
      <c r="AU124" s="79" t="str">
        <f t="shared" si="52"/>
        <v/>
      </c>
      <c r="AV124" s="79" t="str">
        <f t="shared" si="52"/>
        <v/>
      </c>
      <c r="AW124" s="79" t="str">
        <f t="shared" si="52"/>
        <v/>
      </c>
      <c r="AX124" s="79" t="str">
        <f t="shared" si="52"/>
        <v/>
      </c>
      <c r="AY124" s="79" t="str">
        <f t="shared" si="52"/>
        <v/>
      </c>
      <c r="AZ124" s="79" t="str">
        <f t="shared" si="52"/>
        <v/>
      </c>
      <c r="BA124" s="79" t="str">
        <f t="shared" si="52"/>
        <v/>
      </c>
      <c r="BB124" s="33" t="str">
        <f t="shared" si="52"/>
        <v/>
      </c>
      <c r="BD124" s="89" t="str">
        <f>IF(OR(CI$8="", Y124=""), "", COUNTIF(Y$11:Y$310, "&lt;"&amp;Y124)+1+COUNTIF(Y$11:Y124, Y124)-1)</f>
        <v/>
      </c>
      <c r="BE124" s="90" t="str">
        <f>IF(OR(CJ$8="", Z124=""), "", COUNTIF(Z$11:Z$310, "&lt;"&amp;Z124)+1+COUNTIF(Z$11:Z124, Z124)-1)</f>
        <v/>
      </c>
      <c r="BF124" s="90" t="str">
        <f>IF(OR(CK$8="", AA124=""), "", COUNTIF(AA$11:AA$310, "&lt;"&amp;AA124)+1+COUNTIF(AA$11:AA124, AA124)-1)</f>
        <v/>
      </c>
      <c r="BG124" s="90" t="str">
        <f>IF(OR(CL$8="", AB124=""), "", COUNTIF(AB$11:AB$310, "&lt;"&amp;AB124)+1+COUNTIF(AB$11:AB124, AB124)-1)</f>
        <v/>
      </c>
      <c r="BH124" s="90" t="str">
        <f>IF(OR(CM$8="", AC124=""), "", COUNTIF(AC$11:AC$310, "&lt;"&amp;AC124)+1+COUNTIF(AC$11:AC124, AC124)-1)</f>
        <v/>
      </c>
      <c r="BI124" s="90" t="str">
        <f>IF(OR(CN$8="", AD124=""), "", COUNTIF(AD$11:AD$310, "&lt;"&amp;AD124)+1+COUNTIF(AD$11:AD124, AD124)-1)</f>
        <v/>
      </c>
      <c r="BJ124" s="90" t="str">
        <f>IF(OR(CO$8="", AE124=""), "", COUNTIF(AE$11:AE$310, "&lt;"&amp;AE124)+1+COUNTIF(AE$11:AE124, AE124)-1)</f>
        <v/>
      </c>
      <c r="BK124" s="90" t="str">
        <f>IF(OR(CP$8="", AF124=""), "", COUNTIF(AF$11:AF$310, "&lt;"&amp;AF124)+1+COUNTIF(AF$11:AF124, AF124)-1)</f>
        <v/>
      </c>
      <c r="BL124" s="90" t="str">
        <f>IF(OR(CQ$8="", AG124=""), "", COUNTIF(AG$11:AG$310, "&lt;"&amp;AG124)+1+COUNTIF(AG$11:AG124, AG124)-1)</f>
        <v/>
      </c>
      <c r="BM124" s="90" t="str">
        <f>IF(OR(CR$8="", AH124=""), "", COUNTIF(AH$11:AH$310, "&lt;"&amp;AH124)+1+COUNTIF(AH$11:AH124, AH124)-1)</f>
        <v/>
      </c>
      <c r="BN124" s="90" t="str">
        <f>IF(OR(CS$8="", AI124=""), "", COUNTIF(AI$11:AI$310, "&lt;"&amp;AI124)+1+COUNTIF(AI$11:AI124, AI124)-1)</f>
        <v/>
      </c>
      <c r="BO124" s="90" t="str">
        <f>IF(OR(CT$8="", AJ124=""), "", COUNTIF(AJ$11:AJ$310, "&lt;"&amp;AJ124)+1+COUNTIF(AJ$11:AJ124, AJ124)-1)</f>
        <v/>
      </c>
      <c r="BP124" s="90" t="str">
        <f>IF(OR(CU$8="", AK124=""), "", COUNTIF(AK$11:AK$310, "&lt;"&amp;AK124)+1+COUNTIF(AK$11:AK124, AK124)-1)</f>
        <v/>
      </c>
      <c r="BQ124" s="90" t="str">
        <f>IF(OR(CV$8="", AL124=""), "", COUNTIF(AL$11:AL$310, "&lt;"&amp;AL124)+1+COUNTIF(AL$11:AL124, AL124)-1)</f>
        <v/>
      </c>
      <c r="BR124" s="90" t="str">
        <f>IF(OR(CW$8="", AM124=""), "", COUNTIF(AM$11:AM$310, "&lt;"&amp;AM124)+1+COUNTIF(AM$11:AM124, AM124)-1)</f>
        <v/>
      </c>
      <c r="BS124" s="90" t="str">
        <f>IF(OR(CX$8="", AN124=""), "", COUNTIF(AN$11:AN$310, "&lt;"&amp;AN124)+1+COUNTIF(AN$11:AN124, AN124)-1)</f>
        <v/>
      </c>
      <c r="BT124" s="90" t="str">
        <f>IF(OR(CY$8="", AO124=""), "", COUNTIF(AO$11:AO$310, "&lt;"&amp;AO124)+1+COUNTIF(AO$11:AO124, AO124)-1)</f>
        <v/>
      </c>
      <c r="BU124" s="90" t="str">
        <f>IF(OR(CZ$8="", AP124=""), "", COUNTIF(AP$11:AP$310, "&lt;"&amp;AP124)+1+COUNTIF(AP$11:AP124, AP124)-1)</f>
        <v/>
      </c>
      <c r="BV124" s="90" t="str">
        <f>IF(OR(DA$8="", AQ124=""), "", COUNTIF(AQ$11:AQ$310, "&lt;"&amp;AQ124)+1+COUNTIF(AQ$11:AQ124, AQ124)-1)</f>
        <v/>
      </c>
      <c r="BW124" s="90" t="str">
        <f>IF(OR(DB$8="", AR124=""), "", COUNTIF(AR$11:AR$310, "&lt;"&amp;AR124)+1+COUNTIF(AR$11:AR124, AR124)-1)</f>
        <v/>
      </c>
      <c r="BX124" s="90" t="str">
        <f>IF(OR(DC$8="", AS124=""), "", COUNTIF(AS$11:AS$310, "&lt;"&amp;AS124)+1+COUNTIF(AS$11:AS124, AS124)-1)</f>
        <v/>
      </c>
      <c r="BY124" s="90" t="str">
        <f>IF(OR(DD$8="", AT124=""), "", COUNTIF(AT$11:AT$310, "&lt;"&amp;AT124)+1+COUNTIF(AT$11:AT124, AT124)-1)</f>
        <v/>
      </c>
      <c r="BZ124" s="90" t="str">
        <f>IF(OR(DE$8="", AU124=""), "", COUNTIF(AU$11:AU$310, "&lt;"&amp;AU124)+1+COUNTIF(AU$11:AU124, AU124)-1)</f>
        <v/>
      </c>
      <c r="CA124" s="90" t="str">
        <f>IF(OR(DF$8="", AV124=""), "", COUNTIF(AV$11:AV$310, "&lt;"&amp;AV124)+1+COUNTIF(AV$11:AV124, AV124)-1)</f>
        <v/>
      </c>
      <c r="CB124" s="90" t="str">
        <f>IF(OR(DG$8="", AW124=""), "", COUNTIF(AW$11:AW$310, "&lt;"&amp;AW124)+1+COUNTIF(AW$11:AW124, AW124)-1)</f>
        <v/>
      </c>
      <c r="CC124" s="90" t="str">
        <f>IF(OR(DH$8="", AX124=""), "", COUNTIF(AX$11:AX$310, "&lt;"&amp;AX124)+1+COUNTIF(AX$11:AX124, AX124)-1)</f>
        <v/>
      </c>
      <c r="CD124" s="90" t="str">
        <f>IF(OR(DI$8="", AY124=""), "", COUNTIF(AY$11:AY$310, "&lt;"&amp;AY124)+1+COUNTIF(AY$11:AY124, AY124)-1)</f>
        <v/>
      </c>
      <c r="CE124" s="90" t="str">
        <f>IF(OR(DJ$8="", AZ124=""), "", COUNTIF(AZ$11:AZ$310, "&lt;"&amp;AZ124)+1+COUNTIF(AZ$11:AZ124, AZ124)-1)</f>
        <v/>
      </c>
      <c r="CF124" s="90" t="str">
        <f>IF(OR(DK$8="", BA124=""), "", COUNTIF(BA$11:BA$310, "&lt;"&amp;BA124)+1+COUNTIF(BA$11:BA124, BA124)-1)</f>
        <v/>
      </c>
      <c r="CG124" s="91" t="str">
        <f>IF(OR(DL$8="", BB124=""), "", COUNTIF(BB$11:BB$310, "&lt;"&amp;BB124)+1+COUNTIF(BB$11:BB124, BB124)-1)</f>
        <v/>
      </c>
      <c r="CI124" s="89" t="str" cm="1">
        <f t="array" ref="CI124">IFERROR(INDEX($BD124:$CG124, $CH124, MATCH(CI$6, $BD$8:$CG$8, 0)), "")</f>
        <v/>
      </c>
      <c r="CJ124" s="90" t="str" cm="1">
        <f t="array" ref="CJ124">IFERROR(INDEX($BD124:$CG124, $CH124, MATCH(CJ$6, $BD$8:$CG$8, 0)), "")</f>
        <v/>
      </c>
      <c r="CK124" s="90" t="str" cm="1">
        <f t="array" ref="CK124">IFERROR(INDEX($BD124:$CG124, $CH124, MATCH(CK$6, $BD$8:$CG$8, 0)), "")</f>
        <v/>
      </c>
      <c r="CL124" s="90" t="str" cm="1">
        <f t="array" ref="CL124">IFERROR(INDEX($BD124:$CG124, $CH124, MATCH(CL$6, $BD$8:$CG$8, 0)), "")</f>
        <v/>
      </c>
      <c r="CM124" s="90" t="str" cm="1">
        <f t="array" ref="CM124">IFERROR(INDEX($BD124:$CG124, $CH124, MATCH(CM$6, $BD$8:$CG$8, 0)), "")</f>
        <v/>
      </c>
      <c r="CN124" s="90" t="str" cm="1">
        <f t="array" ref="CN124">IFERROR(INDEX($BD124:$CG124, $CH124, MATCH(CN$6, $BD$8:$CG$8, 0)), "")</f>
        <v/>
      </c>
      <c r="CO124" s="90" t="str" cm="1">
        <f t="array" ref="CO124">IFERROR(INDEX($BD124:$CG124, $CH124, MATCH(CO$6, $BD$8:$CG$8, 0)), "")</f>
        <v/>
      </c>
      <c r="CP124" s="90" t="str" cm="1">
        <f t="array" ref="CP124">IFERROR(INDEX($BD124:$CG124, $CH124, MATCH(CP$6, $BD$8:$CG$8, 0)), "")</f>
        <v/>
      </c>
      <c r="CQ124" s="90" t="str" cm="1">
        <f t="array" ref="CQ124">IFERROR(INDEX($BD124:$CG124, $CH124, MATCH(CQ$6, $BD$8:$CG$8, 0)), "")</f>
        <v/>
      </c>
      <c r="CR124" s="90" t="str" cm="1">
        <f t="array" ref="CR124">IFERROR(INDEX($BD124:$CG124, $CH124, MATCH(CR$6, $BD$8:$CG$8, 0)), "")</f>
        <v/>
      </c>
      <c r="CS124" s="90" t="str" cm="1">
        <f t="array" ref="CS124">IFERROR(INDEX($BD124:$CG124, $CH124, MATCH(CS$6, $BD$8:$CG$8, 0)), "")</f>
        <v/>
      </c>
      <c r="CT124" s="90" t="str" cm="1">
        <f t="array" ref="CT124">IFERROR(INDEX($BD124:$CG124, $CH124, MATCH(CT$6, $BD$8:$CG$8, 0)), "")</f>
        <v/>
      </c>
      <c r="CU124" s="90" t="str" cm="1">
        <f t="array" ref="CU124">IFERROR(INDEX($BD124:$CG124, $CH124, MATCH(CU$6, $BD$8:$CG$8, 0)), "")</f>
        <v/>
      </c>
      <c r="CV124" s="90" t="str" cm="1">
        <f t="array" ref="CV124">IFERROR(INDEX($BD124:$CG124, $CH124, MATCH(CV$6, $BD$8:$CG$8, 0)), "")</f>
        <v/>
      </c>
      <c r="CW124" s="90" t="str" cm="1">
        <f t="array" ref="CW124">IFERROR(INDEX($BD124:$CG124, $CH124, MATCH(CW$6, $BD$8:$CG$8, 0)), "")</f>
        <v/>
      </c>
      <c r="CX124" s="90" t="str" cm="1">
        <f t="array" ref="CX124">IFERROR(INDEX($BD124:$CG124, $CH124, MATCH(CX$6, $BD$8:$CG$8, 0)), "")</f>
        <v/>
      </c>
      <c r="CY124" s="90" t="str" cm="1">
        <f t="array" ref="CY124">IFERROR(INDEX($BD124:$CG124, $CH124, MATCH(CY$6, $BD$8:$CG$8, 0)), "")</f>
        <v/>
      </c>
      <c r="CZ124" s="90" t="str" cm="1">
        <f t="array" ref="CZ124">IFERROR(INDEX($BD124:$CG124, $CH124, MATCH(CZ$6, $BD$8:$CG$8, 0)), "")</f>
        <v/>
      </c>
      <c r="DA124" s="90" t="str" cm="1">
        <f t="array" ref="DA124">IFERROR(INDEX($BD124:$CG124, $CH124, MATCH(DA$6, $BD$8:$CG$8, 0)), "")</f>
        <v/>
      </c>
      <c r="DB124" s="90" t="str" cm="1">
        <f t="array" ref="DB124">IFERROR(INDEX($BD124:$CG124, $CH124, MATCH(DB$6, $BD$8:$CG$8, 0)), "")</f>
        <v/>
      </c>
      <c r="DC124" s="90" t="str" cm="1">
        <f t="array" ref="DC124">IFERROR(INDEX($BD124:$CG124, $CH124, MATCH(DC$6, $BD$8:$CG$8, 0)), "")</f>
        <v/>
      </c>
      <c r="DD124" s="90" t="str" cm="1">
        <f t="array" ref="DD124">IFERROR(INDEX($BD124:$CG124, $CH124, MATCH(DD$6, $BD$8:$CG$8, 0)), "")</f>
        <v/>
      </c>
      <c r="DE124" s="90" t="str" cm="1">
        <f t="array" ref="DE124">IFERROR(INDEX($BD124:$CG124, $CH124, MATCH(DE$6, $BD$8:$CG$8, 0)), "")</f>
        <v/>
      </c>
      <c r="DF124" s="90" t="str" cm="1">
        <f t="array" ref="DF124">IFERROR(INDEX($BD124:$CG124, $CH124, MATCH(DF$6, $BD$8:$CG$8, 0)), "")</f>
        <v/>
      </c>
      <c r="DG124" s="90" t="str" cm="1">
        <f t="array" ref="DG124">IFERROR(INDEX($BD124:$CG124, $CH124, MATCH(DG$6, $BD$8:$CG$8, 0)), "")</f>
        <v/>
      </c>
      <c r="DH124" s="90" t="str" cm="1">
        <f t="array" ref="DH124">IFERROR(INDEX($BD124:$CG124, $CH124, MATCH(DH$6, $BD$8:$CG$8, 0)), "")</f>
        <v/>
      </c>
      <c r="DI124" s="90" t="str" cm="1">
        <f t="array" ref="DI124">IFERROR(INDEX($BD124:$CG124, $CH124, MATCH(DI$6, $BD$8:$CG$8, 0)), "")</f>
        <v/>
      </c>
      <c r="DJ124" s="90" t="str" cm="1">
        <f t="array" ref="DJ124">IFERROR(INDEX($BD124:$CG124, $CH124, MATCH(DJ$6, $BD$8:$CG$8, 0)), "")</f>
        <v/>
      </c>
      <c r="DK124" s="90" t="str" cm="1">
        <f t="array" ref="DK124">IFERROR(INDEX($BD124:$CG124, $CH124, MATCH(DK$6, $BD$8:$CG$8, 0)), "")</f>
        <v/>
      </c>
      <c r="DL124" s="91" t="str" cm="1">
        <f t="array" ref="DL124">IFERROR(INDEX($BD124:$CG124, $CH124, MATCH(DL$6, $BD$8:$CG$8, 0)), "")</f>
        <v/>
      </c>
    </row>
    <row r="125" spans="1:116" x14ac:dyDescent="0.55000000000000004">
      <c r="A125" s="16"/>
      <c r="B125" s="48"/>
      <c r="C125" s="26"/>
      <c r="D125" s="49"/>
      <c r="E125" s="50"/>
      <c r="F125" s="16"/>
      <c r="G125" s="96" t="str">
        <f t="shared" si="35"/>
        <v/>
      </c>
      <c r="H125" s="96" t="str">
        <f>IF($T125="", "", IF(COUNTIF('Income &amp; Expenses'!$AO$11:$AO$40, $T125)&gt;0, $N$3, $N$4))</f>
        <v/>
      </c>
      <c r="I125" s="16"/>
      <c r="N125" s="14" t="str">
        <f t="shared" si="31"/>
        <v/>
      </c>
      <c r="O125" s="8" t="str">
        <f t="shared" si="36"/>
        <v/>
      </c>
      <c r="P125" s="15" t="str">
        <f t="shared" si="32"/>
        <v/>
      </c>
      <c r="R125" s="68" t="str">
        <f t="shared" si="33"/>
        <v/>
      </c>
      <c r="T125" s="68" t="str">
        <f t="shared" si="34"/>
        <v/>
      </c>
      <c r="V125" s="62" t="str">
        <f>IF($B125="", "", COUNTIF($B$11:$B125, $B125))</f>
        <v/>
      </c>
      <c r="W125" s="62" t="str">
        <f t="shared" si="37"/>
        <v/>
      </c>
      <c r="Y125" s="78" t="str">
        <f t="shared" si="50"/>
        <v/>
      </c>
      <c r="Z125" s="79" t="str">
        <f t="shared" si="50"/>
        <v/>
      </c>
      <c r="AA125" s="79" t="str">
        <f t="shared" si="50"/>
        <v/>
      </c>
      <c r="AB125" s="79" t="str">
        <f t="shared" si="50"/>
        <v/>
      </c>
      <c r="AC125" s="79" t="str">
        <f t="shared" si="50"/>
        <v/>
      </c>
      <c r="AD125" s="79" t="str">
        <f t="shared" si="50"/>
        <v/>
      </c>
      <c r="AE125" s="79" t="str">
        <f t="shared" si="50"/>
        <v/>
      </c>
      <c r="AF125" s="79" t="str">
        <f t="shared" si="50"/>
        <v/>
      </c>
      <c r="AG125" s="79" t="str">
        <f t="shared" si="50"/>
        <v/>
      </c>
      <c r="AH125" s="79" t="str">
        <f t="shared" si="50"/>
        <v/>
      </c>
      <c r="AI125" s="79" t="str">
        <f t="shared" si="51"/>
        <v/>
      </c>
      <c r="AJ125" s="79" t="str">
        <f t="shared" si="51"/>
        <v/>
      </c>
      <c r="AK125" s="79" t="str">
        <f t="shared" si="51"/>
        <v/>
      </c>
      <c r="AL125" s="79" t="str">
        <f t="shared" si="51"/>
        <v/>
      </c>
      <c r="AM125" s="79" t="str">
        <f t="shared" si="51"/>
        <v/>
      </c>
      <c r="AN125" s="79" t="str">
        <f t="shared" si="51"/>
        <v/>
      </c>
      <c r="AO125" s="79" t="str">
        <f t="shared" si="51"/>
        <v/>
      </c>
      <c r="AP125" s="79" t="str">
        <f t="shared" si="51"/>
        <v/>
      </c>
      <c r="AQ125" s="79" t="str">
        <f t="shared" si="51"/>
        <v/>
      </c>
      <c r="AR125" s="79" t="str">
        <f t="shared" si="51"/>
        <v/>
      </c>
      <c r="AS125" s="79" t="str">
        <f t="shared" si="52"/>
        <v/>
      </c>
      <c r="AT125" s="79" t="str">
        <f t="shared" si="52"/>
        <v/>
      </c>
      <c r="AU125" s="79" t="str">
        <f t="shared" si="52"/>
        <v/>
      </c>
      <c r="AV125" s="79" t="str">
        <f t="shared" si="52"/>
        <v/>
      </c>
      <c r="AW125" s="79" t="str">
        <f t="shared" si="52"/>
        <v/>
      </c>
      <c r="AX125" s="79" t="str">
        <f t="shared" si="52"/>
        <v/>
      </c>
      <c r="AY125" s="79" t="str">
        <f t="shared" si="52"/>
        <v/>
      </c>
      <c r="AZ125" s="79" t="str">
        <f t="shared" si="52"/>
        <v/>
      </c>
      <c r="BA125" s="79" t="str">
        <f t="shared" si="52"/>
        <v/>
      </c>
      <c r="BB125" s="33" t="str">
        <f t="shared" si="52"/>
        <v/>
      </c>
      <c r="BD125" s="89" t="str">
        <f>IF(OR(CI$8="", Y125=""), "", COUNTIF(Y$11:Y$310, "&lt;"&amp;Y125)+1+COUNTIF(Y$11:Y125, Y125)-1)</f>
        <v/>
      </c>
      <c r="BE125" s="90" t="str">
        <f>IF(OR(CJ$8="", Z125=""), "", COUNTIF(Z$11:Z$310, "&lt;"&amp;Z125)+1+COUNTIF(Z$11:Z125, Z125)-1)</f>
        <v/>
      </c>
      <c r="BF125" s="90" t="str">
        <f>IF(OR(CK$8="", AA125=""), "", COUNTIF(AA$11:AA$310, "&lt;"&amp;AA125)+1+COUNTIF(AA$11:AA125, AA125)-1)</f>
        <v/>
      </c>
      <c r="BG125" s="90" t="str">
        <f>IF(OR(CL$8="", AB125=""), "", COUNTIF(AB$11:AB$310, "&lt;"&amp;AB125)+1+COUNTIF(AB$11:AB125, AB125)-1)</f>
        <v/>
      </c>
      <c r="BH125" s="90" t="str">
        <f>IF(OR(CM$8="", AC125=""), "", COUNTIF(AC$11:AC$310, "&lt;"&amp;AC125)+1+COUNTIF(AC$11:AC125, AC125)-1)</f>
        <v/>
      </c>
      <c r="BI125" s="90" t="str">
        <f>IF(OR(CN$8="", AD125=""), "", COUNTIF(AD$11:AD$310, "&lt;"&amp;AD125)+1+COUNTIF(AD$11:AD125, AD125)-1)</f>
        <v/>
      </c>
      <c r="BJ125" s="90" t="str">
        <f>IF(OR(CO$8="", AE125=""), "", COUNTIF(AE$11:AE$310, "&lt;"&amp;AE125)+1+COUNTIF(AE$11:AE125, AE125)-1)</f>
        <v/>
      </c>
      <c r="BK125" s="90" t="str">
        <f>IF(OR(CP$8="", AF125=""), "", COUNTIF(AF$11:AF$310, "&lt;"&amp;AF125)+1+COUNTIF(AF$11:AF125, AF125)-1)</f>
        <v/>
      </c>
      <c r="BL125" s="90" t="str">
        <f>IF(OR(CQ$8="", AG125=""), "", COUNTIF(AG$11:AG$310, "&lt;"&amp;AG125)+1+COUNTIF(AG$11:AG125, AG125)-1)</f>
        <v/>
      </c>
      <c r="BM125" s="90" t="str">
        <f>IF(OR(CR$8="", AH125=""), "", COUNTIF(AH$11:AH$310, "&lt;"&amp;AH125)+1+COUNTIF(AH$11:AH125, AH125)-1)</f>
        <v/>
      </c>
      <c r="BN125" s="90" t="str">
        <f>IF(OR(CS$8="", AI125=""), "", COUNTIF(AI$11:AI$310, "&lt;"&amp;AI125)+1+COUNTIF(AI$11:AI125, AI125)-1)</f>
        <v/>
      </c>
      <c r="BO125" s="90" t="str">
        <f>IF(OR(CT$8="", AJ125=""), "", COUNTIF(AJ$11:AJ$310, "&lt;"&amp;AJ125)+1+COUNTIF(AJ$11:AJ125, AJ125)-1)</f>
        <v/>
      </c>
      <c r="BP125" s="90" t="str">
        <f>IF(OR(CU$8="", AK125=""), "", COUNTIF(AK$11:AK$310, "&lt;"&amp;AK125)+1+COUNTIF(AK$11:AK125, AK125)-1)</f>
        <v/>
      </c>
      <c r="BQ125" s="90" t="str">
        <f>IF(OR(CV$8="", AL125=""), "", COUNTIF(AL$11:AL$310, "&lt;"&amp;AL125)+1+COUNTIF(AL$11:AL125, AL125)-1)</f>
        <v/>
      </c>
      <c r="BR125" s="90" t="str">
        <f>IF(OR(CW$8="", AM125=""), "", COUNTIF(AM$11:AM$310, "&lt;"&amp;AM125)+1+COUNTIF(AM$11:AM125, AM125)-1)</f>
        <v/>
      </c>
      <c r="BS125" s="90" t="str">
        <f>IF(OR(CX$8="", AN125=""), "", COUNTIF(AN$11:AN$310, "&lt;"&amp;AN125)+1+COUNTIF(AN$11:AN125, AN125)-1)</f>
        <v/>
      </c>
      <c r="BT125" s="90" t="str">
        <f>IF(OR(CY$8="", AO125=""), "", COUNTIF(AO$11:AO$310, "&lt;"&amp;AO125)+1+COUNTIF(AO$11:AO125, AO125)-1)</f>
        <v/>
      </c>
      <c r="BU125" s="90" t="str">
        <f>IF(OR(CZ$8="", AP125=""), "", COUNTIF(AP$11:AP$310, "&lt;"&amp;AP125)+1+COUNTIF(AP$11:AP125, AP125)-1)</f>
        <v/>
      </c>
      <c r="BV125" s="90" t="str">
        <f>IF(OR(DA$8="", AQ125=""), "", COUNTIF(AQ$11:AQ$310, "&lt;"&amp;AQ125)+1+COUNTIF(AQ$11:AQ125, AQ125)-1)</f>
        <v/>
      </c>
      <c r="BW125" s="90" t="str">
        <f>IF(OR(DB$8="", AR125=""), "", COUNTIF(AR$11:AR$310, "&lt;"&amp;AR125)+1+COUNTIF(AR$11:AR125, AR125)-1)</f>
        <v/>
      </c>
      <c r="BX125" s="90" t="str">
        <f>IF(OR(DC$8="", AS125=""), "", COUNTIF(AS$11:AS$310, "&lt;"&amp;AS125)+1+COUNTIF(AS$11:AS125, AS125)-1)</f>
        <v/>
      </c>
      <c r="BY125" s="90" t="str">
        <f>IF(OR(DD$8="", AT125=""), "", COUNTIF(AT$11:AT$310, "&lt;"&amp;AT125)+1+COUNTIF(AT$11:AT125, AT125)-1)</f>
        <v/>
      </c>
      <c r="BZ125" s="90" t="str">
        <f>IF(OR(DE$8="", AU125=""), "", COUNTIF(AU$11:AU$310, "&lt;"&amp;AU125)+1+COUNTIF(AU$11:AU125, AU125)-1)</f>
        <v/>
      </c>
      <c r="CA125" s="90" t="str">
        <f>IF(OR(DF$8="", AV125=""), "", COUNTIF(AV$11:AV$310, "&lt;"&amp;AV125)+1+COUNTIF(AV$11:AV125, AV125)-1)</f>
        <v/>
      </c>
      <c r="CB125" s="90" t="str">
        <f>IF(OR(DG$8="", AW125=""), "", COUNTIF(AW$11:AW$310, "&lt;"&amp;AW125)+1+COUNTIF(AW$11:AW125, AW125)-1)</f>
        <v/>
      </c>
      <c r="CC125" s="90" t="str">
        <f>IF(OR(DH$8="", AX125=""), "", COUNTIF(AX$11:AX$310, "&lt;"&amp;AX125)+1+COUNTIF(AX$11:AX125, AX125)-1)</f>
        <v/>
      </c>
      <c r="CD125" s="90" t="str">
        <f>IF(OR(DI$8="", AY125=""), "", COUNTIF(AY$11:AY$310, "&lt;"&amp;AY125)+1+COUNTIF(AY$11:AY125, AY125)-1)</f>
        <v/>
      </c>
      <c r="CE125" s="90" t="str">
        <f>IF(OR(DJ$8="", AZ125=""), "", COUNTIF(AZ$11:AZ$310, "&lt;"&amp;AZ125)+1+COUNTIF(AZ$11:AZ125, AZ125)-1)</f>
        <v/>
      </c>
      <c r="CF125" s="90" t="str">
        <f>IF(OR(DK$8="", BA125=""), "", COUNTIF(BA$11:BA$310, "&lt;"&amp;BA125)+1+COUNTIF(BA$11:BA125, BA125)-1)</f>
        <v/>
      </c>
      <c r="CG125" s="91" t="str">
        <f>IF(OR(DL$8="", BB125=""), "", COUNTIF(BB$11:BB$310, "&lt;"&amp;BB125)+1+COUNTIF(BB$11:BB125, BB125)-1)</f>
        <v/>
      </c>
      <c r="CI125" s="89" t="str" cm="1">
        <f t="array" ref="CI125">IFERROR(INDEX($BD125:$CG125, $CH125, MATCH(CI$6, $BD$8:$CG$8, 0)), "")</f>
        <v/>
      </c>
      <c r="CJ125" s="90" t="str" cm="1">
        <f t="array" ref="CJ125">IFERROR(INDEX($BD125:$CG125, $CH125, MATCH(CJ$6, $BD$8:$CG$8, 0)), "")</f>
        <v/>
      </c>
      <c r="CK125" s="90" t="str" cm="1">
        <f t="array" ref="CK125">IFERROR(INDEX($BD125:$CG125, $CH125, MATCH(CK$6, $BD$8:$CG$8, 0)), "")</f>
        <v/>
      </c>
      <c r="CL125" s="90" t="str" cm="1">
        <f t="array" ref="CL125">IFERROR(INDEX($BD125:$CG125, $CH125, MATCH(CL$6, $BD$8:$CG$8, 0)), "")</f>
        <v/>
      </c>
      <c r="CM125" s="90" t="str" cm="1">
        <f t="array" ref="CM125">IFERROR(INDEX($BD125:$CG125, $CH125, MATCH(CM$6, $BD$8:$CG$8, 0)), "")</f>
        <v/>
      </c>
      <c r="CN125" s="90" t="str" cm="1">
        <f t="array" ref="CN125">IFERROR(INDEX($BD125:$CG125, $CH125, MATCH(CN$6, $BD$8:$CG$8, 0)), "")</f>
        <v/>
      </c>
      <c r="CO125" s="90" t="str" cm="1">
        <f t="array" ref="CO125">IFERROR(INDEX($BD125:$CG125, $CH125, MATCH(CO$6, $BD$8:$CG$8, 0)), "")</f>
        <v/>
      </c>
      <c r="CP125" s="90" t="str" cm="1">
        <f t="array" ref="CP125">IFERROR(INDEX($BD125:$CG125, $CH125, MATCH(CP$6, $BD$8:$CG$8, 0)), "")</f>
        <v/>
      </c>
      <c r="CQ125" s="90" t="str" cm="1">
        <f t="array" ref="CQ125">IFERROR(INDEX($BD125:$CG125, $CH125, MATCH(CQ$6, $BD$8:$CG$8, 0)), "")</f>
        <v/>
      </c>
      <c r="CR125" s="90" t="str" cm="1">
        <f t="array" ref="CR125">IFERROR(INDEX($BD125:$CG125, $CH125, MATCH(CR$6, $BD$8:$CG$8, 0)), "")</f>
        <v/>
      </c>
      <c r="CS125" s="90" t="str" cm="1">
        <f t="array" ref="CS125">IFERROR(INDEX($BD125:$CG125, $CH125, MATCH(CS$6, $BD$8:$CG$8, 0)), "")</f>
        <v/>
      </c>
      <c r="CT125" s="90" t="str" cm="1">
        <f t="array" ref="CT125">IFERROR(INDEX($BD125:$CG125, $CH125, MATCH(CT$6, $BD$8:$CG$8, 0)), "")</f>
        <v/>
      </c>
      <c r="CU125" s="90" t="str" cm="1">
        <f t="array" ref="CU125">IFERROR(INDEX($BD125:$CG125, $CH125, MATCH(CU$6, $BD$8:$CG$8, 0)), "")</f>
        <v/>
      </c>
      <c r="CV125" s="90" t="str" cm="1">
        <f t="array" ref="CV125">IFERROR(INDEX($BD125:$CG125, $CH125, MATCH(CV$6, $BD$8:$CG$8, 0)), "")</f>
        <v/>
      </c>
      <c r="CW125" s="90" t="str" cm="1">
        <f t="array" ref="CW125">IFERROR(INDEX($BD125:$CG125, $CH125, MATCH(CW$6, $BD$8:$CG$8, 0)), "")</f>
        <v/>
      </c>
      <c r="CX125" s="90" t="str" cm="1">
        <f t="array" ref="CX125">IFERROR(INDEX($BD125:$CG125, $CH125, MATCH(CX$6, $BD$8:$CG$8, 0)), "")</f>
        <v/>
      </c>
      <c r="CY125" s="90" t="str" cm="1">
        <f t="array" ref="CY125">IFERROR(INDEX($BD125:$CG125, $CH125, MATCH(CY$6, $BD$8:$CG$8, 0)), "")</f>
        <v/>
      </c>
      <c r="CZ125" s="90" t="str" cm="1">
        <f t="array" ref="CZ125">IFERROR(INDEX($BD125:$CG125, $CH125, MATCH(CZ$6, $BD$8:$CG$8, 0)), "")</f>
        <v/>
      </c>
      <c r="DA125" s="90" t="str" cm="1">
        <f t="array" ref="DA125">IFERROR(INDEX($BD125:$CG125, $CH125, MATCH(DA$6, $BD$8:$CG$8, 0)), "")</f>
        <v/>
      </c>
      <c r="DB125" s="90" t="str" cm="1">
        <f t="array" ref="DB125">IFERROR(INDEX($BD125:$CG125, $CH125, MATCH(DB$6, $BD$8:$CG$8, 0)), "")</f>
        <v/>
      </c>
      <c r="DC125" s="90" t="str" cm="1">
        <f t="array" ref="DC125">IFERROR(INDEX($BD125:$CG125, $CH125, MATCH(DC$6, $BD$8:$CG$8, 0)), "")</f>
        <v/>
      </c>
      <c r="DD125" s="90" t="str" cm="1">
        <f t="array" ref="DD125">IFERROR(INDEX($BD125:$CG125, $CH125, MATCH(DD$6, $BD$8:$CG$8, 0)), "")</f>
        <v/>
      </c>
      <c r="DE125" s="90" t="str" cm="1">
        <f t="array" ref="DE125">IFERROR(INDEX($BD125:$CG125, $CH125, MATCH(DE$6, $BD$8:$CG$8, 0)), "")</f>
        <v/>
      </c>
      <c r="DF125" s="90" t="str" cm="1">
        <f t="array" ref="DF125">IFERROR(INDEX($BD125:$CG125, $CH125, MATCH(DF$6, $BD$8:$CG$8, 0)), "")</f>
        <v/>
      </c>
      <c r="DG125" s="90" t="str" cm="1">
        <f t="array" ref="DG125">IFERROR(INDEX($BD125:$CG125, $CH125, MATCH(DG$6, $BD$8:$CG$8, 0)), "")</f>
        <v/>
      </c>
      <c r="DH125" s="90" t="str" cm="1">
        <f t="array" ref="DH125">IFERROR(INDEX($BD125:$CG125, $CH125, MATCH(DH$6, $BD$8:$CG$8, 0)), "")</f>
        <v/>
      </c>
      <c r="DI125" s="90" t="str" cm="1">
        <f t="array" ref="DI125">IFERROR(INDEX($BD125:$CG125, $CH125, MATCH(DI$6, $BD$8:$CG$8, 0)), "")</f>
        <v/>
      </c>
      <c r="DJ125" s="90" t="str" cm="1">
        <f t="array" ref="DJ125">IFERROR(INDEX($BD125:$CG125, $CH125, MATCH(DJ$6, $BD$8:$CG$8, 0)), "")</f>
        <v/>
      </c>
      <c r="DK125" s="90" t="str" cm="1">
        <f t="array" ref="DK125">IFERROR(INDEX($BD125:$CG125, $CH125, MATCH(DK$6, $BD$8:$CG$8, 0)), "")</f>
        <v/>
      </c>
      <c r="DL125" s="91" t="str" cm="1">
        <f t="array" ref="DL125">IFERROR(INDEX($BD125:$CG125, $CH125, MATCH(DL$6, $BD$8:$CG$8, 0)), "")</f>
        <v/>
      </c>
    </row>
    <row r="126" spans="1:116" x14ac:dyDescent="0.55000000000000004">
      <c r="A126" s="16"/>
      <c r="B126" s="48"/>
      <c r="C126" s="26"/>
      <c r="D126" s="49"/>
      <c r="E126" s="50"/>
      <c r="F126" s="16"/>
      <c r="G126" s="96" t="str">
        <f t="shared" si="35"/>
        <v/>
      </c>
      <c r="H126" s="96" t="str">
        <f>IF($T126="", "", IF(COUNTIF('Income &amp; Expenses'!$AO$11:$AO$40, $T126)&gt;0, $N$3, $N$4))</f>
        <v/>
      </c>
      <c r="I126" s="16"/>
      <c r="N126" s="14" t="str">
        <f t="shared" si="31"/>
        <v/>
      </c>
      <c r="O126" s="8" t="str">
        <f t="shared" si="36"/>
        <v/>
      </c>
      <c r="P126" s="15" t="str">
        <f t="shared" si="32"/>
        <v/>
      </c>
      <c r="R126" s="68" t="str">
        <f t="shared" si="33"/>
        <v/>
      </c>
      <c r="T126" s="68" t="str">
        <f t="shared" si="34"/>
        <v/>
      </c>
      <c r="V126" s="62" t="str">
        <f>IF($B126="", "", COUNTIF($B$11:$B126, $B126))</f>
        <v/>
      </c>
      <c r="W126" s="62" t="str">
        <f t="shared" si="37"/>
        <v/>
      </c>
      <c r="Y126" s="78" t="str">
        <f t="shared" si="50"/>
        <v/>
      </c>
      <c r="Z126" s="79" t="str">
        <f t="shared" si="50"/>
        <v/>
      </c>
      <c r="AA126" s="79" t="str">
        <f t="shared" si="50"/>
        <v/>
      </c>
      <c r="AB126" s="79" t="str">
        <f t="shared" si="50"/>
        <v/>
      </c>
      <c r="AC126" s="79" t="str">
        <f t="shared" si="50"/>
        <v/>
      </c>
      <c r="AD126" s="79" t="str">
        <f t="shared" si="50"/>
        <v/>
      </c>
      <c r="AE126" s="79" t="str">
        <f t="shared" si="50"/>
        <v/>
      </c>
      <c r="AF126" s="79" t="str">
        <f t="shared" si="50"/>
        <v/>
      </c>
      <c r="AG126" s="79" t="str">
        <f t="shared" si="50"/>
        <v/>
      </c>
      <c r="AH126" s="79" t="str">
        <f t="shared" si="50"/>
        <v/>
      </c>
      <c r="AI126" s="79" t="str">
        <f t="shared" si="51"/>
        <v/>
      </c>
      <c r="AJ126" s="79" t="str">
        <f t="shared" si="51"/>
        <v/>
      </c>
      <c r="AK126" s="79" t="str">
        <f t="shared" si="51"/>
        <v/>
      </c>
      <c r="AL126" s="79" t="str">
        <f t="shared" si="51"/>
        <v/>
      </c>
      <c r="AM126" s="79" t="str">
        <f t="shared" si="51"/>
        <v/>
      </c>
      <c r="AN126" s="79" t="str">
        <f t="shared" si="51"/>
        <v/>
      </c>
      <c r="AO126" s="79" t="str">
        <f t="shared" si="51"/>
        <v/>
      </c>
      <c r="AP126" s="79" t="str">
        <f t="shared" si="51"/>
        <v/>
      </c>
      <c r="AQ126" s="79" t="str">
        <f t="shared" si="51"/>
        <v/>
      </c>
      <c r="AR126" s="79" t="str">
        <f t="shared" si="51"/>
        <v/>
      </c>
      <c r="AS126" s="79" t="str">
        <f t="shared" si="52"/>
        <v/>
      </c>
      <c r="AT126" s="79" t="str">
        <f t="shared" si="52"/>
        <v/>
      </c>
      <c r="AU126" s="79" t="str">
        <f t="shared" si="52"/>
        <v/>
      </c>
      <c r="AV126" s="79" t="str">
        <f t="shared" si="52"/>
        <v/>
      </c>
      <c r="AW126" s="79" t="str">
        <f t="shared" si="52"/>
        <v/>
      </c>
      <c r="AX126" s="79" t="str">
        <f t="shared" si="52"/>
        <v/>
      </c>
      <c r="AY126" s="79" t="str">
        <f t="shared" si="52"/>
        <v/>
      </c>
      <c r="AZ126" s="79" t="str">
        <f t="shared" si="52"/>
        <v/>
      </c>
      <c r="BA126" s="79" t="str">
        <f t="shared" si="52"/>
        <v/>
      </c>
      <c r="BB126" s="33" t="str">
        <f t="shared" si="52"/>
        <v/>
      </c>
      <c r="BD126" s="89" t="str">
        <f>IF(OR(CI$8="", Y126=""), "", COUNTIF(Y$11:Y$310, "&lt;"&amp;Y126)+1+COUNTIF(Y$11:Y126, Y126)-1)</f>
        <v/>
      </c>
      <c r="BE126" s="90" t="str">
        <f>IF(OR(CJ$8="", Z126=""), "", COUNTIF(Z$11:Z$310, "&lt;"&amp;Z126)+1+COUNTIF(Z$11:Z126, Z126)-1)</f>
        <v/>
      </c>
      <c r="BF126" s="90" t="str">
        <f>IF(OR(CK$8="", AA126=""), "", COUNTIF(AA$11:AA$310, "&lt;"&amp;AA126)+1+COUNTIF(AA$11:AA126, AA126)-1)</f>
        <v/>
      </c>
      <c r="BG126" s="90" t="str">
        <f>IF(OR(CL$8="", AB126=""), "", COUNTIF(AB$11:AB$310, "&lt;"&amp;AB126)+1+COUNTIF(AB$11:AB126, AB126)-1)</f>
        <v/>
      </c>
      <c r="BH126" s="90" t="str">
        <f>IF(OR(CM$8="", AC126=""), "", COUNTIF(AC$11:AC$310, "&lt;"&amp;AC126)+1+COUNTIF(AC$11:AC126, AC126)-1)</f>
        <v/>
      </c>
      <c r="BI126" s="90" t="str">
        <f>IF(OR(CN$8="", AD126=""), "", COUNTIF(AD$11:AD$310, "&lt;"&amp;AD126)+1+COUNTIF(AD$11:AD126, AD126)-1)</f>
        <v/>
      </c>
      <c r="BJ126" s="90" t="str">
        <f>IF(OR(CO$8="", AE126=""), "", COUNTIF(AE$11:AE$310, "&lt;"&amp;AE126)+1+COUNTIF(AE$11:AE126, AE126)-1)</f>
        <v/>
      </c>
      <c r="BK126" s="90" t="str">
        <f>IF(OR(CP$8="", AF126=""), "", COUNTIF(AF$11:AF$310, "&lt;"&amp;AF126)+1+COUNTIF(AF$11:AF126, AF126)-1)</f>
        <v/>
      </c>
      <c r="BL126" s="90" t="str">
        <f>IF(OR(CQ$8="", AG126=""), "", COUNTIF(AG$11:AG$310, "&lt;"&amp;AG126)+1+COUNTIF(AG$11:AG126, AG126)-1)</f>
        <v/>
      </c>
      <c r="BM126" s="90" t="str">
        <f>IF(OR(CR$8="", AH126=""), "", COUNTIF(AH$11:AH$310, "&lt;"&amp;AH126)+1+COUNTIF(AH$11:AH126, AH126)-1)</f>
        <v/>
      </c>
      <c r="BN126" s="90" t="str">
        <f>IF(OR(CS$8="", AI126=""), "", COUNTIF(AI$11:AI$310, "&lt;"&amp;AI126)+1+COUNTIF(AI$11:AI126, AI126)-1)</f>
        <v/>
      </c>
      <c r="BO126" s="90" t="str">
        <f>IF(OR(CT$8="", AJ126=""), "", COUNTIF(AJ$11:AJ$310, "&lt;"&amp;AJ126)+1+COUNTIF(AJ$11:AJ126, AJ126)-1)</f>
        <v/>
      </c>
      <c r="BP126" s="90" t="str">
        <f>IF(OR(CU$8="", AK126=""), "", COUNTIF(AK$11:AK$310, "&lt;"&amp;AK126)+1+COUNTIF(AK$11:AK126, AK126)-1)</f>
        <v/>
      </c>
      <c r="BQ126" s="90" t="str">
        <f>IF(OR(CV$8="", AL126=""), "", COUNTIF(AL$11:AL$310, "&lt;"&amp;AL126)+1+COUNTIF(AL$11:AL126, AL126)-1)</f>
        <v/>
      </c>
      <c r="BR126" s="90" t="str">
        <f>IF(OR(CW$8="", AM126=""), "", COUNTIF(AM$11:AM$310, "&lt;"&amp;AM126)+1+COUNTIF(AM$11:AM126, AM126)-1)</f>
        <v/>
      </c>
      <c r="BS126" s="90" t="str">
        <f>IF(OR(CX$8="", AN126=""), "", COUNTIF(AN$11:AN$310, "&lt;"&amp;AN126)+1+COUNTIF(AN$11:AN126, AN126)-1)</f>
        <v/>
      </c>
      <c r="BT126" s="90" t="str">
        <f>IF(OR(CY$8="", AO126=""), "", COUNTIF(AO$11:AO$310, "&lt;"&amp;AO126)+1+COUNTIF(AO$11:AO126, AO126)-1)</f>
        <v/>
      </c>
      <c r="BU126" s="90" t="str">
        <f>IF(OR(CZ$8="", AP126=""), "", COUNTIF(AP$11:AP$310, "&lt;"&amp;AP126)+1+COUNTIF(AP$11:AP126, AP126)-1)</f>
        <v/>
      </c>
      <c r="BV126" s="90" t="str">
        <f>IF(OR(DA$8="", AQ126=""), "", COUNTIF(AQ$11:AQ$310, "&lt;"&amp;AQ126)+1+COUNTIF(AQ$11:AQ126, AQ126)-1)</f>
        <v/>
      </c>
      <c r="BW126" s="90" t="str">
        <f>IF(OR(DB$8="", AR126=""), "", COUNTIF(AR$11:AR$310, "&lt;"&amp;AR126)+1+COUNTIF(AR$11:AR126, AR126)-1)</f>
        <v/>
      </c>
      <c r="BX126" s="90" t="str">
        <f>IF(OR(DC$8="", AS126=""), "", COUNTIF(AS$11:AS$310, "&lt;"&amp;AS126)+1+COUNTIF(AS$11:AS126, AS126)-1)</f>
        <v/>
      </c>
      <c r="BY126" s="90" t="str">
        <f>IF(OR(DD$8="", AT126=""), "", COUNTIF(AT$11:AT$310, "&lt;"&amp;AT126)+1+COUNTIF(AT$11:AT126, AT126)-1)</f>
        <v/>
      </c>
      <c r="BZ126" s="90" t="str">
        <f>IF(OR(DE$8="", AU126=""), "", COUNTIF(AU$11:AU$310, "&lt;"&amp;AU126)+1+COUNTIF(AU$11:AU126, AU126)-1)</f>
        <v/>
      </c>
      <c r="CA126" s="90" t="str">
        <f>IF(OR(DF$8="", AV126=""), "", COUNTIF(AV$11:AV$310, "&lt;"&amp;AV126)+1+COUNTIF(AV$11:AV126, AV126)-1)</f>
        <v/>
      </c>
      <c r="CB126" s="90" t="str">
        <f>IF(OR(DG$8="", AW126=""), "", COUNTIF(AW$11:AW$310, "&lt;"&amp;AW126)+1+COUNTIF(AW$11:AW126, AW126)-1)</f>
        <v/>
      </c>
      <c r="CC126" s="90" t="str">
        <f>IF(OR(DH$8="", AX126=""), "", COUNTIF(AX$11:AX$310, "&lt;"&amp;AX126)+1+COUNTIF(AX$11:AX126, AX126)-1)</f>
        <v/>
      </c>
      <c r="CD126" s="90" t="str">
        <f>IF(OR(DI$8="", AY126=""), "", COUNTIF(AY$11:AY$310, "&lt;"&amp;AY126)+1+COUNTIF(AY$11:AY126, AY126)-1)</f>
        <v/>
      </c>
      <c r="CE126" s="90" t="str">
        <f>IF(OR(DJ$8="", AZ126=""), "", COUNTIF(AZ$11:AZ$310, "&lt;"&amp;AZ126)+1+COUNTIF(AZ$11:AZ126, AZ126)-1)</f>
        <v/>
      </c>
      <c r="CF126" s="90" t="str">
        <f>IF(OR(DK$8="", BA126=""), "", COUNTIF(BA$11:BA$310, "&lt;"&amp;BA126)+1+COUNTIF(BA$11:BA126, BA126)-1)</f>
        <v/>
      </c>
      <c r="CG126" s="91" t="str">
        <f>IF(OR(DL$8="", BB126=""), "", COUNTIF(BB$11:BB$310, "&lt;"&amp;BB126)+1+COUNTIF(BB$11:BB126, BB126)-1)</f>
        <v/>
      </c>
      <c r="CI126" s="89" t="str" cm="1">
        <f t="array" ref="CI126">IFERROR(INDEX($BD126:$CG126, $CH126, MATCH(CI$6, $BD$8:$CG$8, 0)), "")</f>
        <v/>
      </c>
      <c r="CJ126" s="90" t="str" cm="1">
        <f t="array" ref="CJ126">IFERROR(INDEX($BD126:$CG126, $CH126, MATCH(CJ$6, $BD$8:$CG$8, 0)), "")</f>
        <v/>
      </c>
      <c r="CK126" s="90" t="str" cm="1">
        <f t="array" ref="CK126">IFERROR(INDEX($BD126:$CG126, $CH126, MATCH(CK$6, $BD$8:$CG$8, 0)), "")</f>
        <v/>
      </c>
      <c r="CL126" s="90" t="str" cm="1">
        <f t="array" ref="CL126">IFERROR(INDEX($BD126:$CG126, $CH126, MATCH(CL$6, $BD$8:$CG$8, 0)), "")</f>
        <v/>
      </c>
      <c r="CM126" s="90" t="str" cm="1">
        <f t="array" ref="CM126">IFERROR(INDEX($BD126:$CG126, $CH126, MATCH(CM$6, $BD$8:$CG$8, 0)), "")</f>
        <v/>
      </c>
      <c r="CN126" s="90" t="str" cm="1">
        <f t="array" ref="CN126">IFERROR(INDEX($BD126:$CG126, $CH126, MATCH(CN$6, $BD$8:$CG$8, 0)), "")</f>
        <v/>
      </c>
      <c r="CO126" s="90" t="str" cm="1">
        <f t="array" ref="CO126">IFERROR(INDEX($BD126:$CG126, $CH126, MATCH(CO$6, $BD$8:$CG$8, 0)), "")</f>
        <v/>
      </c>
      <c r="CP126" s="90" t="str" cm="1">
        <f t="array" ref="CP126">IFERROR(INDEX($BD126:$CG126, $CH126, MATCH(CP$6, $BD$8:$CG$8, 0)), "")</f>
        <v/>
      </c>
      <c r="CQ126" s="90" t="str" cm="1">
        <f t="array" ref="CQ126">IFERROR(INDEX($BD126:$CG126, $CH126, MATCH(CQ$6, $BD$8:$CG$8, 0)), "")</f>
        <v/>
      </c>
      <c r="CR126" s="90" t="str" cm="1">
        <f t="array" ref="CR126">IFERROR(INDEX($BD126:$CG126, $CH126, MATCH(CR$6, $BD$8:$CG$8, 0)), "")</f>
        <v/>
      </c>
      <c r="CS126" s="90" t="str" cm="1">
        <f t="array" ref="CS126">IFERROR(INDEX($BD126:$CG126, $CH126, MATCH(CS$6, $BD$8:$CG$8, 0)), "")</f>
        <v/>
      </c>
      <c r="CT126" s="90" t="str" cm="1">
        <f t="array" ref="CT126">IFERROR(INDEX($BD126:$CG126, $CH126, MATCH(CT$6, $BD$8:$CG$8, 0)), "")</f>
        <v/>
      </c>
      <c r="CU126" s="90" t="str" cm="1">
        <f t="array" ref="CU126">IFERROR(INDEX($BD126:$CG126, $CH126, MATCH(CU$6, $BD$8:$CG$8, 0)), "")</f>
        <v/>
      </c>
      <c r="CV126" s="90" t="str" cm="1">
        <f t="array" ref="CV126">IFERROR(INDEX($BD126:$CG126, $CH126, MATCH(CV$6, $BD$8:$CG$8, 0)), "")</f>
        <v/>
      </c>
      <c r="CW126" s="90" t="str" cm="1">
        <f t="array" ref="CW126">IFERROR(INDEX($BD126:$CG126, $CH126, MATCH(CW$6, $BD$8:$CG$8, 0)), "")</f>
        <v/>
      </c>
      <c r="CX126" s="90" t="str" cm="1">
        <f t="array" ref="CX126">IFERROR(INDEX($BD126:$CG126, $CH126, MATCH(CX$6, $BD$8:$CG$8, 0)), "")</f>
        <v/>
      </c>
      <c r="CY126" s="90" t="str" cm="1">
        <f t="array" ref="CY126">IFERROR(INDEX($BD126:$CG126, $CH126, MATCH(CY$6, $BD$8:$CG$8, 0)), "")</f>
        <v/>
      </c>
      <c r="CZ126" s="90" t="str" cm="1">
        <f t="array" ref="CZ126">IFERROR(INDEX($BD126:$CG126, $CH126, MATCH(CZ$6, $BD$8:$CG$8, 0)), "")</f>
        <v/>
      </c>
      <c r="DA126" s="90" t="str" cm="1">
        <f t="array" ref="DA126">IFERROR(INDEX($BD126:$CG126, $CH126, MATCH(DA$6, $BD$8:$CG$8, 0)), "")</f>
        <v/>
      </c>
      <c r="DB126" s="90" t="str" cm="1">
        <f t="array" ref="DB126">IFERROR(INDEX($BD126:$CG126, $CH126, MATCH(DB$6, $BD$8:$CG$8, 0)), "")</f>
        <v/>
      </c>
      <c r="DC126" s="90" t="str" cm="1">
        <f t="array" ref="DC126">IFERROR(INDEX($BD126:$CG126, $CH126, MATCH(DC$6, $BD$8:$CG$8, 0)), "")</f>
        <v/>
      </c>
      <c r="DD126" s="90" t="str" cm="1">
        <f t="array" ref="DD126">IFERROR(INDEX($BD126:$CG126, $CH126, MATCH(DD$6, $BD$8:$CG$8, 0)), "")</f>
        <v/>
      </c>
      <c r="DE126" s="90" t="str" cm="1">
        <f t="array" ref="DE126">IFERROR(INDEX($BD126:$CG126, $CH126, MATCH(DE$6, $BD$8:$CG$8, 0)), "")</f>
        <v/>
      </c>
      <c r="DF126" s="90" t="str" cm="1">
        <f t="array" ref="DF126">IFERROR(INDEX($BD126:$CG126, $CH126, MATCH(DF$6, $BD$8:$CG$8, 0)), "")</f>
        <v/>
      </c>
      <c r="DG126" s="90" t="str" cm="1">
        <f t="array" ref="DG126">IFERROR(INDEX($BD126:$CG126, $CH126, MATCH(DG$6, $BD$8:$CG$8, 0)), "")</f>
        <v/>
      </c>
      <c r="DH126" s="90" t="str" cm="1">
        <f t="array" ref="DH126">IFERROR(INDEX($BD126:$CG126, $CH126, MATCH(DH$6, $BD$8:$CG$8, 0)), "")</f>
        <v/>
      </c>
      <c r="DI126" s="90" t="str" cm="1">
        <f t="array" ref="DI126">IFERROR(INDEX($BD126:$CG126, $CH126, MATCH(DI$6, $BD$8:$CG$8, 0)), "")</f>
        <v/>
      </c>
      <c r="DJ126" s="90" t="str" cm="1">
        <f t="array" ref="DJ126">IFERROR(INDEX($BD126:$CG126, $CH126, MATCH(DJ$6, $BD$8:$CG$8, 0)), "")</f>
        <v/>
      </c>
      <c r="DK126" s="90" t="str" cm="1">
        <f t="array" ref="DK126">IFERROR(INDEX($BD126:$CG126, $CH126, MATCH(DK$6, $BD$8:$CG$8, 0)), "")</f>
        <v/>
      </c>
      <c r="DL126" s="91" t="str" cm="1">
        <f t="array" ref="DL126">IFERROR(INDEX($BD126:$CG126, $CH126, MATCH(DL$6, $BD$8:$CG$8, 0)), "")</f>
        <v/>
      </c>
    </row>
    <row r="127" spans="1:116" x14ac:dyDescent="0.55000000000000004">
      <c r="A127" s="16"/>
      <c r="B127" s="48"/>
      <c r="C127" s="26"/>
      <c r="D127" s="49"/>
      <c r="E127" s="50"/>
      <c r="F127" s="16"/>
      <c r="G127" s="96" t="str">
        <f t="shared" si="35"/>
        <v/>
      </c>
      <c r="H127" s="96" t="str">
        <f>IF($T127="", "", IF(COUNTIF('Income &amp; Expenses'!$AO$11:$AO$40, $T127)&gt;0, $N$3, $N$4))</f>
        <v/>
      </c>
      <c r="I127" s="16"/>
      <c r="N127" s="14" t="str">
        <f t="shared" si="31"/>
        <v/>
      </c>
      <c r="O127" s="8" t="str">
        <f t="shared" si="36"/>
        <v/>
      </c>
      <c r="P127" s="15" t="str">
        <f t="shared" si="32"/>
        <v/>
      </c>
      <c r="R127" s="68" t="str">
        <f t="shared" si="33"/>
        <v/>
      </c>
      <c r="T127" s="68" t="str">
        <f t="shared" si="34"/>
        <v/>
      </c>
      <c r="V127" s="62" t="str">
        <f>IF($B127="", "", COUNTIF($B$11:$B127, $B127))</f>
        <v/>
      </c>
      <c r="W127" s="62" t="str">
        <f t="shared" si="37"/>
        <v/>
      </c>
      <c r="Y127" s="78" t="str">
        <f t="shared" si="50"/>
        <v/>
      </c>
      <c r="Z127" s="79" t="str">
        <f t="shared" si="50"/>
        <v/>
      </c>
      <c r="AA127" s="79" t="str">
        <f t="shared" si="50"/>
        <v/>
      </c>
      <c r="AB127" s="79" t="str">
        <f t="shared" si="50"/>
        <v/>
      </c>
      <c r="AC127" s="79" t="str">
        <f t="shared" si="50"/>
        <v/>
      </c>
      <c r="AD127" s="79" t="str">
        <f t="shared" si="50"/>
        <v/>
      </c>
      <c r="AE127" s="79" t="str">
        <f t="shared" si="50"/>
        <v/>
      </c>
      <c r="AF127" s="79" t="str">
        <f t="shared" si="50"/>
        <v/>
      </c>
      <c r="AG127" s="79" t="str">
        <f t="shared" si="50"/>
        <v/>
      </c>
      <c r="AH127" s="79" t="str">
        <f t="shared" si="50"/>
        <v/>
      </c>
      <c r="AI127" s="79" t="str">
        <f t="shared" si="51"/>
        <v/>
      </c>
      <c r="AJ127" s="79" t="str">
        <f t="shared" si="51"/>
        <v/>
      </c>
      <c r="AK127" s="79" t="str">
        <f t="shared" si="51"/>
        <v/>
      </c>
      <c r="AL127" s="79" t="str">
        <f t="shared" si="51"/>
        <v/>
      </c>
      <c r="AM127" s="79" t="str">
        <f t="shared" si="51"/>
        <v/>
      </c>
      <c r="AN127" s="79" t="str">
        <f t="shared" si="51"/>
        <v/>
      </c>
      <c r="AO127" s="79" t="str">
        <f t="shared" si="51"/>
        <v/>
      </c>
      <c r="AP127" s="79" t="str">
        <f t="shared" si="51"/>
        <v/>
      </c>
      <c r="AQ127" s="79" t="str">
        <f t="shared" si="51"/>
        <v/>
      </c>
      <c r="AR127" s="79" t="str">
        <f t="shared" si="51"/>
        <v/>
      </c>
      <c r="AS127" s="79" t="str">
        <f t="shared" si="52"/>
        <v/>
      </c>
      <c r="AT127" s="79" t="str">
        <f t="shared" si="52"/>
        <v/>
      </c>
      <c r="AU127" s="79" t="str">
        <f t="shared" si="52"/>
        <v/>
      </c>
      <c r="AV127" s="79" t="str">
        <f t="shared" si="52"/>
        <v/>
      </c>
      <c r="AW127" s="79" t="str">
        <f t="shared" si="52"/>
        <v/>
      </c>
      <c r="AX127" s="79" t="str">
        <f t="shared" si="52"/>
        <v/>
      </c>
      <c r="AY127" s="79" t="str">
        <f t="shared" si="52"/>
        <v/>
      </c>
      <c r="AZ127" s="79" t="str">
        <f t="shared" si="52"/>
        <v/>
      </c>
      <c r="BA127" s="79" t="str">
        <f t="shared" si="52"/>
        <v/>
      </c>
      <c r="BB127" s="33" t="str">
        <f t="shared" si="52"/>
        <v/>
      </c>
      <c r="BD127" s="89" t="str">
        <f>IF(OR(CI$8="", Y127=""), "", COUNTIF(Y$11:Y$310, "&lt;"&amp;Y127)+1+COUNTIF(Y$11:Y127, Y127)-1)</f>
        <v/>
      </c>
      <c r="BE127" s="90" t="str">
        <f>IF(OR(CJ$8="", Z127=""), "", COUNTIF(Z$11:Z$310, "&lt;"&amp;Z127)+1+COUNTIF(Z$11:Z127, Z127)-1)</f>
        <v/>
      </c>
      <c r="BF127" s="90" t="str">
        <f>IF(OR(CK$8="", AA127=""), "", COUNTIF(AA$11:AA$310, "&lt;"&amp;AA127)+1+COUNTIF(AA$11:AA127, AA127)-1)</f>
        <v/>
      </c>
      <c r="BG127" s="90" t="str">
        <f>IF(OR(CL$8="", AB127=""), "", COUNTIF(AB$11:AB$310, "&lt;"&amp;AB127)+1+COUNTIF(AB$11:AB127, AB127)-1)</f>
        <v/>
      </c>
      <c r="BH127" s="90" t="str">
        <f>IF(OR(CM$8="", AC127=""), "", COUNTIF(AC$11:AC$310, "&lt;"&amp;AC127)+1+COUNTIF(AC$11:AC127, AC127)-1)</f>
        <v/>
      </c>
      <c r="BI127" s="90" t="str">
        <f>IF(OR(CN$8="", AD127=""), "", COUNTIF(AD$11:AD$310, "&lt;"&amp;AD127)+1+COUNTIF(AD$11:AD127, AD127)-1)</f>
        <v/>
      </c>
      <c r="BJ127" s="90" t="str">
        <f>IF(OR(CO$8="", AE127=""), "", COUNTIF(AE$11:AE$310, "&lt;"&amp;AE127)+1+COUNTIF(AE$11:AE127, AE127)-1)</f>
        <v/>
      </c>
      <c r="BK127" s="90" t="str">
        <f>IF(OR(CP$8="", AF127=""), "", COUNTIF(AF$11:AF$310, "&lt;"&amp;AF127)+1+COUNTIF(AF$11:AF127, AF127)-1)</f>
        <v/>
      </c>
      <c r="BL127" s="90" t="str">
        <f>IF(OR(CQ$8="", AG127=""), "", COUNTIF(AG$11:AG$310, "&lt;"&amp;AG127)+1+COUNTIF(AG$11:AG127, AG127)-1)</f>
        <v/>
      </c>
      <c r="BM127" s="90" t="str">
        <f>IF(OR(CR$8="", AH127=""), "", COUNTIF(AH$11:AH$310, "&lt;"&amp;AH127)+1+COUNTIF(AH$11:AH127, AH127)-1)</f>
        <v/>
      </c>
      <c r="BN127" s="90" t="str">
        <f>IF(OR(CS$8="", AI127=""), "", COUNTIF(AI$11:AI$310, "&lt;"&amp;AI127)+1+COUNTIF(AI$11:AI127, AI127)-1)</f>
        <v/>
      </c>
      <c r="BO127" s="90" t="str">
        <f>IF(OR(CT$8="", AJ127=""), "", COUNTIF(AJ$11:AJ$310, "&lt;"&amp;AJ127)+1+COUNTIF(AJ$11:AJ127, AJ127)-1)</f>
        <v/>
      </c>
      <c r="BP127" s="90" t="str">
        <f>IF(OR(CU$8="", AK127=""), "", COUNTIF(AK$11:AK$310, "&lt;"&amp;AK127)+1+COUNTIF(AK$11:AK127, AK127)-1)</f>
        <v/>
      </c>
      <c r="BQ127" s="90" t="str">
        <f>IF(OR(CV$8="", AL127=""), "", COUNTIF(AL$11:AL$310, "&lt;"&amp;AL127)+1+COUNTIF(AL$11:AL127, AL127)-1)</f>
        <v/>
      </c>
      <c r="BR127" s="90" t="str">
        <f>IF(OR(CW$8="", AM127=""), "", COUNTIF(AM$11:AM$310, "&lt;"&amp;AM127)+1+COUNTIF(AM$11:AM127, AM127)-1)</f>
        <v/>
      </c>
      <c r="BS127" s="90" t="str">
        <f>IF(OR(CX$8="", AN127=""), "", COUNTIF(AN$11:AN$310, "&lt;"&amp;AN127)+1+COUNTIF(AN$11:AN127, AN127)-1)</f>
        <v/>
      </c>
      <c r="BT127" s="90" t="str">
        <f>IF(OR(CY$8="", AO127=""), "", COUNTIF(AO$11:AO$310, "&lt;"&amp;AO127)+1+COUNTIF(AO$11:AO127, AO127)-1)</f>
        <v/>
      </c>
      <c r="BU127" s="90" t="str">
        <f>IF(OR(CZ$8="", AP127=""), "", COUNTIF(AP$11:AP$310, "&lt;"&amp;AP127)+1+COUNTIF(AP$11:AP127, AP127)-1)</f>
        <v/>
      </c>
      <c r="BV127" s="90" t="str">
        <f>IF(OR(DA$8="", AQ127=""), "", COUNTIF(AQ$11:AQ$310, "&lt;"&amp;AQ127)+1+COUNTIF(AQ$11:AQ127, AQ127)-1)</f>
        <v/>
      </c>
      <c r="BW127" s="90" t="str">
        <f>IF(OR(DB$8="", AR127=""), "", COUNTIF(AR$11:AR$310, "&lt;"&amp;AR127)+1+COUNTIF(AR$11:AR127, AR127)-1)</f>
        <v/>
      </c>
      <c r="BX127" s="90" t="str">
        <f>IF(OR(DC$8="", AS127=""), "", COUNTIF(AS$11:AS$310, "&lt;"&amp;AS127)+1+COUNTIF(AS$11:AS127, AS127)-1)</f>
        <v/>
      </c>
      <c r="BY127" s="90" t="str">
        <f>IF(OR(DD$8="", AT127=""), "", COUNTIF(AT$11:AT$310, "&lt;"&amp;AT127)+1+COUNTIF(AT$11:AT127, AT127)-1)</f>
        <v/>
      </c>
      <c r="BZ127" s="90" t="str">
        <f>IF(OR(DE$8="", AU127=""), "", COUNTIF(AU$11:AU$310, "&lt;"&amp;AU127)+1+COUNTIF(AU$11:AU127, AU127)-1)</f>
        <v/>
      </c>
      <c r="CA127" s="90" t="str">
        <f>IF(OR(DF$8="", AV127=""), "", COUNTIF(AV$11:AV$310, "&lt;"&amp;AV127)+1+COUNTIF(AV$11:AV127, AV127)-1)</f>
        <v/>
      </c>
      <c r="CB127" s="90" t="str">
        <f>IF(OR(DG$8="", AW127=""), "", COUNTIF(AW$11:AW$310, "&lt;"&amp;AW127)+1+COUNTIF(AW$11:AW127, AW127)-1)</f>
        <v/>
      </c>
      <c r="CC127" s="90" t="str">
        <f>IF(OR(DH$8="", AX127=""), "", COUNTIF(AX$11:AX$310, "&lt;"&amp;AX127)+1+COUNTIF(AX$11:AX127, AX127)-1)</f>
        <v/>
      </c>
      <c r="CD127" s="90" t="str">
        <f>IF(OR(DI$8="", AY127=""), "", COUNTIF(AY$11:AY$310, "&lt;"&amp;AY127)+1+COUNTIF(AY$11:AY127, AY127)-1)</f>
        <v/>
      </c>
      <c r="CE127" s="90" t="str">
        <f>IF(OR(DJ$8="", AZ127=""), "", COUNTIF(AZ$11:AZ$310, "&lt;"&amp;AZ127)+1+COUNTIF(AZ$11:AZ127, AZ127)-1)</f>
        <v/>
      </c>
      <c r="CF127" s="90" t="str">
        <f>IF(OR(DK$8="", BA127=""), "", COUNTIF(BA$11:BA$310, "&lt;"&amp;BA127)+1+COUNTIF(BA$11:BA127, BA127)-1)</f>
        <v/>
      </c>
      <c r="CG127" s="91" t="str">
        <f>IF(OR(DL$8="", BB127=""), "", COUNTIF(BB$11:BB$310, "&lt;"&amp;BB127)+1+COUNTIF(BB$11:BB127, BB127)-1)</f>
        <v/>
      </c>
      <c r="CI127" s="89" t="str" cm="1">
        <f t="array" ref="CI127">IFERROR(INDEX($BD127:$CG127, $CH127, MATCH(CI$6, $BD$8:$CG$8, 0)), "")</f>
        <v/>
      </c>
      <c r="CJ127" s="90" t="str" cm="1">
        <f t="array" ref="CJ127">IFERROR(INDEX($BD127:$CG127, $CH127, MATCH(CJ$6, $BD$8:$CG$8, 0)), "")</f>
        <v/>
      </c>
      <c r="CK127" s="90" t="str" cm="1">
        <f t="array" ref="CK127">IFERROR(INDEX($BD127:$CG127, $CH127, MATCH(CK$6, $BD$8:$CG$8, 0)), "")</f>
        <v/>
      </c>
      <c r="CL127" s="90" t="str" cm="1">
        <f t="array" ref="CL127">IFERROR(INDEX($BD127:$CG127, $CH127, MATCH(CL$6, $BD$8:$CG$8, 0)), "")</f>
        <v/>
      </c>
      <c r="CM127" s="90" t="str" cm="1">
        <f t="array" ref="CM127">IFERROR(INDEX($BD127:$CG127, $CH127, MATCH(CM$6, $BD$8:$CG$8, 0)), "")</f>
        <v/>
      </c>
      <c r="CN127" s="90" t="str" cm="1">
        <f t="array" ref="CN127">IFERROR(INDEX($BD127:$CG127, $CH127, MATCH(CN$6, $BD$8:$CG$8, 0)), "")</f>
        <v/>
      </c>
      <c r="CO127" s="90" t="str" cm="1">
        <f t="array" ref="CO127">IFERROR(INDEX($BD127:$CG127, $CH127, MATCH(CO$6, $BD$8:$CG$8, 0)), "")</f>
        <v/>
      </c>
      <c r="CP127" s="90" t="str" cm="1">
        <f t="array" ref="CP127">IFERROR(INDEX($BD127:$CG127, $CH127, MATCH(CP$6, $BD$8:$CG$8, 0)), "")</f>
        <v/>
      </c>
      <c r="CQ127" s="90" t="str" cm="1">
        <f t="array" ref="CQ127">IFERROR(INDEX($BD127:$CG127, $CH127, MATCH(CQ$6, $BD$8:$CG$8, 0)), "")</f>
        <v/>
      </c>
      <c r="CR127" s="90" t="str" cm="1">
        <f t="array" ref="CR127">IFERROR(INDEX($BD127:$CG127, $CH127, MATCH(CR$6, $BD$8:$CG$8, 0)), "")</f>
        <v/>
      </c>
      <c r="CS127" s="90" t="str" cm="1">
        <f t="array" ref="CS127">IFERROR(INDEX($BD127:$CG127, $CH127, MATCH(CS$6, $BD$8:$CG$8, 0)), "")</f>
        <v/>
      </c>
      <c r="CT127" s="90" t="str" cm="1">
        <f t="array" ref="CT127">IFERROR(INDEX($BD127:$CG127, $CH127, MATCH(CT$6, $BD$8:$CG$8, 0)), "")</f>
        <v/>
      </c>
      <c r="CU127" s="90" t="str" cm="1">
        <f t="array" ref="CU127">IFERROR(INDEX($BD127:$CG127, $CH127, MATCH(CU$6, $BD$8:$CG$8, 0)), "")</f>
        <v/>
      </c>
      <c r="CV127" s="90" t="str" cm="1">
        <f t="array" ref="CV127">IFERROR(INDEX($BD127:$CG127, $CH127, MATCH(CV$6, $BD$8:$CG$8, 0)), "")</f>
        <v/>
      </c>
      <c r="CW127" s="90" t="str" cm="1">
        <f t="array" ref="CW127">IFERROR(INDEX($BD127:$CG127, $CH127, MATCH(CW$6, $BD$8:$CG$8, 0)), "")</f>
        <v/>
      </c>
      <c r="CX127" s="90" t="str" cm="1">
        <f t="array" ref="CX127">IFERROR(INDEX($BD127:$CG127, $CH127, MATCH(CX$6, $BD$8:$CG$8, 0)), "")</f>
        <v/>
      </c>
      <c r="CY127" s="90" t="str" cm="1">
        <f t="array" ref="CY127">IFERROR(INDEX($BD127:$CG127, $CH127, MATCH(CY$6, $BD$8:$CG$8, 0)), "")</f>
        <v/>
      </c>
      <c r="CZ127" s="90" t="str" cm="1">
        <f t="array" ref="CZ127">IFERROR(INDEX($BD127:$CG127, $CH127, MATCH(CZ$6, $BD$8:$CG$8, 0)), "")</f>
        <v/>
      </c>
      <c r="DA127" s="90" t="str" cm="1">
        <f t="array" ref="DA127">IFERROR(INDEX($BD127:$CG127, $CH127, MATCH(DA$6, $BD$8:$CG$8, 0)), "")</f>
        <v/>
      </c>
      <c r="DB127" s="90" t="str" cm="1">
        <f t="array" ref="DB127">IFERROR(INDEX($BD127:$CG127, $CH127, MATCH(DB$6, $BD$8:$CG$8, 0)), "")</f>
        <v/>
      </c>
      <c r="DC127" s="90" t="str" cm="1">
        <f t="array" ref="DC127">IFERROR(INDEX($BD127:$CG127, $CH127, MATCH(DC$6, $BD$8:$CG$8, 0)), "")</f>
        <v/>
      </c>
      <c r="DD127" s="90" t="str" cm="1">
        <f t="array" ref="DD127">IFERROR(INDEX($BD127:$CG127, $CH127, MATCH(DD$6, $BD$8:$CG$8, 0)), "")</f>
        <v/>
      </c>
      <c r="DE127" s="90" t="str" cm="1">
        <f t="array" ref="DE127">IFERROR(INDEX($BD127:$CG127, $CH127, MATCH(DE$6, $BD$8:$CG$8, 0)), "")</f>
        <v/>
      </c>
      <c r="DF127" s="90" t="str" cm="1">
        <f t="array" ref="DF127">IFERROR(INDEX($BD127:$CG127, $CH127, MATCH(DF$6, $BD$8:$CG$8, 0)), "")</f>
        <v/>
      </c>
      <c r="DG127" s="90" t="str" cm="1">
        <f t="array" ref="DG127">IFERROR(INDEX($BD127:$CG127, $CH127, MATCH(DG$6, $BD$8:$CG$8, 0)), "")</f>
        <v/>
      </c>
      <c r="DH127" s="90" t="str" cm="1">
        <f t="array" ref="DH127">IFERROR(INDEX($BD127:$CG127, $CH127, MATCH(DH$6, $BD$8:$CG$8, 0)), "")</f>
        <v/>
      </c>
      <c r="DI127" s="90" t="str" cm="1">
        <f t="array" ref="DI127">IFERROR(INDEX($BD127:$CG127, $CH127, MATCH(DI$6, $BD$8:$CG$8, 0)), "")</f>
        <v/>
      </c>
      <c r="DJ127" s="90" t="str" cm="1">
        <f t="array" ref="DJ127">IFERROR(INDEX($BD127:$CG127, $CH127, MATCH(DJ$6, $BD$8:$CG$8, 0)), "")</f>
        <v/>
      </c>
      <c r="DK127" s="90" t="str" cm="1">
        <f t="array" ref="DK127">IFERROR(INDEX($BD127:$CG127, $CH127, MATCH(DK$6, $BD$8:$CG$8, 0)), "")</f>
        <v/>
      </c>
      <c r="DL127" s="91" t="str" cm="1">
        <f t="array" ref="DL127">IFERROR(INDEX($BD127:$CG127, $CH127, MATCH(DL$6, $BD$8:$CG$8, 0)), "")</f>
        <v/>
      </c>
    </row>
    <row r="128" spans="1:116" x14ac:dyDescent="0.55000000000000004">
      <c r="A128" s="16"/>
      <c r="B128" s="48"/>
      <c r="C128" s="26"/>
      <c r="D128" s="49"/>
      <c r="E128" s="50"/>
      <c r="F128" s="16"/>
      <c r="G128" s="96" t="str">
        <f t="shared" si="35"/>
        <v/>
      </c>
      <c r="H128" s="96" t="str">
        <f>IF($T128="", "", IF(COUNTIF('Income &amp; Expenses'!$AO$11:$AO$40, $T128)&gt;0, $N$3, $N$4))</f>
        <v/>
      </c>
      <c r="I128" s="16"/>
      <c r="N128" s="14" t="str">
        <f t="shared" si="31"/>
        <v/>
      </c>
      <c r="O128" s="8" t="str">
        <f t="shared" si="36"/>
        <v/>
      </c>
      <c r="P128" s="15" t="str">
        <f t="shared" si="32"/>
        <v/>
      </c>
      <c r="R128" s="68" t="str">
        <f t="shared" si="33"/>
        <v/>
      </c>
      <c r="T128" s="68" t="str">
        <f t="shared" si="34"/>
        <v/>
      </c>
      <c r="V128" s="62" t="str">
        <f>IF($B128="", "", COUNTIF($B$11:$B128, $B128))</f>
        <v/>
      </c>
      <c r="W128" s="62" t="str">
        <f t="shared" si="37"/>
        <v/>
      </c>
      <c r="Y128" s="78" t="str">
        <f t="shared" si="50"/>
        <v/>
      </c>
      <c r="Z128" s="79" t="str">
        <f t="shared" si="50"/>
        <v/>
      </c>
      <c r="AA128" s="79" t="str">
        <f t="shared" si="50"/>
        <v/>
      </c>
      <c r="AB128" s="79" t="str">
        <f t="shared" si="50"/>
        <v/>
      </c>
      <c r="AC128" s="79" t="str">
        <f t="shared" si="50"/>
        <v/>
      </c>
      <c r="AD128" s="79" t="str">
        <f t="shared" si="50"/>
        <v/>
      </c>
      <c r="AE128" s="79" t="str">
        <f t="shared" si="50"/>
        <v/>
      </c>
      <c r="AF128" s="79" t="str">
        <f t="shared" si="50"/>
        <v/>
      </c>
      <c r="AG128" s="79" t="str">
        <f t="shared" si="50"/>
        <v/>
      </c>
      <c r="AH128" s="79" t="str">
        <f t="shared" si="50"/>
        <v/>
      </c>
      <c r="AI128" s="79" t="str">
        <f t="shared" si="51"/>
        <v/>
      </c>
      <c r="AJ128" s="79" t="str">
        <f t="shared" si="51"/>
        <v/>
      </c>
      <c r="AK128" s="79" t="str">
        <f t="shared" si="51"/>
        <v/>
      </c>
      <c r="AL128" s="79" t="str">
        <f t="shared" si="51"/>
        <v/>
      </c>
      <c r="AM128" s="79" t="str">
        <f t="shared" si="51"/>
        <v/>
      </c>
      <c r="AN128" s="79" t="str">
        <f t="shared" si="51"/>
        <v/>
      </c>
      <c r="AO128" s="79" t="str">
        <f t="shared" si="51"/>
        <v/>
      </c>
      <c r="AP128" s="79" t="str">
        <f t="shared" si="51"/>
        <v/>
      </c>
      <c r="AQ128" s="79" t="str">
        <f t="shared" si="51"/>
        <v/>
      </c>
      <c r="AR128" s="79" t="str">
        <f t="shared" si="51"/>
        <v/>
      </c>
      <c r="AS128" s="79" t="str">
        <f t="shared" si="52"/>
        <v/>
      </c>
      <c r="AT128" s="79" t="str">
        <f t="shared" si="52"/>
        <v/>
      </c>
      <c r="AU128" s="79" t="str">
        <f t="shared" si="52"/>
        <v/>
      </c>
      <c r="AV128" s="79" t="str">
        <f t="shared" si="52"/>
        <v/>
      </c>
      <c r="AW128" s="79" t="str">
        <f t="shared" si="52"/>
        <v/>
      </c>
      <c r="AX128" s="79" t="str">
        <f t="shared" si="52"/>
        <v/>
      </c>
      <c r="AY128" s="79" t="str">
        <f t="shared" si="52"/>
        <v/>
      </c>
      <c r="AZ128" s="79" t="str">
        <f t="shared" si="52"/>
        <v/>
      </c>
      <c r="BA128" s="79" t="str">
        <f t="shared" si="52"/>
        <v/>
      </c>
      <c r="BB128" s="33" t="str">
        <f t="shared" si="52"/>
        <v/>
      </c>
      <c r="BD128" s="89" t="str">
        <f>IF(OR(CI$8="", Y128=""), "", COUNTIF(Y$11:Y$310, "&lt;"&amp;Y128)+1+COUNTIF(Y$11:Y128, Y128)-1)</f>
        <v/>
      </c>
      <c r="BE128" s="90" t="str">
        <f>IF(OR(CJ$8="", Z128=""), "", COUNTIF(Z$11:Z$310, "&lt;"&amp;Z128)+1+COUNTIF(Z$11:Z128, Z128)-1)</f>
        <v/>
      </c>
      <c r="BF128" s="90" t="str">
        <f>IF(OR(CK$8="", AA128=""), "", COUNTIF(AA$11:AA$310, "&lt;"&amp;AA128)+1+COUNTIF(AA$11:AA128, AA128)-1)</f>
        <v/>
      </c>
      <c r="BG128" s="90" t="str">
        <f>IF(OR(CL$8="", AB128=""), "", COUNTIF(AB$11:AB$310, "&lt;"&amp;AB128)+1+COUNTIF(AB$11:AB128, AB128)-1)</f>
        <v/>
      </c>
      <c r="BH128" s="90" t="str">
        <f>IF(OR(CM$8="", AC128=""), "", COUNTIF(AC$11:AC$310, "&lt;"&amp;AC128)+1+COUNTIF(AC$11:AC128, AC128)-1)</f>
        <v/>
      </c>
      <c r="BI128" s="90" t="str">
        <f>IF(OR(CN$8="", AD128=""), "", COUNTIF(AD$11:AD$310, "&lt;"&amp;AD128)+1+COUNTIF(AD$11:AD128, AD128)-1)</f>
        <v/>
      </c>
      <c r="BJ128" s="90" t="str">
        <f>IF(OR(CO$8="", AE128=""), "", COUNTIF(AE$11:AE$310, "&lt;"&amp;AE128)+1+COUNTIF(AE$11:AE128, AE128)-1)</f>
        <v/>
      </c>
      <c r="BK128" s="90" t="str">
        <f>IF(OR(CP$8="", AF128=""), "", COUNTIF(AF$11:AF$310, "&lt;"&amp;AF128)+1+COUNTIF(AF$11:AF128, AF128)-1)</f>
        <v/>
      </c>
      <c r="BL128" s="90" t="str">
        <f>IF(OR(CQ$8="", AG128=""), "", COUNTIF(AG$11:AG$310, "&lt;"&amp;AG128)+1+COUNTIF(AG$11:AG128, AG128)-1)</f>
        <v/>
      </c>
      <c r="BM128" s="90" t="str">
        <f>IF(OR(CR$8="", AH128=""), "", COUNTIF(AH$11:AH$310, "&lt;"&amp;AH128)+1+COUNTIF(AH$11:AH128, AH128)-1)</f>
        <v/>
      </c>
      <c r="BN128" s="90" t="str">
        <f>IF(OR(CS$8="", AI128=""), "", COUNTIF(AI$11:AI$310, "&lt;"&amp;AI128)+1+COUNTIF(AI$11:AI128, AI128)-1)</f>
        <v/>
      </c>
      <c r="BO128" s="90" t="str">
        <f>IF(OR(CT$8="", AJ128=""), "", COUNTIF(AJ$11:AJ$310, "&lt;"&amp;AJ128)+1+COUNTIF(AJ$11:AJ128, AJ128)-1)</f>
        <v/>
      </c>
      <c r="BP128" s="90" t="str">
        <f>IF(OR(CU$8="", AK128=""), "", COUNTIF(AK$11:AK$310, "&lt;"&amp;AK128)+1+COUNTIF(AK$11:AK128, AK128)-1)</f>
        <v/>
      </c>
      <c r="BQ128" s="90" t="str">
        <f>IF(OR(CV$8="", AL128=""), "", COUNTIF(AL$11:AL$310, "&lt;"&amp;AL128)+1+COUNTIF(AL$11:AL128, AL128)-1)</f>
        <v/>
      </c>
      <c r="BR128" s="90" t="str">
        <f>IF(OR(CW$8="", AM128=""), "", COUNTIF(AM$11:AM$310, "&lt;"&amp;AM128)+1+COUNTIF(AM$11:AM128, AM128)-1)</f>
        <v/>
      </c>
      <c r="BS128" s="90" t="str">
        <f>IF(OR(CX$8="", AN128=""), "", COUNTIF(AN$11:AN$310, "&lt;"&amp;AN128)+1+COUNTIF(AN$11:AN128, AN128)-1)</f>
        <v/>
      </c>
      <c r="BT128" s="90" t="str">
        <f>IF(OR(CY$8="", AO128=""), "", COUNTIF(AO$11:AO$310, "&lt;"&amp;AO128)+1+COUNTIF(AO$11:AO128, AO128)-1)</f>
        <v/>
      </c>
      <c r="BU128" s="90" t="str">
        <f>IF(OR(CZ$8="", AP128=""), "", COUNTIF(AP$11:AP$310, "&lt;"&amp;AP128)+1+COUNTIF(AP$11:AP128, AP128)-1)</f>
        <v/>
      </c>
      <c r="BV128" s="90" t="str">
        <f>IF(OR(DA$8="", AQ128=""), "", COUNTIF(AQ$11:AQ$310, "&lt;"&amp;AQ128)+1+COUNTIF(AQ$11:AQ128, AQ128)-1)</f>
        <v/>
      </c>
      <c r="BW128" s="90" t="str">
        <f>IF(OR(DB$8="", AR128=""), "", COUNTIF(AR$11:AR$310, "&lt;"&amp;AR128)+1+COUNTIF(AR$11:AR128, AR128)-1)</f>
        <v/>
      </c>
      <c r="BX128" s="90" t="str">
        <f>IF(OR(DC$8="", AS128=""), "", COUNTIF(AS$11:AS$310, "&lt;"&amp;AS128)+1+COUNTIF(AS$11:AS128, AS128)-1)</f>
        <v/>
      </c>
      <c r="BY128" s="90" t="str">
        <f>IF(OR(DD$8="", AT128=""), "", COUNTIF(AT$11:AT$310, "&lt;"&amp;AT128)+1+COUNTIF(AT$11:AT128, AT128)-1)</f>
        <v/>
      </c>
      <c r="BZ128" s="90" t="str">
        <f>IF(OR(DE$8="", AU128=""), "", COUNTIF(AU$11:AU$310, "&lt;"&amp;AU128)+1+COUNTIF(AU$11:AU128, AU128)-1)</f>
        <v/>
      </c>
      <c r="CA128" s="90" t="str">
        <f>IF(OR(DF$8="", AV128=""), "", COUNTIF(AV$11:AV$310, "&lt;"&amp;AV128)+1+COUNTIF(AV$11:AV128, AV128)-1)</f>
        <v/>
      </c>
      <c r="CB128" s="90" t="str">
        <f>IF(OR(DG$8="", AW128=""), "", COUNTIF(AW$11:AW$310, "&lt;"&amp;AW128)+1+COUNTIF(AW$11:AW128, AW128)-1)</f>
        <v/>
      </c>
      <c r="CC128" s="90" t="str">
        <f>IF(OR(DH$8="", AX128=""), "", COUNTIF(AX$11:AX$310, "&lt;"&amp;AX128)+1+COUNTIF(AX$11:AX128, AX128)-1)</f>
        <v/>
      </c>
      <c r="CD128" s="90" t="str">
        <f>IF(OR(DI$8="", AY128=""), "", COUNTIF(AY$11:AY$310, "&lt;"&amp;AY128)+1+COUNTIF(AY$11:AY128, AY128)-1)</f>
        <v/>
      </c>
      <c r="CE128" s="90" t="str">
        <f>IF(OR(DJ$8="", AZ128=""), "", COUNTIF(AZ$11:AZ$310, "&lt;"&amp;AZ128)+1+COUNTIF(AZ$11:AZ128, AZ128)-1)</f>
        <v/>
      </c>
      <c r="CF128" s="90" t="str">
        <f>IF(OR(DK$8="", BA128=""), "", COUNTIF(BA$11:BA$310, "&lt;"&amp;BA128)+1+COUNTIF(BA$11:BA128, BA128)-1)</f>
        <v/>
      </c>
      <c r="CG128" s="91" t="str">
        <f>IF(OR(DL$8="", BB128=""), "", COUNTIF(BB$11:BB$310, "&lt;"&amp;BB128)+1+COUNTIF(BB$11:BB128, BB128)-1)</f>
        <v/>
      </c>
      <c r="CI128" s="89" t="str" cm="1">
        <f t="array" ref="CI128">IFERROR(INDEX($BD128:$CG128, $CH128, MATCH(CI$6, $BD$8:$CG$8, 0)), "")</f>
        <v/>
      </c>
      <c r="CJ128" s="90" t="str" cm="1">
        <f t="array" ref="CJ128">IFERROR(INDEX($BD128:$CG128, $CH128, MATCH(CJ$6, $BD$8:$CG$8, 0)), "")</f>
        <v/>
      </c>
      <c r="CK128" s="90" t="str" cm="1">
        <f t="array" ref="CK128">IFERROR(INDEX($BD128:$CG128, $CH128, MATCH(CK$6, $BD$8:$CG$8, 0)), "")</f>
        <v/>
      </c>
      <c r="CL128" s="90" t="str" cm="1">
        <f t="array" ref="CL128">IFERROR(INDEX($BD128:$CG128, $CH128, MATCH(CL$6, $BD$8:$CG$8, 0)), "")</f>
        <v/>
      </c>
      <c r="CM128" s="90" t="str" cm="1">
        <f t="array" ref="CM128">IFERROR(INDEX($BD128:$CG128, $CH128, MATCH(CM$6, $BD$8:$CG$8, 0)), "")</f>
        <v/>
      </c>
      <c r="CN128" s="90" t="str" cm="1">
        <f t="array" ref="CN128">IFERROR(INDEX($BD128:$CG128, $CH128, MATCH(CN$6, $BD$8:$CG$8, 0)), "")</f>
        <v/>
      </c>
      <c r="CO128" s="90" t="str" cm="1">
        <f t="array" ref="CO128">IFERROR(INDEX($BD128:$CG128, $CH128, MATCH(CO$6, $BD$8:$CG$8, 0)), "")</f>
        <v/>
      </c>
      <c r="CP128" s="90" t="str" cm="1">
        <f t="array" ref="CP128">IFERROR(INDEX($BD128:$CG128, $CH128, MATCH(CP$6, $BD$8:$CG$8, 0)), "")</f>
        <v/>
      </c>
      <c r="CQ128" s="90" t="str" cm="1">
        <f t="array" ref="CQ128">IFERROR(INDEX($BD128:$CG128, $CH128, MATCH(CQ$6, $BD$8:$CG$8, 0)), "")</f>
        <v/>
      </c>
      <c r="CR128" s="90" t="str" cm="1">
        <f t="array" ref="CR128">IFERROR(INDEX($BD128:$CG128, $CH128, MATCH(CR$6, $BD$8:$CG$8, 0)), "")</f>
        <v/>
      </c>
      <c r="CS128" s="90" t="str" cm="1">
        <f t="array" ref="CS128">IFERROR(INDEX($BD128:$CG128, $CH128, MATCH(CS$6, $BD$8:$CG$8, 0)), "")</f>
        <v/>
      </c>
      <c r="CT128" s="90" t="str" cm="1">
        <f t="array" ref="CT128">IFERROR(INDEX($BD128:$CG128, $CH128, MATCH(CT$6, $BD$8:$CG$8, 0)), "")</f>
        <v/>
      </c>
      <c r="CU128" s="90" t="str" cm="1">
        <f t="array" ref="CU128">IFERROR(INDEX($BD128:$CG128, $CH128, MATCH(CU$6, $BD$8:$CG$8, 0)), "")</f>
        <v/>
      </c>
      <c r="CV128" s="90" t="str" cm="1">
        <f t="array" ref="CV128">IFERROR(INDEX($BD128:$CG128, $CH128, MATCH(CV$6, $BD$8:$CG$8, 0)), "")</f>
        <v/>
      </c>
      <c r="CW128" s="90" t="str" cm="1">
        <f t="array" ref="CW128">IFERROR(INDEX($BD128:$CG128, $CH128, MATCH(CW$6, $BD$8:$CG$8, 0)), "")</f>
        <v/>
      </c>
      <c r="CX128" s="90" t="str" cm="1">
        <f t="array" ref="CX128">IFERROR(INDEX($BD128:$CG128, $CH128, MATCH(CX$6, $BD$8:$CG$8, 0)), "")</f>
        <v/>
      </c>
      <c r="CY128" s="90" t="str" cm="1">
        <f t="array" ref="CY128">IFERROR(INDEX($BD128:$CG128, $CH128, MATCH(CY$6, $BD$8:$CG$8, 0)), "")</f>
        <v/>
      </c>
      <c r="CZ128" s="90" t="str" cm="1">
        <f t="array" ref="CZ128">IFERROR(INDEX($BD128:$CG128, $CH128, MATCH(CZ$6, $BD$8:$CG$8, 0)), "")</f>
        <v/>
      </c>
      <c r="DA128" s="90" t="str" cm="1">
        <f t="array" ref="DA128">IFERROR(INDEX($BD128:$CG128, $CH128, MATCH(DA$6, $BD$8:$CG$8, 0)), "")</f>
        <v/>
      </c>
      <c r="DB128" s="90" t="str" cm="1">
        <f t="array" ref="DB128">IFERROR(INDEX($BD128:$CG128, $CH128, MATCH(DB$6, $BD$8:$CG$8, 0)), "")</f>
        <v/>
      </c>
      <c r="DC128" s="90" t="str" cm="1">
        <f t="array" ref="DC128">IFERROR(INDEX($BD128:$CG128, $CH128, MATCH(DC$6, $BD$8:$CG$8, 0)), "")</f>
        <v/>
      </c>
      <c r="DD128" s="90" t="str" cm="1">
        <f t="array" ref="DD128">IFERROR(INDEX($BD128:$CG128, $CH128, MATCH(DD$6, $BD$8:$CG$8, 0)), "")</f>
        <v/>
      </c>
      <c r="DE128" s="90" t="str" cm="1">
        <f t="array" ref="DE128">IFERROR(INDEX($BD128:$CG128, $CH128, MATCH(DE$6, $BD$8:$CG$8, 0)), "")</f>
        <v/>
      </c>
      <c r="DF128" s="90" t="str" cm="1">
        <f t="array" ref="DF128">IFERROR(INDEX($BD128:$CG128, $CH128, MATCH(DF$6, $BD$8:$CG$8, 0)), "")</f>
        <v/>
      </c>
      <c r="DG128" s="90" t="str" cm="1">
        <f t="array" ref="DG128">IFERROR(INDEX($BD128:$CG128, $CH128, MATCH(DG$6, $BD$8:$CG$8, 0)), "")</f>
        <v/>
      </c>
      <c r="DH128" s="90" t="str" cm="1">
        <f t="array" ref="DH128">IFERROR(INDEX($BD128:$CG128, $CH128, MATCH(DH$6, $BD$8:$CG$8, 0)), "")</f>
        <v/>
      </c>
      <c r="DI128" s="90" t="str" cm="1">
        <f t="array" ref="DI128">IFERROR(INDEX($BD128:$CG128, $CH128, MATCH(DI$6, $BD$8:$CG$8, 0)), "")</f>
        <v/>
      </c>
      <c r="DJ128" s="90" t="str" cm="1">
        <f t="array" ref="DJ128">IFERROR(INDEX($BD128:$CG128, $CH128, MATCH(DJ$6, $BD$8:$CG$8, 0)), "")</f>
        <v/>
      </c>
      <c r="DK128" s="90" t="str" cm="1">
        <f t="array" ref="DK128">IFERROR(INDEX($BD128:$CG128, $CH128, MATCH(DK$6, $BD$8:$CG$8, 0)), "")</f>
        <v/>
      </c>
      <c r="DL128" s="91" t="str" cm="1">
        <f t="array" ref="DL128">IFERROR(INDEX($BD128:$CG128, $CH128, MATCH(DL$6, $BD$8:$CG$8, 0)), "")</f>
        <v/>
      </c>
    </row>
    <row r="129" spans="1:116" x14ac:dyDescent="0.55000000000000004">
      <c r="A129" s="16"/>
      <c r="B129" s="48"/>
      <c r="C129" s="26"/>
      <c r="D129" s="49"/>
      <c r="E129" s="50"/>
      <c r="F129" s="16"/>
      <c r="G129" s="96" t="str">
        <f t="shared" si="35"/>
        <v/>
      </c>
      <c r="H129" s="96" t="str">
        <f>IF($T129="", "", IF(COUNTIF('Income &amp; Expenses'!$AO$11:$AO$40, $T129)&gt;0, $N$3, $N$4))</f>
        <v/>
      </c>
      <c r="I129" s="16"/>
      <c r="N129" s="14" t="str">
        <f t="shared" si="31"/>
        <v/>
      </c>
      <c r="O129" s="8" t="str">
        <f t="shared" si="36"/>
        <v/>
      </c>
      <c r="P129" s="15" t="str">
        <f t="shared" si="32"/>
        <v/>
      </c>
      <c r="R129" s="68" t="str">
        <f t="shared" si="33"/>
        <v/>
      </c>
      <c r="T129" s="68" t="str">
        <f t="shared" si="34"/>
        <v/>
      </c>
      <c r="V129" s="62" t="str">
        <f>IF($B129="", "", COUNTIF($B$11:$B129, $B129))</f>
        <v/>
      </c>
      <c r="W129" s="62" t="str">
        <f t="shared" si="37"/>
        <v/>
      </c>
      <c r="Y129" s="78" t="str">
        <f t="shared" si="50"/>
        <v/>
      </c>
      <c r="Z129" s="79" t="str">
        <f t="shared" si="50"/>
        <v/>
      </c>
      <c r="AA129" s="79" t="str">
        <f t="shared" si="50"/>
        <v/>
      </c>
      <c r="AB129" s="79" t="str">
        <f t="shared" si="50"/>
        <v/>
      </c>
      <c r="AC129" s="79" t="str">
        <f t="shared" si="50"/>
        <v/>
      </c>
      <c r="AD129" s="79" t="str">
        <f t="shared" si="50"/>
        <v/>
      </c>
      <c r="AE129" s="79" t="str">
        <f t="shared" si="50"/>
        <v/>
      </c>
      <c r="AF129" s="79" t="str">
        <f t="shared" si="50"/>
        <v/>
      </c>
      <c r="AG129" s="79" t="str">
        <f t="shared" si="50"/>
        <v/>
      </c>
      <c r="AH129" s="79" t="str">
        <f t="shared" si="50"/>
        <v/>
      </c>
      <c r="AI129" s="79" t="str">
        <f t="shared" si="51"/>
        <v/>
      </c>
      <c r="AJ129" s="79" t="str">
        <f t="shared" si="51"/>
        <v/>
      </c>
      <c r="AK129" s="79" t="str">
        <f t="shared" si="51"/>
        <v/>
      </c>
      <c r="AL129" s="79" t="str">
        <f t="shared" si="51"/>
        <v/>
      </c>
      <c r="AM129" s="79" t="str">
        <f t="shared" si="51"/>
        <v/>
      </c>
      <c r="AN129" s="79" t="str">
        <f t="shared" si="51"/>
        <v/>
      </c>
      <c r="AO129" s="79" t="str">
        <f t="shared" si="51"/>
        <v/>
      </c>
      <c r="AP129" s="79" t="str">
        <f t="shared" si="51"/>
        <v/>
      </c>
      <c r="AQ129" s="79" t="str">
        <f t="shared" si="51"/>
        <v/>
      </c>
      <c r="AR129" s="79" t="str">
        <f t="shared" si="51"/>
        <v/>
      </c>
      <c r="AS129" s="79" t="str">
        <f t="shared" si="52"/>
        <v/>
      </c>
      <c r="AT129" s="79" t="str">
        <f t="shared" si="52"/>
        <v/>
      </c>
      <c r="AU129" s="79" t="str">
        <f t="shared" si="52"/>
        <v/>
      </c>
      <c r="AV129" s="79" t="str">
        <f t="shared" si="52"/>
        <v/>
      </c>
      <c r="AW129" s="79" t="str">
        <f t="shared" si="52"/>
        <v/>
      </c>
      <c r="AX129" s="79" t="str">
        <f t="shared" si="52"/>
        <v/>
      </c>
      <c r="AY129" s="79" t="str">
        <f t="shared" si="52"/>
        <v/>
      </c>
      <c r="AZ129" s="79" t="str">
        <f t="shared" si="52"/>
        <v/>
      </c>
      <c r="BA129" s="79" t="str">
        <f t="shared" si="52"/>
        <v/>
      </c>
      <c r="BB129" s="33" t="str">
        <f t="shared" si="52"/>
        <v/>
      </c>
      <c r="BD129" s="89" t="str">
        <f>IF(OR(CI$8="", Y129=""), "", COUNTIF(Y$11:Y$310, "&lt;"&amp;Y129)+1+COUNTIF(Y$11:Y129, Y129)-1)</f>
        <v/>
      </c>
      <c r="BE129" s="90" t="str">
        <f>IF(OR(CJ$8="", Z129=""), "", COUNTIF(Z$11:Z$310, "&lt;"&amp;Z129)+1+COUNTIF(Z$11:Z129, Z129)-1)</f>
        <v/>
      </c>
      <c r="BF129" s="90" t="str">
        <f>IF(OR(CK$8="", AA129=""), "", COUNTIF(AA$11:AA$310, "&lt;"&amp;AA129)+1+COUNTIF(AA$11:AA129, AA129)-1)</f>
        <v/>
      </c>
      <c r="BG129" s="90" t="str">
        <f>IF(OR(CL$8="", AB129=""), "", COUNTIF(AB$11:AB$310, "&lt;"&amp;AB129)+1+COUNTIF(AB$11:AB129, AB129)-1)</f>
        <v/>
      </c>
      <c r="BH129" s="90" t="str">
        <f>IF(OR(CM$8="", AC129=""), "", COUNTIF(AC$11:AC$310, "&lt;"&amp;AC129)+1+COUNTIF(AC$11:AC129, AC129)-1)</f>
        <v/>
      </c>
      <c r="BI129" s="90" t="str">
        <f>IF(OR(CN$8="", AD129=""), "", COUNTIF(AD$11:AD$310, "&lt;"&amp;AD129)+1+COUNTIF(AD$11:AD129, AD129)-1)</f>
        <v/>
      </c>
      <c r="BJ129" s="90" t="str">
        <f>IF(OR(CO$8="", AE129=""), "", COUNTIF(AE$11:AE$310, "&lt;"&amp;AE129)+1+COUNTIF(AE$11:AE129, AE129)-1)</f>
        <v/>
      </c>
      <c r="BK129" s="90" t="str">
        <f>IF(OR(CP$8="", AF129=""), "", COUNTIF(AF$11:AF$310, "&lt;"&amp;AF129)+1+COUNTIF(AF$11:AF129, AF129)-1)</f>
        <v/>
      </c>
      <c r="BL129" s="90" t="str">
        <f>IF(OR(CQ$8="", AG129=""), "", COUNTIF(AG$11:AG$310, "&lt;"&amp;AG129)+1+COUNTIF(AG$11:AG129, AG129)-1)</f>
        <v/>
      </c>
      <c r="BM129" s="90" t="str">
        <f>IF(OR(CR$8="", AH129=""), "", COUNTIF(AH$11:AH$310, "&lt;"&amp;AH129)+1+COUNTIF(AH$11:AH129, AH129)-1)</f>
        <v/>
      </c>
      <c r="BN129" s="90" t="str">
        <f>IF(OR(CS$8="", AI129=""), "", COUNTIF(AI$11:AI$310, "&lt;"&amp;AI129)+1+COUNTIF(AI$11:AI129, AI129)-1)</f>
        <v/>
      </c>
      <c r="BO129" s="90" t="str">
        <f>IF(OR(CT$8="", AJ129=""), "", COUNTIF(AJ$11:AJ$310, "&lt;"&amp;AJ129)+1+COUNTIF(AJ$11:AJ129, AJ129)-1)</f>
        <v/>
      </c>
      <c r="BP129" s="90" t="str">
        <f>IF(OR(CU$8="", AK129=""), "", COUNTIF(AK$11:AK$310, "&lt;"&amp;AK129)+1+COUNTIF(AK$11:AK129, AK129)-1)</f>
        <v/>
      </c>
      <c r="BQ129" s="90" t="str">
        <f>IF(OR(CV$8="", AL129=""), "", COUNTIF(AL$11:AL$310, "&lt;"&amp;AL129)+1+COUNTIF(AL$11:AL129, AL129)-1)</f>
        <v/>
      </c>
      <c r="BR129" s="90" t="str">
        <f>IF(OR(CW$8="", AM129=""), "", COUNTIF(AM$11:AM$310, "&lt;"&amp;AM129)+1+COUNTIF(AM$11:AM129, AM129)-1)</f>
        <v/>
      </c>
      <c r="BS129" s="90" t="str">
        <f>IF(OR(CX$8="", AN129=""), "", COUNTIF(AN$11:AN$310, "&lt;"&amp;AN129)+1+COUNTIF(AN$11:AN129, AN129)-1)</f>
        <v/>
      </c>
      <c r="BT129" s="90" t="str">
        <f>IF(OR(CY$8="", AO129=""), "", COUNTIF(AO$11:AO$310, "&lt;"&amp;AO129)+1+COUNTIF(AO$11:AO129, AO129)-1)</f>
        <v/>
      </c>
      <c r="BU129" s="90" t="str">
        <f>IF(OR(CZ$8="", AP129=""), "", COUNTIF(AP$11:AP$310, "&lt;"&amp;AP129)+1+COUNTIF(AP$11:AP129, AP129)-1)</f>
        <v/>
      </c>
      <c r="BV129" s="90" t="str">
        <f>IF(OR(DA$8="", AQ129=""), "", COUNTIF(AQ$11:AQ$310, "&lt;"&amp;AQ129)+1+COUNTIF(AQ$11:AQ129, AQ129)-1)</f>
        <v/>
      </c>
      <c r="BW129" s="90" t="str">
        <f>IF(OR(DB$8="", AR129=""), "", COUNTIF(AR$11:AR$310, "&lt;"&amp;AR129)+1+COUNTIF(AR$11:AR129, AR129)-1)</f>
        <v/>
      </c>
      <c r="BX129" s="90" t="str">
        <f>IF(OR(DC$8="", AS129=""), "", COUNTIF(AS$11:AS$310, "&lt;"&amp;AS129)+1+COUNTIF(AS$11:AS129, AS129)-1)</f>
        <v/>
      </c>
      <c r="BY129" s="90" t="str">
        <f>IF(OR(DD$8="", AT129=""), "", COUNTIF(AT$11:AT$310, "&lt;"&amp;AT129)+1+COUNTIF(AT$11:AT129, AT129)-1)</f>
        <v/>
      </c>
      <c r="BZ129" s="90" t="str">
        <f>IF(OR(DE$8="", AU129=""), "", COUNTIF(AU$11:AU$310, "&lt;"&amp;AU129)+1+COUNTIF(AU$11:AU129, AU129)-1)</f>
        <v/>
      </c>
      <c r="CA129" s="90" t="str">
        <f>IF(OR(DF$8="", AV129=""), "", COUNTIF(AV$11:AV$310, "&lt;"&amp;AV129)+1+COUNTIF(AV$11:AV129, AV129)-1)</f>
        <v/>
      </c>
      <c r="CB129" s="90" t="str">
        <f>IF(OR(DG$8="", AW129=""), "", COUNTIF(AW$11:AW$310, "&lt;"&amp;AW129)+1+COUNTIF(AW$11:AW129, AW129)-1)</f>
        <v/>
      </c>
      <c r="CC129" s="90" t="str">
        <f>IF(OR(DH$8="", AX129=""), "", COUNTIF(AX$11:AX$310, "&lt;"&amp;AX129)+1+COUNTIF(AX$11:AX129, AX129)-1)</f>
        <v/>
      </c>
      <c r="CD129" s="90" t="str">
        <f>IF(OR(DI$8="", AY129=""), "", COUNTIF(AY$11:AY$310, "&lt;"&amp;AY129)+1+COUNTIF(AY$11:AY129, AY129)-1)</f>
        <v/>
      </c>
      <c r="CE129" s="90" t="str">
        <f>IF(OR(DJ$8="", AZ129=""), "", COUNTIF(AZ$11:AZ$310, "&lt;"&amp;AZ129)+1+COUNTIF(AZ$11:AZ129, AZ129)-1)</f>
        <v/>
      </c>
      <c r="CF129" s="90" t="str">
        <f>IF(OR(DK$8="", BA129=""), "", COUNTIF(BA$11:BA$310, "&lt;"&amp;BA129)+1+COUNTIF(BA$11:BA129, BA129)-1)</f>
        <v/>
      </c>
      <c r="CG129" s="91" t="str">
        <f>IF(OR(DL$8="", BB129=""), "", COUNTIF(BB$11:BB$310, "&lt;"&amp;BB129)+1+COUNTIF(BB$11:BB129, BB129)-1)</f>
        <v/>
      </c>
      <c r="CI129" s="89" t="str" cm="1">
        <f t="array" ref="CI129">IFERROR(INDEX($BD129:$CG129, $CH129, MATCH(CI$6, $BD$8:$CG$8, 0)), "")</f>
        <v/>
      </c>
      <c r="CJ129" s="90" t="str" cm="1">
        <f t="array" ref="CJ129">IFERROR(INDEX($BD129:$CG129, $CH129, MATCH(CJ$6, $BD$8:$CG$8, 0)), "")</f>
        <v/>
      </c>
      <c r="CK129" s="90" t="str" cm="1">
        <f t="array" ref="CK129">IFERROR(INDEX($BD129:$CG129, $CH129, MATCH(CK$6, $BD$8:$CG$8, 0)), "")</f>
        <v/>
      </c>
      <c r="CL129" s="90" t="str" cm="1">
        <f t="array" ref="CL129">IFERROR(INDEX($BD129:$CG129, $CH129, MATCH(CL$6, $BD$8:$CG$8, 0)), "")</f>
        <v/>
      </c>
      <c r="CM129" s="90" t="str" cm="1">
        <f t="array" ref="CM129">IFERROR(INDEX($BD129:$CG129, $CH129, MATCH(CM$6, $BD$8:$CG$8, 0)), "")</f>
        <v/>
      </c>
      <c r="CN129" s="90" t="str" cm="1">
        <f t="array" ref="CN129">IFERROR(INDEX($BD129:$CG129, $CH129, MATCH(CN$6, $BD$8:$CG$8, 0)), "")</f>
        <v/>
      </c>
      <c r="CO129" s="90" t="str" cm="1">
        <f t="array" ref="CO129">IFERROR(INDEX($BD129:$CG129, $CH129, MATCH(CO$6, $BD$8:$CG$8, 0)), "")</f>
        <v/>
      </c>
      <c r="CP129" s="90" t="str" cm="1">
        <f t="array" ref="CP129">IFERROR(INDEX($BD129:$CG129, $CH129, MATCH(CP$6, $BD$8:$CG$8, 0)), "")</f>
        <v/>
      </c>
      <c r="CQ129" s="90" t="str" cm="1">
        <f t="array" ref="CQ129">IFERROR(INDEX($BD129:$CG129, $CH129, MATCH(CQ$6, $BD$8:$CG$8, 0)), "")</f>
        <v/>
      </c>
      <c r="CR129" s="90" t="str" cm="1">
        <f t="array" ref="CR129">IFERROR(INDEX($BD129:$CG129, $CH129, MATCH(CR$6, $BD$8:$CG$8, 0)), "")</f>
        <v/>
      </c>
      <c r="CS129" s="90" t="str" cm="1">
        <f t="array" ref="CS129">IFERROR(INDEX($BD129:$CG129, $CH129, MATCH(CS$6, $BD$8:$CG$8, 0)), "")</f>
        <v/>
      </c>
      <c r="CT129" s="90" t="str" cm="1">
        <f t="array" ref="CT129">IFERROR(INDEX($BD129:$CG129, $CH129, MATCH(CT$6, $BD$8:$CG$8, 0)), "")</f>
        <v/>
      </c>
      <c r="CU129" s="90" t="str" cm="1">
        <f t="array" ref="CU129">IFERROR(INDEX($BD129:$CG129, $CH129, MATCH(CU$6, $BD$8:$CG$8, 0)), "")</f>
        <v/>
      </c>
      <c r="CV129" s="90" t="str" cm="1">
        <f t="array" ref="CV129">IFERROR(INDEX($BD129:$CG129, $CH129, MATCH(CV$6, $BD$8:$CG$8, 0)), "")</f>
        <v/>
      </c>
      <c r="CW129" s="90" t="str" cm="1">
        <f t="array" ref="CW129">IFERROR(INDEX($BD129:$CG129, $CH129, MATCH(CW$6, $BD$8:$CG$8, 0)), "")</f>
        <v/>
      </c>
      <c r="CX129" s="90" t="str" cm="1">
        <f t="array" ref="CX129">IFERROR(INDEX($BD129:$CG129, $CH129, MATCH(CX$6, $BD$8:$CG$8, 0)), "")</f>
        <v/>
      </c>
      <c r="CY129" s="90" t="str" cm="1">
        <f t="array" ref="CY129">IFERROR(INDEX($BD129:$CG129, $CH129, MATCH(CY$6, $BD$8:$CG$8, 0)), "")</f>
        <v/>
      </c>
      <c r="CZ129" s="90" t="str" cm="1">
        <f t="array" ref="CZ129">IFERROR(INDEX($BD129:$CG129, $CH129, MATCH(CZ$6, $BD$8:$CG$8, 0)), "")</f>
        <v/>
      </c>
      <c r="DA129" s="90" t="str" cm="1">
        <f t="array" ref="DA129">IFERROR(INDEX($BD129:$CG129, $CH129, MATCH(DA$6, $BD$8:$CG$8, 0)), "")</f>
        <v/>
      </c>
      <c r="DB129" s="90" t="str" cm="1">
        <f t="array" ref="DB129">IFERROR(INDEX($BD129:$CG129, $CH129, MATCH(DB$6, $BD$8:$CG$8, 0)), "")</f>
        <v/>
      </c>
      <c r="DC129" s="90" t="str" cm="1">
        <f t="array" ref="DC129">IFERROR(INDEX($BD129:$CG129, $CH129, MATCH(DC$6, $BD$8:$CG$8, 0)), "")</f>
        <v/>
      </c>
      <c r="DD129" s="90" t="str" cm="1">
        <f t="array" ref="DD129">IFERROR(INDEX($BD129:$CG129, $CH129, MATCH(DD$6, $BD$8:$CG$8, 0)), "")</f>
        <v/>
      </c>
      <c r="DE129" s="90" t="str" cm="1">
        <f t="array" ref="DE129">IFERROR(INDEX($BD129:$CG129, $CH129, MATCH(DE$6, $BD$8:$CG$8, 0)), "")</f>
        <v/>
      </c>
      <c r="DF129" s="90" t="str" cm="1">
        <f t="array" ref="DF129">IFERROR(INDEX($BD129:$CG129, $CH129, MATCH(DF$6, $BD$8:$CG$8, 0)), "")</f>
        <v/>
      </c>
      <c r="DG129" s="90" t="str" cm="1">
        <f t="array" ref="DG129">IFERROR(INDEX($BD129:$CG129, $CH129, MATCH(DG$6, $BD$8:$CG$8, 0)), "")</f>
        <v/>
      </c>
      <c r="DH129" s="90" t="str" cm="1">
        <f t="array" ref="DH129">IFERROR(INDEX($BD129:$CG129, $CH129, MATCH(DH$6, $BD$8:$CG$8, 0)), "")</f>
        <v/>
      </c>
      <c r="DI129" s="90" t="str" cm="1">
        <f t="array" ref="DI129">IFERROR(INDEX($BD129:$CG129, $CH129, MATCH(DI$6, $BD$8:$CG$8, 0)), "")</f>
        <v/>
      </c>
      <c r="DJ129" s="90" t="str" cm="1">
        <f t="array" ref="DJ129">IFERROR(INDEX($BD129:$CG129, $CH129, MATCH(DJ$6, $BD$8:$CG$8, 0)), "")</f>
        <v/>
      </c>
      <c r="DK129" s="90" t="str" cm="1">
        <f t="array" ref="DK129">IFERROR(INDEX($BD129:$CG129, $CH129, MATCH(DK$6, $BD$8:$CG$8, 0)), "")</f>
        <v/>
      </c>
      <c r="DL129" s="91" t="str" cm="1">
        <f t="array" ref="DL129">IFERROR(INDEX($BD129:$CG129, $CH129, MATCH(DL$6, $BD$8:$CG$8, 0)), "")</f>
        <v/>
      </c>
    </row>
    <row r="130" spans="1:116" x14ac:dyDescent="0.55000000000000004">
      <c r="A130" s="16"/>
      <c r="B130" s="48"/>
      <c r="C130" s="26"/>
      <c r="D130" s="49"/>
      <c r="E130" s="50"/>
      <c r="F130" s="16"/>
      <c r="G130" s="96" t="str">
        <f t="shared" si="35"/>
        <v/>
      </c>
      <c r="H130" s="96" t="str">
        <f>IF($T130="", "", IF(COUNTIF('Income &amp; Expenses'!$AO$11:$AO$40, $T130)&gt;0, $N$3, $N$4))</f>
        <v/>
      </c>
      <c r="I130" s="16"/>
      <c r="N130" s="14" t="str">
        <f t="shared" si="31"/>
        <v/>
      </c>
      <c r="O130" s="8" t="str">
        <f t="shared" si="36"/>
        <v/>
      </c>
      <c r="P130" s="15" t="str">
        <f t="shared" si="32"/>
        <v/>
      </c>
      <c r="R130" s="68" t="str">
        <f t="shared" si="33"/>
        <v/>
      </c>
      <c r="T130" s="68" t="str">
        <f t="shared" si="34"/>
        <v/>
      </c>
      <c r="V130" s="62" t="str">
        <f>IF($B130="", "", COUNTIF($B$11:$B130, $B130))</f>
        <v/>
      </c>
      <c r="W130" s="62" t="str">
        <f t="shared" si="37"/>
        <v/>
      </c>
      <c r="Y130" s="78" t="str">
        <f t="shared" si="50"/>
        <v/>
      </c>
      <c r="Z130" s="79" t="str">
        <f t="shared" si="50"/>
        <v/>
      </c>
      <c r="AA130" s="79" t="str">
        <f t="shared" si="50"/>
        <v/>
      </c>
      <c r="AB130" s="79" t="str">
        <f t="shared" si="50"/>
        <v/>
      </c>
      <c r="AC130" s="79" t="str">
        <f t="shared" si="50"/>
        <v/>
      </c>
      <c r="AD130" s="79" t="str">
        <f t="shared" si="50"/>
        <v/>
      </c>
      <c r="AE130" s="79" t="str">
        <f t="shared" si="50"/>
        <v/>
      </c>
      <c r="AF130" s="79" t="str">
        <f t="shared" si="50"/>
        <v/>
      </c>
      <c r="AG130" s="79" t="str">
        <f t="shared" si="50"/>
        <v/>
      </c>
      <c r="AH130" s="79" t="str">
        <f t="shared" si="50"/>
        <v/>
      </c>
      <c r="AI130" s="79" t="str">
        <f t="shared" si="51"/>
        <v/>
      </c>
      <c r="AJ130" s="79" t="str">
        <f t="shared" si="51"/>
        <v/>
      </c>
      <c r="AK130" s="79" t="str">
        <f t="shared" si="51"/>
        <v/>
      </c>
      <c r="AL130" s="79" t="str">
        <f t="shared" si="51"/>
        <v/>
      </c>
      <c r="AM130" s="79" t="str">
        <f t="shared" si="51"/>
        <v/>
      </c>
      <c r="AN130" s="79" t="str">
        <f t="shared" si="51"/>
        <v/>
      </c>
      <c r="AO130" s="79" t="str">
        <f t="shared" si="51"/>
        <v/>
      </c>
      <c r="AP130" s="79" t="str">
        <f t="shared" si="51"/>
        <v/>
      </c>
      <c r="AQ130" s="79" t="str">
        <f t="shared" si="51"/>
        <v/>
      </c>
      <c r="AR130" s="79" t="str">
        <f t="shared" si="51"/>
        <v/>
      </c>
      <c r="AS130" s="79" t="str">
        <f t="shared" si="52"/>
        <v/>
      </c>
      <c r="AT130" s="79" t="str">
        <f t="shared" si="52"/>
        <v/>
      </c>
      <c r="AU130" s="79" t="str">
        <f t="shared" si="52"/>
        <v/>
      </c>
      <c r="AV130" s="79" t="str">
        <f t="shared" si="52"/>
        <v/>
      </c>
      <c r="AW130" s="79" t="str">
        <f t="shared" si="52"/>
        <v/>
      </c>
      <c r="AX130" s="79" t="str">
        <f t="shared" si="52"/>
        <v/>
      </c>
      <c r="AY130" s="79" t="str">
        <f t="shared" si="52"/>
        <v/>
      </c>
      <c r="AZ130" s="79" t="str">
        <f t="shared" si="52"/>
        <v/>
      </c>
      <c r="BA130" s="79" t="str">
        <f t="shared" si="52"/>
        <v/>
      </c>
      <c r="BB130" s="33" t="str">
        <f t="shared" si="52"/>
        <v/>
      </c>
      <c r="BD130" s="89" t="str">
        <f>IF(OR(CI$8="", Y130=""), "", COUNTIF(Y$11:Y$310, "&lt;"&amp;Y130)+1+COUNTIF(Y$11:Y130, Y130)-1)</f>
        <v/>
      </c>
      <c r="BE130" s="90" t="str">
        <f>IF(OR(CJ$8="", Z130=""), "", COUNTIF(Z$11:Z$310, "&lt;"&amp;Z130)+1+COUNTIF(Z$11:Z130, Z130)-1)</f>
        <v/>
      </c>
      <c r="BF130" s="90" t="str">
        <f>IF(OR(CK$8="", AA130=""), "", COUNTIF(AA$11:AA$310, "&lt;"&amp;AA130)+1+COUNTIF(AA$11:AA130, AA130)-1)</f>
        <v/>
      </c>
      <c r="BG130" s="90" t="str">
        <f>IF(OR(CL$8="", AB130=""), "", COUNTIF(AB$11:AB$310, "&lt;"&amp;AB130)+1+COUNTIF(AB$11:AB130, AB130)-1)</f>
        <v/>
      </c>
      <c r="BH130" s="90" t="str">
        <f>IF(OR(CM$8="", AC130=""), "", COUNTIF(AC$11:AC$310, "&lt;"&amp;AC130)+1+COUNTIF(AC$11:AC130, AC130)-1)</f>
        <v/>
      </c>
      <c r="BI130" s="90" t="str">
        <f>IF(OR(CN$8="", AD130=""), "", COUNTIF(AD$11:AD$310, "&lt;"&amp;AD130)+1+COUNTIF(AD$11:AD130, AD130)-1)</f>
        <v/>
      </c>
      <c r="BJ130" s="90" t="str">
        <f>IF(OR(CO$8="", AE130=""), "", COUNTIF(AE$11:AE$310, "&lt;"&amp;AE130)+1+COUNTIF(AE$11:AE130, AE130)-1)</f>
        <v/>
      </c>
      <c r="BK130" s="90" t="str">
        <f>IF(OR(CP$8="", AF130=""), "", COUNTIF(AF$11:AF$310, "&lt;"&amp;AF130)+1+COUNTIF(AF$11:AF130, AF130)-1)</f>
        <v/>
      </c>
      <c r="BL130" s="90" t="str">
        <f>IF(OR(CQ$8="", AG130=""), "", COUNTIF(AG$11:AG$310, "&lt;"&amp;AG130)+1+COUNTIF(AG$11:AG130, AG130)-1)</f>
        <v/>
      </c>
      <c r="BM130" s="90" t="str">
        <f>IF(OR(CR$8="", AH130=""), "", COUNTIF(AH$11:AH$310, "&lt;"&amp;AH130)+1+COUNTIF(AH$11:AH130, AH130)-1)</f>
        <v/>
      </c>
      <c r="BN130" s="90" t="str">
        <f>IF(OR(CS$8="", AI130=""), "", COUNTIF(AI$11:AI$310, "&lt;"&amp;AI130)+1+COUNTIF(AI$11:AI130, AI130)-1)</f>
        <v/>
      </c>
      <c r="BO130" s="90" t="str">
        <f>IF(OR(CT$8="", AJ130=""), "", COUNTIF(AJ$11:AJ$310, "&lt;"&amp;AJ130)+1+COUNTIF(AJ$11:AJ130, AJ130)-1)</f>
        <v/>
      </c>
      <c r="BP130" s="90" t="str">
        <f>IF(OR(CU$8="", AK130=""), "", COUNTIF(AK$11:AK$310, "&lt;"&amp;AK130)+1+COUNTIF(AK$11:AK130, AK130)-1)</f>
        <v/>
      </c>
      <c r="BQ130" s="90" t="str">
        <f>IF(OR(CV$8="", AL130=""), "", COUNTIF(AL$11:AL$310, "&lt;"&amp;AL130)+1+COUNTIF(AL$11:AL130, AL130)-1)</f>
        <v/>
      </c>
      <c r="BR130" s="90" t="str">
        <f>IF(OR(CW$8="", AM130=""), "", COUNTIF(AM$11:AM$310, "&lt;"&amp;AM130)+1+COUNTIF(AM$11:AM130, AM130)-1)</f>
        <v/>
      </c>
      <c r="BS130" s="90" t="str">
        <f>IF(OR(CX$8="", AN130=""), "", COUNTIF(AN$11:AN$310, "&lt;"&amp;AN130)+1+COUNTIF(AN$11:AN130, AN130)-1)</f>
        <v/>
      </c>
      <c r="BT130" s="90" t="str">
        <f>IF(OR(CY$8="", AO130=""), "", COUNTIF(AO$11:AO$310, "&lt;"&amp;AO130)+1+COUNTIF(AO$11:AO130, AO130)-1)</f>
        <v/>
      </c>
      <c r="BU130" s="90" t="str">
        <f>IF(OR(CZ$8="", AP130=""), "", COUNTIF(AP$11:AP$310, "&lt;"&amp;AP130)+1+COUNTIF(AP$11:AP130, AP130)-1)</f>
        <v/>
      </c>
      <c r="BV130" s="90" t="str">
        <f>IF(OR(DA$8="", AQ130=""), "", COUNTIF(AQ$11:AQ$310, "&lt;"&amp;AQ130)+1+COUNTIF(AQ$11:AQ130, AQ130)-1)</f>
        <v/>
      </c>
      <c r="BW130" s="90" t="str">
        <f>IF(OR(DB$8="", AR130=""), "", COUNTIF(AR$11:AR$310, "&lt;"&amp;AR130)+1+COUNTIF(AR$11:AR130, AR130)-1)</f>
        <v/>
      </c>
      <c r="BX130" s="90" t="str">
        <f>IF(OR(DC$8="", AS130=""), "", COUNTIF(AS$11:AS$310, "&lt;"&amp;AS130)+1+COUNTIF(AS$11:AS130, AS130)-1)</f>
        <v/>
      </c>
      <c r="BY130" s="90" t="str">
        <f>IF(OR(DD$8="", AT130=""), "", COUNTIF(AT$11:AT$310, "&lt;"&amp;AT130)+1+COUNTIF(AT$11:AT130, AT130)-1)</f>
        <v/>
      </c>
      <c r="BZ130" s="90" t="str">
        <f>IF(OR(DE$8="", AU130=""), "", COUNTIF(AU$11:AU$310, "&lt;"&amp;AU130)+1+COUNTIF(AU$11:AU130, AU130)-1)</f>
        <v/>
      </c>
      <c r="CA130" s="90" t="str">
        <f>IF(OR(DF$8="", AV130=""), "", COUNTIF(AV$11:AV$310, "&lt;"&amp;AV130)+1+COUNTIF(AV$11:AV130, AV130)-1)</f>
        <v/>
      </c>
      <c r="CB130" s="90" t="str">
        <f>IF(OR(DG$8="", AW130=""), "", COUNTIF(AW$11:AW$310, "&lt;"&amp;AW130)+1+COUNTIF(AW$11:AW130, AW130)-1)</f>
        <v/>
      </c>
      <c r="CC130" s="90" t="str">
        <f>IF(OR(DH$8="", AX130=""), "", COUNTIF(AX$11:AX$310, "&lt;"&amp;AX130)+1+COUNTIF(AX$11:AX130, AX130)-1)</f>
        <v/>
      </c>
      <c r="CD130" s="90" t="str">
        <f>IF(OR(DI$8="", AY130=""), "", COUNTIF(AY$11:AY$310, "&lt;"&amp;AY130)+1+COUNTIF(AY$11:AY130, AY130)-1)</f>
        <v/>
      </c>
      <c r="CE130" s="90" t="str">
        <f>IF(OR(DJ$8="", AZ130=""), "", COUNTIF(AZ$11:AZ$310, "&lt;"&amp;AZ130)+1+COUNTIF(AZ$11:AZ130, AZ130)-1)</f>
        <v/>
      </c>
      <c r="CF130" s="90" t="str">
        <f>IF(OR(DK$8="", BA130=""), "", COUNTIF(BA$11:BA$310, "&lt;"&amp;BA130)+1+COUNTIF(BA$11:BA130, BA130)-1)</f>
        <v/>
      </c>
      <c r="CG130" s="91" t="str">
        <f>IF(OR(DL$8="", BB130=""), "", COUNTIF(BB$11:BB$310, "&lt;"&amp;BB130)+1+COUNTIF(BB$11:BB130, BB130)-1)</f>
        <v/>
      </c>
      <c r="CI130" s="89" t="str" cm="1">
        <f t="array" ref="CI130">IFERROR(INDEX($BD130:$CG130, $CH130, MATCH(CI$6, $BD$8:$CG$8, 0)), "")</f>
        <v/>
      </c>
      <c r="CJ130" s="90" t="str" cm="1">
        <f t="array" ref="CJ130">IFERROR(INDEX($BD130:$CG130, $CH130, MATCH(CJ$6, $BD$8:$CG$8, 0)), "")</f>
        <v/>
      </c>
      <c r="CK130" s="90" t="str" cm="1">
        <f t="array" ref="CK130">IFERROR(INDEX($BD130:$CG130, $CH130, MATCH(CK$6, $BD$8:$CG$8, 0)), "")</f>
        <v/>
      </c>
      <c r="CL130" s="90" t="str" cm="1">
        <f t="array" ref="CL130">IFERROR(INDEX($BD130:$CG130, $CH130, MATCH(CL$6, $BD$8:$CG$8, 0)), "")</f>
        <v/>
      </c>
      <c r="CM130" s="90" t="str" cm="1">
        <f t="array" ref="CM130">IFERROR(INDEX($BD130:$CG130, $CH130, MATCH(CM$6, $BD$8:$CG$8, 0)), "")</f>
        <v/>
      </c>
      <c r="CN130" s="90" t="str" cm="1">
        <f t="array" ref="CN130">IFERROR(INDEX($BD130:$CG130, $CH130, MATCH(CN$6, $BD$8:$CG$8, 0)), "")</f>
        <v/>
      </c>
      <c r="CO130" s="90" t="str" cm="1">
        <f t="array" ref="CO130">IFERROR(INDEX($BD130:$CG130, $CH130, MATCH(CO$6, $BD$8:$CG$8, 0)), "")</f>
        <v/>
      </c>
      <c r="CP130" s="90" t="str" cm="1">
        <f t="array" ref="CP130">IFERROR(INDEX($BD130:$CG130, $CH130, MATCH(CP$6, $BD$8:$CG$8, 0)), "")</f>
        <v/>
      </c>
      <c r="CQ130" s="90" t="str" cm="1">
        <f t="array" ref="CQ130">IFERROR(INDEX($BD130:$CG130, $CH130, MATCH(CQ$6, $BD$8:$CG$8, 0)), "")</f>
        <v/>
      </c>
      <c r="CR130" s="90" t="str" cm="1">
        <f t="array" ref="CR130">IFERROR(INDEX($BD130:$CG130, $CH130, MATCH(CR$6, $BD$8:$CG$8, 0)), "")</f>
        <v/>
      </c>
      <c r="CS130" s="90" t="str" cm="1">
        <f t="array" ref="CS130">IFERROR(INDEX($BD130:$CG130, $CH130, MATCH(CS$6, $BD$8:$CG$8, 0)), "")</f>
        <v/>
      </c>
      <c r="CT130" s="90" t="str" cm="1">
        <f t="array" ref="CT130">IFERROR(INDEX($BD130:$CG130, $CH130, MATCH(CT$6, $BD$8:$CG$8, 0)), "")</f>
        <v/>
      </c>
      <c r="CU130" s="90" t="str" cm="1">
        <f t="array" ref="CU130">IFERROR(INDEX($BD130:$CG130, $CH130, MATCH(CU$6, $BD$8:$CG$8, 0)), "")</f>
        <v/>
      </c>
      <c r="CV130" s="90" t="str" cm="1">
        <f t="array" ref="CV130">IFERROR(INDEX($BD130:$CG130, $CH130, MATCH(CV$6, $BD$8:$CG$8, 0)), "")</f>
        <v/>
      </c>
      <c r="CW130" s="90" t="str" cm="1">
        <f t="array" ref="CW130">IFERROR(INDEX($BD130:$CG130, $CH130, MATCH(CW$6, $BD$8:$CG$8, 0)), "")</f>
        <v/>
      </c>
      <c r="CX130" s="90" t="str" cm="1">
        <f t="array" ref="CX130">IFERROR(INDEX($BD130:$CG130, $CH130, MATCH(CX$6, $BD$8:$CG$8, 0)), "")</f>
        <v/>
      </c>
      <c r="CY130" s="90" t="str" cm="1">
        <f t="array" ref="CY130">IFERROR(INDEX($BD130:$CG130, $CH130, MATCH(CY$6, $BD$8:$CG$8, 0)), "")</f>
        <v/>
      </c>
      <c r="CZ130" s="90" t="str" cm="1">
        <f t="array" ref="CZ130">IFERROR(INDEX($BD130:$CG130, $CH130, MATCH(CZ$6, $BD$8:$CG$8, 0)), "")</f>
        <v/>
      </c>
      <c r="DA130" s="90" t="str" cm="1">
        <f t="array" ref="DA130">IFERROR(INDEX($BD130:$CG130, $CH130, MATCH(DA$6, $BD$8:$CG$8, 0)), "")</f>
        <v/>
      </c>
      <c r="DB130" s="90" t="str" cm="1">
        <f t="array" ref="DB130">IFERROR(INDEX($BD130:$CG130, $CH130, MATCH(DB$6, $BD$8:$CG$8, 0)), "")</f>
        <v/>
      </c>
      <c r="DC130" s="90" t="str" cm="1">
        <f t="array" ref="DC130">IFERROR(INDEX($BD130:$CG130, $CH130, MATCH(DC$6, $BD$8:$CG$8, 0)), "")</f>
        <v/>
      </c>
      <c r="DD130" s="90" t="str" cm="1">
        <f t="array" ref="DD130">IFERROR(INDEX($BD130:$CG130, $CH130, MATCH(DD$6, $BD$8:$CG$8, 0)), "")</f>
        <v/>
      </c>
      <c r="DE130" s="90" t="str" cm="1">
        <f t="array" ref="DE130">IFERROR(INDEX($BD130:$CG130, $CH130, MATCH(DE$6, $BD$8:$CG$8, 0)), "")</f>
        <v/>
      </c>
      <c r="DF130" s="90" t="str" cm="1">
        <f t="array" ref="DF130">IFERROR(INDEX($BD130:$CG130, $CH130, MATCH(DF$6, $BD$8:$CG$8, 0)), "")</f>
        <v/>
      </c>
      <c r="DG130" s="90" t="str" cm="1">
        <f t="array" ref="DG130">IFERROR(INDEX($BD130:$CG130, $CH130, MATCH(DG$6, $BD$8:$CG$8, 0)), "")</f>
        <v/>
      </c>
      <c r="DH130" s="90" t="str" cm="1">
        <f t="array" ref="DH130">IFERROR(INDEX($BD130:$CG130, $CH130, MATCH(DH$6, $BD$8:$CG$8, 0)), "")</f>
        <v/>
      </c>
      <c r="DI130" s="90" t="str" cm="1">
        <f t="array" ref="DI130">IFERROR(INDEX($BD130:$CG130, $CH130, MATCH(DI$6, $BD$8:$CG$8, 0)), "")</f>
        <v/>
      </c>
      <c r="DJ130" s="90" t="str" cm="1">
        <f t="array" ref="DJ130">IFERROR(INDEX($BD130:$CG130, $CH130, MATCH(DJ$6, $BD$8:$CG$8, 0)), "")</f>
        <v/>
      </c>
      <c r="DK130" s="90" t="str" cm="1">
        <f t="array" ref="DK130">IFERROR(INDEX($BD130:$CG130, $CH130, MATCH(DK$6, $BD$8:$CG$8, 0)), "")</f>
        <v/>
      </c>
      <c r="DL130" s="91" t="str" cm="1">
        <f t="array" ref="DL130">IFERROR(INDEX($BD130:$CG130, $CH130, MATCH(DL$6, $BD$8:$CG$8, 0)), "")</f>
        <v/>
      </c>
    </row>
    <row r="131" spans="1:116" x14ac:dyDescent="0.55000000000000004">
      <c r="A131" s="16"/>
      <c r="B131" s="48"/>
      <c r="C131" s="26"/>
      <c r="D131" s="49"/>
      <c r="E131" s="50"/>
      <c r="F131" s="16"/>
      <c r="G131" s="96" t="str">
        <f t="shared" si="35"/>
        <v/>
      </c>
      <c r="H131" s="96" t="str">
        <f>IF($T131="", "", IF(COUNTIF('Income &amp; Expenses'!$AO$11:$AO$40, $T131)&gt;0, $N$3, $N$4))</f>
        <v/>
      </c>
      <c r="I131" s="16"/>
      <c r="N131" s="14" t="str">
        <f t="shared" si="31"/>
        <v/>
      </c>
      <c r="O131" s="8" t="str">
        <f t="shared" si="36"/>
        <v/>
      </c>
      <c r="P131" s="15" t="str">
        <f t="shared" si="32"/>
        <v/>
      </c>
      <c r="R131" s="68" t="str">
        <f t="shared" si="33"/>
        <v/>
      </c>
      <c r="T131" s="68" t="str">
        <f t="shared" si="34"/>
        <v/>
      </c>
      <c r="V131" s="62" t="str">
        <f>IF($B131="", "", COUNTIF($B$11:$B131, $B131))</f>
        <v/>
      </c>
      <c r="W131" s="62" t="str">
        <f t="shared" si="37"/>
        <v/>
      </c>
      <c r="Y131" s="78" t="str">
        <f t="shared" ref="Y131:AH140" si="53">IF(OR(Y$10="", $R131=""), "", IF(Y$10=$B131, $D131, ""))</f>
        <v/>
      </c>
      <c r="Z131" s="79" t="str">
        <f t="shared" si="53"/>
        <v/>
      </c>
      <c r="AA131" s="79" t="str">
        <f t="shared" si="53"/>
        <v/>
      </c>
      <c r="AB131" s="79" t="str">
        <f t="shared" si="53"/>
        <v/>
      </c>
      <c r="AC131" s="79" t="str">
        <f t="shared" si="53"/>
        <v/>
      </c>
      <c r="AD131" s="79" t="str">
        <f t="shared" si="53"/>
        <v/>
      </c>
      <c r="AE131" s="79" t="str">
        <f t="shared" si="53"/>
        <v/>
      </c>
      <c r="AF131" s="79" t="str">
        <f t="shared" si="53"/>
        <v/>
      </c>
      <c r="AG131" s="79" t="str">
        <f t="shared" si="53"/>
        <v/>
      </c>
      <c r="AH131" s="79" t="str">
        <f t="shared" si="53"/>
        <v/>
      </c>
      <c r="AI131" s="79" t="str">
        <f t="shared" ref="AI131:AR140" si="54">IF(OR(AI$10="", $R131=""), "", IF(AI$10=$B131, $D131, ""))</f>
        <v/>
      </c>
      <c r="AJ131" s="79" t="str">
        <f t="shared" si="54"/>
        <v/>
      </c>
      <c r="AK131" s="79" t="str">
        <f t="shared" si="54"/>
        <v/>
      </c>
      <c r="AL131" s="79" t="str">
        <f t="shared" si="54"/>
        <v/>
      </c>
      <c r="AM131" s="79" t="str">
        <f t="shared" si="54"/>
        <v/>
      </c>
      <c r="AN131" s="79" t="str">
        <f t="shared" si="54"/>
        <v/>
      </c>
      <c r="AO131" s="79" t="str">
        <f t="shared" si="54"/>
        <v/>
      </c>
      <c r="AP131" s="79" t="str">
        <f t="shared" si="54"/>
        <v/>
      </c>
      <c r="AQ131" s="79" t="str">
        <f t="shared" si="54"/>
        <v/>
      </c>
      <c r="AR131" s="79" t="str">
        <f t="shared" si="54"/>
        <v/>
      </c>
      <c r="AS131" s="79" t="str">
        <f t="shared" ref="AS131:BB140" si="55">IF(OR(AS$10="", $R131=""), "", IF(AS$10=$B131, $D131, ""))</f>
        <v/>
      </c>
      <c r="AT131" s="79" t="str">
        <f t="shared" si="55"/>
        <v/>
      </c>
      <c r="AU131" s="79" t="str">
        <f t="shared" si="55"/>
        <v/>
      </c>
      <c r="AV131" s="79" t="str">
        <f t="shared" si="55"/>
        <v/>
      </c>
      <c r="AW131" s="79" t="str">
        <f t="shared" si="55"/>
        <v/>
      </c>
      <c r="AX131" s="79" t="str">
        <f t="shared" si="55"/>
        <v/>
      </c>
      <c r="AY131" s="79" t="str">
        <f t="shared" si="55"/>
        <v/>
      </c>
      <c r="AZ131" s="79" t="str">
        <f t="shared" si="55"/>
        <v/>
      </c>
      <c r="BA131" s="79" t="str">
        <f t="shared" si="55"/>
        <v/>
      </c>
      <c r="BB131" s="33" t="str">
        <f t="shared" si="55"/>
        <v/>
      </c>
      <c r="BD131" s="89" t="str">
        <f>IF(OR(CI$8="", Y131=""), "", COUNTIF(Y$11:Y$310, "&lt;"&amp;Y131)+1+COUNTIF(Y$11:Y131, Y131)-1)</f>
        <v/>
      </c>
      <c r="BE131" s="90" t="str">
        <f>IF(OR(CJ$8="", Z131=""), "", COUNTIF(Z$11:Z$310, "&lt;"&amp;Z131)+1+COUNTIF(Z$11:Z131, Z131)-1)</f>
        <v/>
      </c>
      <c r="BF131" s="90" t="str">
        <f>IF(OR(CK$8="", AA131=""), "", COUNTIF(AA$11:AA$310, "&lt;"&amp;AA131)+1+COUNTIF(AA$11:AA131, AA131)-1)</f>
        <v/>
      </c>
      <c r="BG131" s="90" t="str">
        <f>IF(OR(CL$8="", AB131=""), "", COUNTIF(AB$11:AB$310, "&lt;"&amp;AB131)+1+COUNTIF(AB$11:AB131, AB131)-1)</f>
        <v/>
      </c>
      <c r="BH131" s="90" t="str">
        <f>IF(OR(CM$8="", AC131=""), "", COUNTIF(AC$11:AC$310, "&lt;"&amp;AC131)+1+COUNTIF(AC$11:AC131, AC131)-1)</f>
        <v/>
      </c>
      <c r="BI131" s="90" t="str">
        <f>IF(OR(CN$8="", AD131=""), "", COUNTIF(AD$11:AD$310, "&lt;"&amp;AD131)+1+COUNTIF(AD$11:AD131, AD131)-1)</f>
        <v/>
      </c>
      <c r="BJ131" s="90" t="str">
        <f>IF(OR(CO$8="", AE131=""), "", COUNTIF(AE$11:AE$310, "&lt;"&amp;AE131)+1+COUNTIF(AE$11:AE131, AE131)-1)</f>
        <v/>
      </c>
      <c r="BK131" s="90" t="str">
        <f>IF(OR(CP$8="", AF131=""), "", COUNTIF(AF$11:AF$310, "&lt;"&amp;AF131)+1+COUNTIF(AF$11:AF131, AF131)-1)</f>
        <v/>
      </c>
      <c r="BL131" s="90" t="str">
        <f>IF(OR(CQ$8="", AG131=""), "", COUNTIF(AG$11:AG$310, "&lt;"&amp;AG131)+1+COUNTIF(AG$11:AG131, AG131)-1)</f>
        <v/>
      </c>
      <c r="BM131" s="90" t="str">
        <f>IF(OR(CR$8="", AH131=""), "", COUNTIF(AH$11:AH$310, "&lt;"&amp;AH131)+1+COUNTIF(AH$11:AH131, AH131)-1)</f>
        <v/>
      </c>
      <c r="BN131" s="90" t="str">
        <f>IF(OR(CS$8="", AI131=""), "", COUNTIF(AI$11:AI$310, "&lt;"&amp;AI131)+1+COUNTIF(AI$11:AI131, AI131)-1)</f>
        <v/>
      </c>
      <c r="BO131" s="90" t="str">
        <f>IF(OR(CT$8="", AJ131=""), "", COUNTIF(AJ$11:AJ$310, "&lt;"&amp;AJ131)+1+COUNTIF(AJ$11:AJ131, AJ131)-1)</f>
        <v/>
      </c>
      <c r="BP131" s="90" t="str">
        <f>IF(OR(CU$8="", AK131=""), "", COUNTIF(AK$11:AK$310, "&lt;"&amp;AK131)+1+COUNTIF(AK$11:AK131, AK131)-1)</f>
        <v/>
      </c>
      <c r="BQ131" s="90" t="str">
        <f>IF(OR(CV$8="", AL131=""), "", COUNTIF(AL$11:AL$310, "&lt;"&amp;AL131)+1+COUNTIF(AL$11:AL131, AL131)-1)</f>
        <v/>
      </c>
      <c r="BR131" s="90" t="str">
        <f>IF(OR(CW$8="", AM131=""), "", COUNTIF(AM$11:AM$310, "&lt;"&amp;AM131)+1+COUNTIF(AM$11:AM131, AM131)-1)</f>
        <v/>
      </c>
      <c r="BS131" s="90" t="str">
        <f>IF(OR(CX$8="", AN131=""), "", COUNTIF(AN$11:AN$310, "&lt;"&amp;AN131)+1+COUNTIF(AN$11:AN131, AN131)-1)</f>
        <v/>
      </c>
      <c r="BT131" s="90" t="str">
        <f>IF(OR(CY$8="", AO131=""), "", COUNTIF(AO$11:AO$310, "&lt;"&amp;AO131)+1+COUNTIF(AO$11:AO131, AO131)-1)</f>
        <v/>
      </c>
      <c r="BU131" s="90" t="str">
        <f>IF(OR(CZ$8="", AP131=""), "", COUNTIF(AP$11:AP$310, "&lt;"&amp;AP131)+1+COUNTIF(AP$11:AP131, AP131)-1)</f>
        <v/>
      </c>
      <c r="BV131" s="90" t="str">
        <f>IF(OR(DA$8="", AQ131=""), "", COUNTIF(AQ$11:AQ$310, "&lt;"&amp;AQ131)+1+COUNTIF(AQ$11:AQ131, AQ131)-1)</f>
        <v/>
      </c>
      <c r="BW131" s="90" t="str">
        <f>IF(OR(DB$8="", AR131=""), "", COUNTIF(AR$11:AR$310, "&lt;"&amp;AR131)+1+COUNTIF(AR$11:AR131, AR131)-1)</f>
        <v/>
      </c>
      <c r="BX131" s="90" t="str">
        <f>IF(OR(DC$8="", AS131=""), "", COUNTIF(AS$11:AS$310, "&lt;"&amp;AS131)+1+COUNTIF(AS$11:AS131, AS131)-1)</f>
        <v/>
      </c>
      <c r="BY131" s="90" t="str">
        <f>IF(OR(DD$8="", AT131=""), "", COUNTIF(AT$11:AT$310, "&lt;"&amp;AT131)+1+COUNTIF(AT$11:AT131, AT131)-1)</f>
        <v/>
      </c>
      <c r="BZ131" s="90" t="str">
        <f>IF(OR(DE$8="", AU131=""), "", COUNTIF(AU$11:AU$310, "&lt;"&amp;AU131)+1+COUNTIF(AU$11:AU131, AU131)-1)</f>
        <v/>
      </c>
      <c r="CA131" s="90" t="str">
        <f>IF(OR(DF$8="", AV131=""), "", COUNTIF(AV$11:AV$310, "&lt;"&amp;AV131)+1+COUNTIF(AV$11:AV131, AV131)-1)</f>
        <v/>
      </c>
      <c r="CB131" s="90" t="str">
        <f>IF(OR(DG$8="", AW131=""), "", COUNTIF(AW$11:AW$310, "&lt;"&amp;AW131)+1+COUNTIF(AW$11:AW131, AW131)-1)</f>
        <v/>
      </c>
      <c r="CC131" s="90" t="str">
        <f>IF(OR(DH$8="", AX131=""), "", COUNTIF(AX$11:AX$310, "&lt;"&amp;AX131)+1+COUNTIF(AX$11:AX131, AX131)-1)</f>
        <v/>
      </c>
      <c r="CD131" s="90" t="str">
        <f>IF(OR(DI$8="", AY131=""), "", COUNTIF(AY$11:AY$310, "&lt;"&amp;AY131)+1+COUNTIF(AY$11:AY131, AY131)-1)</f>
        <v/>
      </c>
      <c r="CE131" s="90" t="str">
        <f>IF(OR(DJ$8="", AZ131=""), "", COUNTIF(AZ$11:AZ$310, "&lt;"&amp;AZ131)+1+COUNTIF(AZ$11:AZ131, AZ131)-1)</f>
        <v/>
      </c>
      <c r="CF131" s="90" t="str">
        <f>IF(OR(DK$8="", BA131=""), "", COUNTIF(BA$11:BA$310, "&lt;"&amp;BA131)+1+COUNTIF(BA$11:BA131, BA131)-1)</f>
        <v/>
      </c>
      <c r="CG131" s="91" t="str">
        <f>IF(OR(DL$8="", BB131=""), "", COUNTIF(BB$11:BB$310, "&lt;"&amp;BB131)+1+COUNTIF(BB$11:BB131, BB131)-1)</f>
        <v/>
      </c>
      <c r="CI131" s="89" t="str" cm="1">
        <f t="array" ref="CI131">IFERROR(INDEX($BD131:$CG131, $CH131, MATCH(CI$6, $BD$8:$CG$8, 0)), "")</f>
        <v/>
      </c>
      <c r="CJ131" s="90" t="str" cm="1">
        <f t="array" ref="CJ131">IFERROR(INDEX($BD131:$CG131, $CH131, MATCH(CJ$6, $BD$8:$CG$8, 0)), "")</f>
        <v/>
      </c>
      <c r="CK131" s="90" t="str" cm="1">
        <f t="array" ref="CK131">IFERROR(INDEX($BD131:$CG131, $CH131, MATCH(CK$6, $BD$8:$CG$8, 0)), "")</f>
        <v/>
      </c>
      <c r="CL131" s="90" t="str" cm="1">
        <f t="array" ref="CL131">IFERROR(INDEX($BD131:$CG131, $CH131, MATCH(CL$6, $BD$8:$CG$8, 0)), "")</f>
        <v/>
      </c>
      <c r="CM131" s="90" t="str" cm="1">
        <f t="array" ref="CM131">IFERROR(INDEX($BD131:$CG131, $CH131, MATCH(CM$6, $BD$8:$CG$8, 0)), "")</f>
        <v/>
      </c>
      <c r="CN131" s="90" t="str" cm="1">
        <f t="array" ref="CN131">IFERROR(INDEX($BD131:$CG131, $CH131, MATCH(CN$6, $BD$8:$CG$8, 0)), "")</f>
        <v/>
      </c>
      <c r="CO131" s="90" t="str" cm="1">
        <f t="array" ref="CO131">IFERROR(INDEX($BD131:$CG131, $CH131, MATCH(CO$6, $BD$8:$CG$8, 0)), "")</f>
        <v/>
      </c>
      <c r="CP131" s="90" t="str" cm="1">
        <f t="array" ref="CP131">IFERROR(INDEX($BD131:$CG131, $CH131, MATCH(CP$6, $BD$8:$CG$8, 0)), "")</f>
        <v/>
      </c>
      <c r="CQ131" s="90" t="str" cm="1">
        <f t="array" ref="CQ131">IFERROR(INDEX($BD131:$CG131, $CH131, MATCH(CQ$6, $BD$8:$CG$8, 0)), "")</f>
        <v/>
      </c>
      <c r="CR131" s="90" t="str" cm="1">
        <f t="array" ref="CR131">IFERROR(INDEX($BD131:$CG131, $CH131, MATCH(CR$6, $BD$8:$CG$8, 0)), "")</f>
        <v/>
      </c>
      <c r="CS131" s="90" t="str" cm="1">
        <f t="array" ref="CS131">IFERROR(INDEX($BD131:$CG131, $CH131, MATCH(CS$6, $BD$8:$CG$8, 0)), "")</f>
        <v/>
      </c>
      <c r="CT131" s="90" t="str" cm="1">
        <f t="array" ref="CT131">IFERROR(INDEX($BD131:$CG131, $CH131, MATCH(CT$6, $BD$8:$CG$8, 0)), "")</f>
        <v/>
      </c>
      <c r="CU131" s="90" t="str" cm="1">
        <f t="array" ref="CU131">IFERROR(INDEX($BD131:$CG131, $CH131, MATCH(CU$6, $BD$8:$CG$8, 0)), "")</f>
        <v/>
      </c>
      <c r="CV131" s="90" t="str" cm="1">
        <f t="array" ref="CV131">IFERROR(INDEX($BD131:$CG131, $CH131, MATCH(CV$6, $BD$8:$CG$8, 0)), "")</f>
        <v/>
      </c>
      <c r="CW131" s="90" t="str" cm="1">
        <f t="array" ref="CW131">IFERROR(INDEX($BD131:$CG131, $CH131, MATCH(CW$6, $BD$8:$CG$8, 0)), "")</f>
        <v/>
      </c>
      <c r="CX131" s="90" t="str" cm="1">
        <f t="array" ref="CX131">IFERROR(INDEX($BD131:$CG131, $CH131, MATCH(CX$6, $BD$8:$CG$8, 0)), "")</f>
        <v/>
      </c>
      <c r="CY131" s="90" t="str" cm="1">
        <f t="array" ref="CY131">IFERROR(INDEX($BD131:$CG131, $CH131, MATCH(CY$6, $BD$8:$CG$8, 0)), "")</f>
        <v/>
      </c>
      <c r="CZ131" s="90" t="str" cm="1">
        <f t="array" ref="CZ131">IFERROR(INDEX($BD131:$CG131, $CH131, MATCH(CZ$6, $BD$8:$CG$8, 0)), "")</f>
        <v/>
      </c>
      <c r="DA131" s="90" t="str" cm="1">
        <f t="array" ref="DA131">IFERROR(INDEX($BD131:$CG131, $CH131, MATCH(DA$6, $BD$8:$CG$8, 0)), "")</f>
        <v/>
      </c>
      <c r="DB131" s="90" t="str" cm="1">
        <f t="array" ref="DB131">IFERROR(INDEX($BD131:$CG131, $CH131, MATCH(DB$6, $BD$8:$CG$8, 0)), "")</f>
        <v/>
      </c>
      <c r="DC131" s="90" t="str" cm="1">
        <f t="array" ref="DC131">IFERROR(INDEX($BD131:$CG131, $CH131, MATCH(DC$6, $BD$8:$CG$8, 0)), "")</f>
        <v/>
      </c>
      <c r="DD131" s="90" t="str" cm="1">
        <f t="array" ref="DD131">IFERROR(INDEX($BD131:$CG131, $CH131, MATCH(DD$6, $BD$8:$CG$8, 0)), "")</f>
        <v/>
      </c>
      <c r="DE131" s="90" t="str" cm="1">
        <f t="array" ref="DE131">IFERROR(INDEX($BD131:$CG131, $CH131, MATCH(DE$6, $BD$8:$CG$8, 0)), "")</f>
        <v/>
      </c>
      <c r="DF131" s="90" t="str" cm="1">
        <f t="array" ref="DF131">IFERROR(INDEX($BD131:$CG131, $CH131, MATCH(DF$6, $BD$8:$CG$8, 0)), "")</f>
        <v/>
      </c>
      <c r="DG131" s="90" t="str" cm="1">
        <f t="array" ref="DG131">IFERROR(INDEX($BD131:$CG131, $CH131, MATCH(DG$6, $BD$8:$CG$8, 0)), "")</f>
        <v/>
      </c>
      <c r="DH131" s="90" t="str" cm="1">
        <f t="array" ref="DH131">IFERROR(INDEX($BD131:$CG131, $CH131, MATCH(DH$6, $BD$8:$CG$8, 0)), "")</f>
        <v/>
      </c>
      <c r="DI131" s="90" t="str" cm="1">
        <f t="array" ref="DI131">IFERROR(INDEX($BD131:$CG131, $CH131, MATCH(DI$6, $BD$8:$CG$8, 0)), "")</f>
        <v/>
      </c>
      <c r="DJ131" s="90" t="str" cm="1">
        <f t="array" ref="DJ131">IFERROR(INDEX($BD131:$CG131, $CH131, MATCH(DJ$6, $BD$8:$CG$8, 0)), "")</f>
        <v/>
      </c>
      <c r="DK131" s="90" t="str" cm="1">
        <f t="array" ref="DK131">IFERROR(INDEX($BD131:$CG131, $CH131, MATCH(DK$6, $BD$8:$CG$8, 0)), "")</f>
        <v/>
      </c>
      <c r="DL131" s="91" t="str" cm="1">
        <f t="array" ref="DL131">IFERROR(INDEX($BD131:$CG131, $CH131, MATCH(DL$6, $BD$8:$CG$8, 0)), "")</f>
        <v/>
      </c>
    </row>
    <row r="132" spans="1:116" x14ac:dyDescent="0.55000000000000004">
      <c r="A132" s="16"/>
      <c r="B132" s="48"/>
      <c r="C132" s="26"/>
      <c r="D132" s="49"/>
      <c r="E132" s="50"/>
      <c r="F132" s="16"/>
      <c r="G132" s="96" t="str">
        <f t="shared" si="35"/>
        <v/>
      </c>
      <c r="H132" s="96" t="str">
        <f>IF($T132="", "", IF(COUNTIF('Income &amp; Expenses'!$AO$11:$AO$40, $T132)&gt;0, $N$3, $N$4))</f>
        <v/>
      </c>
      <c r="I132" s="16"/>
      <c r="N132" s="14" t="str">
        <f t="shared" si="31"/>
        <v/>
      </c>
      <c r="O132" s="8" t="str">
        <f t="shared" si="36"/>
        <v/>
      </c>
      <c r="P132" s="15" t="str">
        <f t="shared" si="32"/>
        <v/>
      </c>
      <c r="R132" s="68" t="str">
        <f t="shared" si="33"/>
        <v/>
      </c>
      <c r="T132" s="68" t="str">
        <f t="shared" si="34"/>
        <v/>
      </c>
      <c r="V132" s="62" t="str">
        <f>IF($B132="", "", COUNTIF($B$11:$B132, $B132))</f>
        <v/>
      </c>
      <c r="W132" s="62" t="str">
        <f t="shared" si="37"/>
        <v/>
      </c>
      <c r="Y132" s="78" t="str">
        <f t="shared" si="53"/>
        <v/>
      </c>
      <c r="Z132" s="79" t="str">
        <f t="shared" si="53"/>
        <v/>
      </c>
      <c r="AA132" s="79" t="str">
        <f t="shared" si="53"/>
        <v/>
      </c>
      <c r="AB132" s="79" t="str">
        <f t="shared" si="53"/>
        <v/>
      </c>
      <c r="AC132" s="79" t="str">
        <f t="shared" si="53"/>
        <v/>
      </c>
      <c r="AD132" s="79" t="str">
        <f t="shared" si="53"/>
        <v/>
      </c>
      <c r="AE132" s="79" t="str">
        <f t="shared" si="53"/>
        <v/>
      </c>
      <c r="AF132" s="79" t="str">
        <f t="shared" si="53"/>
        <v/>
      </c>
      <c r="AG132" s="79" t="str">
        <f t="shared" si="53"/>
        <v/>
      </c>
      <c r="AH132" s="79" t="str">
        <f t="shared" si="53"/>
        <v/>
      </c>
      <c r="AI132" s="79" t="str">
        <f t="shared" si="54"/>
        <v/>
      </c>
      <c r="AJ132" s="79" t="str">
        <f t="shared" si="54"/>
        <v/>
      </c>
      <c r="AK132" s="79" t="str">
        <f t="shared" si="54"/>
        <v/>
      </c>
      <c r="AL132" s="79" t="str">
        <f t="shared" si="54"/>
        <v/>
      </c>
      <c r="AM132" s="79" t="str">
        <f t="shared" si="54"/>
        <v/>
      </c>
      <c r="AN132" s="79" t="str">
        <f t="shared" si="54"/>
        <v/>
      </c>
      <c r="AO132" s="79" t="str">
        <f t="shared" si="54"/>
        <v/>
      </c>
      <c r="AP132" s="79" t="str">
        <f t="shared" si="54"/>
        <v/>
      </c>
      <c r="AQ132" s="79" t="str">
        <f t="shared" si="54"/>
        <v/>
      </c>
      <c r="AR132" s="79" t="str">
        <f t="shared" si="54"/>
        <v/>
      </c>
      <c r="AS132" s="79" t="str">
        <f t="shared" si="55"/>
        <v/>
      </c>
      <c r="AT132" s="79" t="str">
        <f t="shared" si="55"/>
        <v/>
      </c>
      <c r="AU132" s="79" t="str">
        <f t="shared" si="55"/>
        <v/>
      </c>
      <c r="AV132" s="79" t="str">
        <f t="shared" si="55"/>
        <v/>
      </c>
      <c r="AW132" s="79" t="str">
        <f t="shared" si="55"/>
        <v/>
      </c>
      <c r="AX132" s="79" t="str">
        <f t="shared" si="55"/>
        <v/>
      </c>
      <c r="AY132" s="79" t="str">
        <f t="shared" si="55"/>
        <v/>
      </c>
      <c r="AZ132" s="79" t="str">
        <f t="shared" si="55"/>
        <v/>
      </c>
      <c r="BA132" s="79" t="str">
        <f t="shared" si="55"/>
        <v/>
      </c>
      <c r="BB132" s="33" t="str">
        <f t="shared" si="55"/>
        <v/>
      </c>
      <c r="BD132" s="89" t="str">
        <f>IF(OR(CI$8="", Y132=""), "", COUNTIF(Y$11:Y$310, "&lt;"&amp;Y132)+1+COUNTIF(Y$11:Y132, Y132)-1)</f>
        <v/>
      </c>
      <c r="BE132" s="90" t="str">
        <f>IF(OR(CJ$8="", Z132=""), "", COUNTIF(Z$11:Z$310, "&lt;"&amp;Z132)+1+COUNTIF(Z$11:Z132, Z132)-1)</f>
        <v/>
      </c>
      <c r="BF132" s="90" t="str">
        <f>IF(OR(CK$8="", AA132=""), "", COUNTIF(AA$11:AA$310, "&lt;"&amp;AA132)+1+COUNTIF(AA$11:AA132, AA132)-1)</f>
        <v/>
      </c>
      <c r="BG132" s="90" t="str">
        <f>IF(OR(CL$8="", AB132=""), "", COUNTIF(AB$11:AB$310, "&lt;"&amp;AB132)+1+COUNTIF(AB$11:AB132, AB132)-1)</f>
        <v/>
      </c>
      <c r="BH132" s="90" t="str">
        <f>IF(OR(CM$8="", AC132=""), "", COUNTIF(AC$11:AC$310, "&lt;"&amp;AC132)+1+COUNTIF(AC$11:AC132, AC132)-1)</f>
        <v/>
      </c>
      <c r="BI132" s="90" t="str">
        <f>IF(OR(CN$8="", AD132=""), "", COUNTIF(AD$11:AD$310, "&lt;"&amp;AD132)+1+COUNTIF(AD$11:AD132, AD132)-1)</f>
        <v/>
      </c>
      <c r="BJ132" s="90" t="str">
        <f>IF(OR(CO$8="", AE132=""), "", COUNTIF(AE$11:AE$310, "&lt;"&amp;AE132)+1+COUNTIF(AE$11:AE132, AE132)-1)</f>
        <v/>
      </c>
      <c r="BK132" s="90" t="str">
        <f>IF(OR(CP$8="", AF132=""), "", COUNTIF(AF$11:AF$310, "&lt;"&amp;AF132)+1+COUNTIF(AF$11:AF132, AF132)-1)</f>
        <v/>
      </c>
      <c r="BL132" s="90" t="str">
        <f>IF(OR(CQ$8="", AG132=""), "", COUNTIF(AG$11:AG$310, "&lt;"&amp;AG132)+1+COUNTIF(AG$11:AG132, AG132)-1)</f>
        <v/>
      </c>
      <c r="BM132" s="90" t="str">
        <f>IF(OR(CR$8="", AH132=""), "", COUNTIF(AH$11:AH$310, "&lt;"&amp;AH132)+1+COUNTIF(AH$11:AH132, AH132)-1)</f>
        <v/>
      </c>
      <c r="BN132" s="90" t="str">
        <f>IF(OR(CS$8="", AI132=""), "", COUNTIF(AI$11:AI$310, "&lt;"&amp;AI132)+1+COUNTIF(AI$11:AI132, AI132)-1)</f>
        <v/>
      </c>
      <c r="BO132" s="90" t="str">
        <f>IF(OR(CT$8="", AJ132=""), "", COUNTIF(AJ$11:AJ$310, "&lt;"&amp;AJ132)+1+COUNTIF(AJ$11:AJ132, AJ132)-1)</f>
        <v/>
      </c>
      <c r="BP132" s="90" t="str">
        <f>IF(OR(CU$8="", AK132=""), "", COUNTIF(AK$11:AK$310, "&lt;"&amp;AK132)+1+COUNTIF(AK$11:AK132, AK132)-1)</f>
        <v/>
      </c>
      <c r="BQ132" s="90" t="str">
        <f>IF(OR(CV$8="", AL132=""), "", COUNTIF(AL$11:AL$310, "&lt;"&amp;AL132)+1+COUNTIF(AL$11:AL132, AL132)-1)</f>
        <v/>
      </c>
      <c r="BR132" s="90" t="str">
        <f>IF(OR(CW$8="", AM132=""), "", COUNTIF(AM$11:AM$310, "&lt;"&amp;AM132)+1+COUNTIF(AM$11:AM132, AM132)-1)</f>
        <v/>
      </c>
      <c r="BS132" s="90" t="str">
        <f>IF(OR(CX$8="", AN132=""), "", COUNTIF(AN$11:AN$310, "&lt;"&amp;AN132)+1+COUNTIF(AN$11:AN132, AN132)-1)</f>
        <v/>
      </c>
      <c r="BT132" s="90" t="str">
        <f>IF(OR(CY$8="", AO132=""), "", COUNTIF(AO$11:AO$310, "&lt;"&amp;AO132)+1+COUNTIF(AO$11:AO132, AO132)-1)</f>
        <v/>
      </c>
      <c r="BU132" s="90" t="str">
        <f>IF(OR(CZ$8="", AP132=""), "", COUNTIF(AP$11:AP$310, "&lt;"&amp;AP132)+1+COUNTIF(AP$11:AP132, AP132)-1)</f>
        <v/>
      </c>
      <c r="BV132" s="90" t="str">
        <f>IF(OR(DA$8="", AQ132=""), "", COUNTIF(AQ$11:AQ$310, "&lt;"&amp;AQ132)+1+COUNTIF(AQ$11:AQ132, AQ132)-1)</f>
        <v/>
      </c>
      <c r="BW132" s="90" t="str">
        <f>IF(OR(DB$8="", AR132=""), "", COUNTIF(AR$11:AR$310, "&lt;"&amp;AR132)+1+COUNTIF(AR$11:AR132, AR132)-1)</f>
        <v/>
      </c>
      <c r="BX132" s="90" t="str">
        <f>IF(OR(DC$8="", AS132=""), "", COUNTIF(AS$11:AS$310, "&lt;"&amp;AS132)+1+COUNTIF(AS$11:AS132, AS132)-1)</f>
        <v/>
      </c>
      <c r="BY132" s="90" t="str">
        <f>IF(OR(DD$8="", AT132=""), "", COUNTIF(AT$11:AT$310, "&lt;"&amp;AT132)+1+COUNTIF(AT$11:AT132, AT132)-1)</f>
        <v/>
      </c>
      <c r="BZ132" s="90" t="str">
        <f>IF(OR(DE$8="", AU132=""), "", COUNTIF(AU$11:AU$310, "&lt;"&amp;AU132)+1+COUNTIF(AU$11:AU132, AU132)-1)</f>
        <v/>
      </c>
      <c r="CA132" s="90" t="str">
        <f>IF(OR(DF$8="", AV132=""), "", COUNTIF(AV$11:AV$310, "&lt;"&amp;AV132)+1+COUNTIF(AV$11:AV132, AV132)-1)</f>
        <v/>
      </c>
      <c r="CB132" s="90" t="str">
        <f>IF(OR(DG$8="", AW132=""), "", COUNTIF(AW$11:AW$310, "&lt;"&amp;AW132)+1+COUNTIF(AW$11:AW132, AW132)-1)</f>
        <v/>
      </c>
      <c r="CC132" s="90" t="str">
        <f>IF(OR(DH$8="", AX132=""), "", COUNTIF(AX$11:AX$310, "&lt;"&amp;AX132)+1+COUNTIF(AX$11:AX132, AX132)-1)</f>
        <v/>
      </c>
      <c r="CD132" s="90" t="str">
        <f>IF(OR(DI$8="", AY132=""), "", COUNTIF(AY$11:AY$310, "&lt;"&amp;AY132)+1+COUNTIF(AY$11:AY132, AY132)-1)</f>
        <v/>
      </c>
      <c r="CE132" s="90" t="str">
        <f>IF(OR(DJ$8="", AZ132=""), "", COUNTIF(AZ$11:AZ$310, "&lt;"&amp;AZ132)+1+COUNTIF(AZ$11:AZ132, AZ132)-1)</f>
        <v/>
      </c>
      <c r="CF132" s="90" t="str">
        <f>IF(OR(DK$8="", BA132=""), "", COUNTIF(BA$11:BA$310, "&lt;"&amp;BA132)+1+COUNTIF(BA$11:BA132, BA132)-1)</f>
        <v/>
      </c>
      <c r="CG132" s="91" t="str">
        <f>IF(OR(DL$8="", BB132=""), "", COUNTIF(BB$11:BB$310, "&lt;"&amp;BB132)+1+COUNTIF(BB$11:BB132, BB132)-1)</f>
        <v/>
      </c>
      <c r="CI132" s="89" t="str" cm="1">
        <f t="array" ref="CI132">IFERROR(INDEX($BD132:$CG132, $CH132, MATCH(CI$6, $BD$8:$CG$8, 0)), "")</f>
        <v/>
      </c>
      <c r="CJ132" s="90" t="str" cm="1">
        <f t="array" ref="CJ132">IFERROR(INDEX($BD132:$CG132, $CH132, MATCH(CJ$6, $BD$8:$CG$8, 0)), "")</f>
        <v/>
      </c>
      <c r="CK132" s="90" t="str" cm="1">
        <f t="array" ref="CK132">IFERROR(INDEX($BD132:$CG132, $CH132, MATCH(CK$6, $BD$8:$CG$8, 0)), "")</f>
        <v/>
      </c>
      <c r="CL132" s="90" t="str" cm="1">
        <f t="array" ref="CL132">IFERROR(INDEX($BD132:$CG132, $CH132, MATCH(CL$6, $BD$8:$CG$8, 0)), "")</f>
        <v/>
      </c>
      <c r="CM132" s="90" t="str" cm="1">
        <f t="array" ref="CM132">IFERROR(INDEX($BD132:$CG132, $CH132, MATCH(CM$6, $BD$8:$CG$8, 0)), "")</f>
        <v/>
      </c>
      <c r="CN132" s="90" t="str" cm="1">
        <f t="array" ref="CN132">IFERROR(INDEX($BD132:$CG132, $CH132, MATCH(CN$6, $BD$8:$CG$8, 0)), "")</f>
        <v/>
      </c>
      <c r="CO132" s="90" t="str" cm="1">
        <f t="array" ref="CO132">IFERROR(INDEX($BD132:$CG132, $CH132, MATCH(CO$6, $BD$8:$CG$8, 0)), "")</f>
        <v/>
      </c>
      <c r="CP132" s="90" t="str" cm="1">
        <f t="array" ref="CP132">IFERROR(INDEX($BD132:$CG132, $CH132, MATCH(CP$6, $BD$8:$CG$8, 0)), "")</f>
        <v/>
      </c>
      <c r="CQ132" s="90" t="str" cm="1">
        <f t="array" ref="CQ132">IFERROR(INDEX($BD132:$CG132, $CH132, MATCH(CQ$6, $BD$8:$CG$8, 0)), "")</f>
        <v/>
      </c>
      <c r="CR132" s="90" t="str" cm="1">
        <f t="array" ref="CR132">IFERROR(INDEX($BD132:$CG132, $CH132, MATCH(CR$6, $BD$8:$CG$8, 0)), "")</f>
        <v/>
      </c>
      <c r="CS132" s="90" t="str" cm="1">
        <f t="array" ref="CS132">IFERROR(INDEX($BD132:$CG132, $CH132, MATCH(CS$6, $BD$8:$CG$8, 0)), "")</f>
        <v/>
      </c>
      <c r="CT132" s="90" t="str" cm="1">
        <f t="array" ref="CT132">IFERROR(INDEX($BD132:$CG132, $CH132, MATCH(CT$6, $BD$8:$CG$8, 0)), "")</f>
        <v/>
      </c>
      <c r="CU132" s="90" t="str" cm="1">
        <f t="array" ref="CU132">IFERROR(INDEX($BD132:$CG132, $CH132, MATCH(CU$6, $BD$8:$CG$8, 0)), "")</f>
        <v/>
      </c>
      <c r="CV132" s="90" t="str" cm="1">
        <f t="array" ref="CV132">IFERROR(INDEX($BD132:$CG132, $CH132, MATCH(CV$6, $BD$8:$CG$8, 0)), "")</f>
        <v/>
      </c>
      <c r="CW132" s="90" t="str" cm="1">
        <f t="array" ref="CW132">IFERROR(INDEX($BD132:$CG132, $CH132, MATCH(CW$6, $BD$8:$CG$8, 0)), "")</f>
        <v/>
      </c>
      <c r="CX132" s="90" t="str" cm="1">
        <f t="array" ref="CX132">IFERROR(INDEX($BD132:$CG132, $CH132, MATCH(CX$6, $BD$8:$CG$8, 0)), "")</f>
        <v/>
      </c>
      <c r="CY132" s="90" t="str" cm="1">
        <f t="array" ref="CY132">IFERROR(INDEX($BD132:$CG132, $CH132, MATCH(CY$6, $BD$8:$CG$8, 0)), "")</f>
        <v/>
      </c>
      <c r="CZ132" s="90" t="str" cm="1">
        <f t="array" ref="CZ132">IFERROR(INDEX($BD132:$CG132, $CH132, MATCH(CZ$6, $BD$8:$CG$8, 0)), "")</f>
        <v/>
      </c>
      <c r="DA132" s="90" t="str" cm="1">
        <f t="array" ref="DA132">IFERROR(INDEX($BD132:$CG132, $CH132, MATCH(DA$6, $BD$8:$CG$8, 0)), "")</f>
        <v/>
      </c>
      <c r="DB132" s="90" t="str" cm="1">
        <f t="array" ref="DB132">IFERROR(INDEX($BD132:$CG132, $CH132, MATCH(DB$6, $BD$8:$CG$8, 0)), "")</f>
        <v/>
      </c>
      <c r="DC132" s="90" t="str" cm="1">
        <f t="array" ref="DC132">IFERROR(INDEX($BD132:$CG132, $CH132, MATCH(DC$6, $BD$8:$CG$8, 0)), "")</f>
        <v/>
      </c>
      <c r="DD132" s="90" t="str" cm="1">
        <f t="array" ref="DD132">IFERROR(INDEX($BD132:$CG132, $CH132, MATCH(DD$6, $BD$8:$CG$8, 0)), "")</f>
        <v/>
      </c>
      <c r="DE132" s="90" t="str" cm="1">
        <f t="array" ref="DE132">IFERROR(INDEX($BD132:$CG132, $CH132, MATCH(DE$6, $BD$8:$CG$8, 0)), "")</f>
        <v/>
      </c>
      <c r="DF132" s="90" t="str" cm="1">
        <f t="array" ref="DF132">IFERROR(INDEX($BD132:$CG132, $CH132, MATCH(DF$6, $BD$8:$CG$8, 0)), "")</f>
        <v/>
      </c>
      <c r="DG132" s="90" t="str" cm="1">
        <f t="array" ref="DG132">IFERROR(INDEX($BD132:$CG132, $CH132, MATCH(DG$6, $BD$8:$CG$8, 0)), "")</f>
        <v/>
      </c>
      <c r="DH132" s="90" t="str" cm="1">
        <f t="array" ref="DH132">IFERROR(INDEX($BD132:$CG132, $CH132, MATCH(DH$6, $BD$8:$CG$8, 0)), "")</f>
        <v/>
      </c>
      <c r="DI132" s="90" t="str" cm="1">
        <f t="array" ref="DI132">IFERROR(INDEX($BD132:$CG132, $CH132, MATCH(DI$6, $BD$8:$CG$8, 0)), "")</f>
        <v/>
      </c>
      <c r="DJ132" s="90" t="str" cm="1">
        <f t="array" ref="DJ132">IFERROR(INDEX($BD132:$CG132, $CH132, MATCH(DJ$6, $BD$8:$CG$8, 0)), "")</f>
        <v/>
      </c>
      <c r="DK132" s="90" t="str" cm="1">
        <f t="array" ref="DK132">IFERROR(INDEX($BD132:$CG132, $CH132, MATCH(DK$6, $BD$8:$CG$8, 0)), "")</f>
        <v/>
      </c>
      <c r="DL132" s="91" t="str" cm="1">
        <f t="array" ref="DL132">IFERROR(INDEX($BD132:$CG132, $CH132, MATCH(DL$6, $BD$8:$CG$8, 0)), "")</f>
        <v/>
      </c>
    </row>
    <row r="133" spans="1:116" x14ac:dyDescent="0.55000000000000004">
      <c r="A133" s="16"/>
      <c r="B133" s="48"/>
      <c r="C133" s="26"/>
      <c r="D133" s="49"/>
      <c r="E133" s="50"/>
      <c r="F133" s="16"/>
      <c r="G133" s="96" t="str">
        <f t="shared" si="35"/>
        <v/>
      </c>
      <c r="H133" s="96" t="str">
        <f>IF($T133="", "", IF(COUNTIF('Income &amp; Expenses'!$AO$11:$AO$40, $T133)&gt;0, $N$3, $N$4))</f>
        <v/>
      </c>
      <c r="I133" s="16"/>
      <c r="N133" s="14" t="str">
        <f t="shared" si="31"/>
        <v/>
      </c>
      <c r="O133" s="8" t="str">
        <f t="shared" si="36"/>
        <v/>
      </c>
      <c r="P133" s="15" t="str">
        <f t="shared" si="32"/>
        <v/>
      </c>
      <c r="R133" s="68" t="str">
        <f t="shared" si="33"/>
        <v/>
      </c>
      <c r="T133" s="68" t="str">
        <f t="shared" si="34"/>
        <v/>
      </c>
      <c r="V133" s="62" t="str">
        <f>IF($B133="", "", COUNTIF($B$11:$B133, $B133))</f>
        <v/>
      </c>
      <c r="W133" s="62" t="str">
        <f t="shared" si="37"/>
        <v/>
      </c>
      <c r="Y133" s="78" t="str">
        <f t="shared" si="53"/>
        <v/>
      </c>
      <c r="Z133" s="79" t="str">
        <f t="shared" si="53"/>
        <v/>
      </c>
      <c r="AA133" s="79" t="str">
        <f t="shared" si="53"/>
        <v/>
      </c>
      <c r="AB133" s="79" t="str">
        <f t="shared" si="53"/>
        <v/>
      </c>
      <c r="AC133" s="79" t="str">
        <f t="shared" si="53"/>
        <v/>
      </c>
      <c r="AD133" s="79" t="str">
        <f t="shared" si="53"/>
        <v/>
      </c>
      <c r="AE133" s="79" t="str">
        <f t="shared" si="53"/>
        <v/>
      </c>
      <c r="AF133" s="79" t="str">
        <f t="shared" si="53"/>
        <v/>
      </c>
      <c r="AG133" s="79" t="str">
        <f t="shared" si="53"/>
        <v/>
      </c>
      <c r="AH133" s="79" t="str">
        <f t="shared" si="53"/>
        <v/>
      </c>
      <c r="AI133" s="79" t="str">
        <f t="shared" si="54"/>
        <v/>
      </c>
      <c r="AJ133" s="79" t="str">
        <f t="shared" si="54"/>
        <v/>
      </c>
      <c r="AK133" s="79" t="str">
        <f t="shared" si="54"/>
        <v/>
      </c>
      <c r="AL133" s="79" t="str">
        <f t="shared" si="54"/>
        <v/>
      </c>
      <c r="AM133" s="79" t="str">
        <f t="shared" si="54"/>
        <v/>
      </c>
      <c r="AN133" s="79" t="str">
        <f t="shared" si="54"/>
        <v/>
      </c>
      <c r="AO133" s="79" t="str">
        <f t="shared" si="54"/>
        <v/>
      </c>
      <c r="AP133" s="79" t="str">
        <f t="shared" si="54"/>
        <v/>
      </c>
      <c r="AQ133" s="79" t="str">
        <f t="shared" si="54"/>
        <v/>
      </c>
      <c r="AR133" s="79" t="str">
        <f t="shared" si="54"/>
        <v/>
      </c>
      <c r="AS133" s="79" t="str">
        <f t="shared" si="55"/>
        <v/>
      </c>
      <c r="AT133" s="79" t="str">
        <f t="shared" si="55"/>
        <v/>
      </c>
      <c r="AU133" s="79" t="str">
        <f t="shared" si="55"/>
        <v/>
      </c>
      <c r="AV133" s="79" t="str">
        <f t="shared" si="55"/>
        <v/>
      </c>
      <c r="AW133" s="79" t="str">
        <f t="shared" si="55"/>
        <v/>
      </c>
      <c r="AX133" s="79" t="str">
        <f t="shared" si="55"/>
        <v/>
      </c>
      <c r="AY133" s="79" t="str">
        <f t="shared" si="55"/>
        <v/>
      </c>
      <c r="AZ133" s="79" t="str">
        <f t="shared" si="55"/>
        <v/>
      </c>
      <c r="BA133" s="79" t="str">
        <f t="shared" si="55"/>
        <v/>
      </c>
      <c r="BB133" s="33" t="str">
        <f t="shared" si="55"/>
        <v/>
      </c>
      <c r="BD133" s="89" t="str">
        <f>IF(OR(CI$8="", Y133=""), "", COUNTIF(Y$11:Y$310, "&lt;"&amp;Y133)+1+COUNTIF(Y$11:Y133, Y133)-1)</f>
        <v/>
      </c>
      <c r="BE133" s="90" t="str">
        <f>IF(OR(CJ$8="", Z133=""), "", COUNTIF(Z$11:Z$310, "&lt;"&amp;Z133)+1+COUNTIF(Z$11:Z133, Z133)-1)</f>
        <v/>
      </c>
      <c r="BF133" s="90" t="str">
        <f>IF(OR(CK$8="", AA133=""), "", COUNTIF(AA$11:AA$310, "&lt;"&amp;AA133)+1+COUNTIF(AA$11:AA133, AA133)-1)</f>
        <v/>
      </c>
      <c r="BG133" s="90" t="str">
        <f>IF(OR(CL$8="", AB133=""), "", COUNTIF(AB$11:AB$310, "&lt;"&amp;AB133)+1+COUNTIF(AB$11:AB133, AB133)-1)</f>
        <v/>
      </c>
      <c r="BH133" s="90" t="str">
        <f>IF(OR(CM$8="", AC133=""), "", COUNTIF(AC$11:AC$310, "&lt;"&amp;AC133)+1+COUNTIF(AC$11:AC133, AC133)-1)</f>
        <v/>
      </c>
      <c r="BI133" s="90" t="str">
        <f>IF(OR(CN$8="", AD133=""), "", COUNTIF(AD$11:AD$310, "&lt;"&amp;AD133)+1+COUNTIF(AD$11:AD133, AD133)-1)</f>
        <v/>
      </c>
      <c r="BJ133" s="90" t="str">
        <f>IF(OR(CO$8="", AE133=""), "", COUNTIF(AE$11:AE$310, "&lt;"&amp;AE133)+1+COUNTIF(AE$11:AE133, AE133)-1)</f>
        <v/>
      </c>
      <c r="BK133" s="90" t="str">
        <f>IF(OR(CP$8="", AF133=""), "", COUNTIF(AF$11:AF$310, "&lt;"&amp;AF133)+1+COUNTIF(AF$11:AF133, AF133)-1)</f>
        <v/>
      </c>
      <c r="BL133" s="90" t="str">
        <f>IF(OR(CQ$8="", AG133=""), "", COUNTIF(AG$11:AG$310, "&lt;"&amp;AG133)+1+COUNTIF(AG$11:AG133, AG133)-1)</f>
        <v/>
      </c>
      <c r="BM133" s="90" t="str">
        <f>IF(OR(CR$8="", AH133=""), "", COUNTIF(AH$11:AH$310, "&lt;"&amp;AH133)+1+COUNTIF(AH$11:AH133, AH133)-1)</f>
        <v/>
      </c>
      <c r="BN133" s="90" t="str">
        <f>IF(OR(CS$8="", AI133=""), "", COUNTIF(AI$11:AI$310, "&lt;"&amp;AI133)+1+COUNTIF(AI$11:AI133, AI133)-1)</f>
        <v/>
      </c>
      <c r="BO133" s="90" t="str">
        <f>IF(OR(CT$8="", AJ133=""), "", COUNTIF(AJ$11:AJ$310, "&lt;"&amp;AJ133)+1+COUNTIF(AJ$11:AJ133, AJ133)-1)</f>
        <v/>
      </c>
      <c r="BP133" s="90" t="str">
        <f>IF(OR(CU$8="", AK133=""), "", COUNTIF(AK$11:AK$310, "&lt;"&amp;AK133)+1+COUNTIF(AK$11:AK133, AK133)-1)</f>
        <v/>
      </c>
      <c r="BQ133" s="90" t="str">
        <f>IF(OR(CV$8="", AL133=""), "", COUNTIF(AL$11:AL$310, "&lt;"&amp;AL133)+1+COUNTIF(AL$11:AL133, AL133)-1)</f>
        <v/>
      </c>
      <c r="BR133" s="90" t="str">
        <f>IF(OR(CW$8="", AM133=""), "", COUNTIF(AM$11:AM$310, "&lt;"&amp;AM133)+1+COUNTIF(AM$11:AM133, AM133)-1)</f>
        <v/>
      </c>
      <c r="BS133" s="90" t="str">
        <f>IF(OR(CX$8="", AN133=""), "", COUNTIF(AN$11:AN$310, "&lt;"&amp;AN133)+1+COUNTIF(AN$11:AN133, AN133)-1)</f>
        <v/>
      </c>
      <c r="BT133" s="90" t="str">
        <f>IF(OR(CY$8="", AO133=""), "", COUNTIF(AO$11:AO$310, "&lt;"&amp;AO133)+1+COUNTIF(AO$11:AO133, AO133)-1)</f>
        <v/>
      </c>
      <c r="BU133" s="90" t="str">
        <f>IF(OR(CZ$8="", AP133=""), "", COUNTIF(AP$11:AP$310, "&lt;"&amp;AP133)+1+COUNTIF(AP$11:AP133, AP133)-1)</f>
        <v/>
      </c>
      <c r="BV133" s="90" t="str">
        <f>IF(OR(DA$8="", AQ133=""), "", COUNTIF(AQ$11:AQ$310, "&lt;"&amp;AQ133)+1+COUNTIF(AQ$11:AQ133, AQ133)-1)</f>
        <v/>
      </c>
      <c r="BW133" s="90" t="str">
        <f>IF(OR(DB$8="", AR133=""), "", COUNTIF(AR$11:AR$310, "&lt;"&amp;AR133)+1+COUNTIF(AR$11:AR133, AR133)-1)</f>
        <v/>
      </c>
      <c r="BX133" s="90" t="str">
        <f>IF(OR(DC$8="", AS133=""), "", COUNTIF(AS$11:AS$310, "&lt;"&amp;AS133)+1+COUNTIF(AS$11:AS133, AS133)-1)</f>
        <v/>
      </c>
      <c r="BY133" s="90" t="str">
        <f>IF(OR(DD$8="", AT133=""), "", COUNTIF(AT$11:AT$310, "&lt;"&amp;AT133)+1+COUNTIF(AT$11:AT133, AT133)-1)</f>
        <v/>
      </c>
      <c r="BZ133" s="90" t="str">
        <f>IF(OR(DE$8="", AU133=""), "", COUNTIF(AU$11:AU$310, "&lt;"&amp;AU133)+1+COUNTIF(AU$11:AU133, AU133)-1)</f>
        <v/>
      </c>
      <c r="CA133" s="90" t="str">
        <f>IF(OR(DF$8="", AV133=""), "", COUNTIF(AV$11:AV$310, "&lt;"&amp;AV133)+1+COUNTIF(AV$11:AV133, AV133)-1)</f>
        <v/>
      </c>
      <c r="CB133" s="90" t="str">
        <f>IF(OR(DG$8="", AW133=""), "", COUNTIF(AW$11:AW$310, "&lt;"&amp;AW133)+1+COUNTIF(AW$11:AW133, AW133)-1)</f>
        <v/>
      </c>
      <c r="CC133" s="90" t="str">
        <f>IF(OR(DH$8="", AX133=""), "", COUNTIF(AX$11:AX$310, "&lt;"&amp;AX133)+1+COUNTIF(AX$11:AX133, AX133)-1)</f>
        <v/>
      </c>
      <c r="CD133" s="90" t="str">
        <f>IF(OR(DI$8="", AY133=""), "", COUNTIF(AY$11:AY$310, "&lt;"&amp;AY133)+1+COUNTIF(AY$11:AY133, AY133)-1)</f>
        <v/>
      </c>
      <c r="CE133" s="90" t="str">
        <f>IF(OR(DJ$8="", AZ133=""), "", COUNTIF(AZ$11:AZ$310, "&lt;"&amp;AZ133)+1+COUNTIF(AZ$11:AZ133, AZ133)-1)</f>
        <v/>
      </c>
      <c r="CF133" s="90" t="str">
        <f>IF(OR(DK$8="", BA133=""), "", COUNTIF(BA$11:BA$310, "&lt;"&amp;BA133)+1+COUNTIF(BA$11:BA133, BA133)-1)</f>
        <v/>
      </c>
      <c r="CG133" s="91" t="str">
        <f>IF(OR(DL$8="", BB133=""), "", COUNTIF(BB$11:BB$310, "&lt;"&amp;BB133)+1+COUNTIF(BB$11:BB133, BB133)-1)</f>
        <v/>
      </c>
      <c r="CI133" s="89" t="str" cm="1">
        <f t="array" ref="CI133">IFERROR(INDEX($BD133:$CG133, $CH133, MATCH(CI$6, $BD$8:$CG$8, 0)), "")</f>
        <v/>
      </c>
      <c r="CJ133" s="90" t="str" cm="1">
        <f t="array" ref="CJ133">IFERROR(INDEX($BD133:$CG133, $CH133, MATCH(CJ$6, $BD$8:$CG$8, 0)), "")</f>
        <v/>
      </c>
      <c r="CK133" s="90" t="str" cm="1">
        <f t="array" ref="CK133">IFERROR(INDEX($BD133:$CG133, $CH133, MATCH(CK$6, $BD$8:$CG$8, 0)), "")</f>
        <v/>
      </c>
      <c r="CL133" s="90" t="str" cm="1">
        <f t="array" ref="CL133">IFERROR(INDEX($BD133:$CG133, $CH133, MATCH(CL$6, $BD$8:$CG$8, 0)), "")</f>
        <v/>
      </c>
      <c r="CM133" s="90" t="str" cm="1">
        <f t="array" ref="CM133">IFERROR(INDEX($BD133:$CG133, $CH133, MATCH(CM$6, $BD$8:$CG$8, 0)), "")</f>
        <v/>
      </c>
      <c r="CN133" s="90" t="str" cm="1">
        <f t="array" ref="CN133">IFERROR(INDEX($BD133:$CG133, $CH133, MATCH(CN$6, $BD$8:$CG$8, 0)), "")</f>
        <v/>
      </c>
      <c r="CO133" s="90" t="str" cm="1">
        <f t="array" ref="CO133">IFERROR(INDEX($BD133:$CG133, $CH133, MATCH(CO$6, $BD$8:$CG$8, 0)), "")</f>
        <v/>
      </c>
      <c r="CP133" s="90" t="str" cm="1">
        <f t="array" ref="CP133">IFERROR(INDEX($BD133:$CG133, $CH133, MATCH(CP$6, $BD$8:$CG$8, 0)), "")</f>
        <v/>
      </c>
      <c r="CQ133" s="90" t="str" cm="1">
        <f t="array" ref="CQ133">IFERROR(INDEX($BD133:$CG133, $CH133, MATCH(CQ$6, $BD$8:$CG$8, 0)), "")</f>
        <v/>
      </c>
      <c r="CR133" s="90" t="str" cm="1">
        <f t="array" ref="CR133">IFERROR(INDEX($BD133:$CG133, $CH133, MATCH(CR$6, $BD$8:$CG$8, 0)), "")</f>
        <v/>
      </c>
      <c r="CS133" s="90" t="str" cm="1">
        <f t="array" ref="CS133">IFERROR(INDEX($BD133:$CG133, $CH133, MATCH(CS$6, $BD$8:$CG$8, 0)), "")</f>
        <v/>
      </c>
      <c r="CT133" s="90" t="str" cm="1">
        <f t="array" ref="CT133">IFERROR(INDEX($BD133:$CG133, $CH133, MATCH(CT$6, $BD$8:$CG$8, 0)), "")</f>
        <v/>
      </c>
      <c r="CU133" s="90" t="str" cm="1">
        <f t="array" ref="CU133">IFERROR(INDEX($BD133:$CG133, $CH133, MATCH(CU$6, $BD$8:$CG$8, 0)), "")</f>
        <v/>
      </c>
      <c r="CV133" s="90" t="str" cm="1">
        <f t="array" ref="CV133">IFERROR(INDEX($BD133:$CG133, $CH133, MATCH(CV$6, $BD$8:$CG$8, 0)), "")</f>
        <v/>
      </c>
      <c r="CW133" s="90" t="str" cm="1">
        <f t="array" ref="CW133">IFERROR(INDEX($BD133:$CG133, $CH133, MATCH(CW$6, $BD$8:$CG$8, 0)), "")</f>
        <v/>
      </c>
      <c r="CX133" s="90" t="str" cm="1">
        <f t="array" ref="CX133">IFERROR(INDEX($BD133:$CG133, $CH133, MATCH(CX$6, $BD$8:$CG$8, 0)), "")</f>
        <v/>
      </c>
      <c r="CY133" s="90" t="str" cm="1">
        <f t="array" ref="CY133">IFERROR(INDEX($BD133:$CG133, $CH133, MATCH(CY$6, $BD$8:$CG$8, 0)), "")</f>
        <v/>
      </c>
      <c r="CZ133" s="90" t="str" cm="1">
        <f t="array" ref="CZ133">IFERROR(INDEX($BD133:$CG133, $CH133, MATCH(CZ$6, $BD$8:$CG$8, 0)), "")</f>
        <v/>
      </c>
      <c r="DA133" s="90" t="str" cm="1">
        <f t="array" ref="DA133">IFERROR(INDEX($BD133:$CG133, $CH133, MATCH(DA$6, $BD$8:$CG$8, 0)), "")</f>
        <v/>
      </c>
      <c r="DB133" s="90" t="str" cm="1">
        <f t="array" ref="DB133">IFERROR(INDEX($BD133:$CG133, $CH133, MATCH(DB$6, $BD$8:$CG$8, 0)), "")</f>
        <v/>
      </c>
      <c r="DC133" s="90" t="str" cm="1">
        <f t="array" ref="DC133">IFERROR(INDEX($BD133:$CG133, $CH133, MATCH(DC$6, $BD$8:$CG$8, 0)), "")</f>
        <v/>
      </c>
      <c r="DD133" s="90" t="str" cm="1">
        <f t="array" ref="DD133">IFERROR(INDEX($BD133:$CG133, $CH133, MATCH(DD$6, $BD$8:$CG$8, 0)), "")</f>
        <v/>
      </c>
      <c r="DE133" s="90" t="str" cm="1">
        <f t="array" ref="DE133">IFERROR(INDEX($BD133:$CG133, $CH133, MATCH(DE$6, $BD$8:$CG$8, 0)), "")</f>
        <v/>
      </c>
      <c r="DF133" s="90" t="str" cm="1">
        <f t="array" ref="DF133">IFERROR(INDEX($BD133:$CG133, $CH133, MATCH(DF$6, $BD$8:$CG$8, 0)), "")</f>
        <v/>
      </c>
      <c r="DG133" s="90" t="str" cm="1">
        <f t="array" ref="DG133">IFERROR(INDEX($BD133:$CG133, $CH133, MATCH(DG$6, $BD$8:$CG$8, 0)), "")</f>
        <v/>
      </c>
      <c r="DH133" s="90" t="str" cm="1">
        <f t="array" ref="DH133">IFERROR(INDEX($BD133:$CG133, $CH133, MATCH(DH$6, $BD$8:$CG$8, 0)), "")</f>
        <v/>
      </c>
      <c r="DI133" s="90" t="str" cm="1">
        <f t="array" ref="DI133">IFERROR(INDEX($BD133:$CG133, $CH133, MATCH(DI$6, $BD$8:$CG$8, 0)), "")</f>
        <v/>
      </c>
      <c r="DJ133" s="90" t="str" cm="1">
        <f t="array" ref="DJ133">IFERROR(INDEX($BD133:$CG133, $CH133, MATCH(DJ$6, $BD$8:$CG$8, 0)), "")</f>
        <v/>
      </c>
      <c r="DK133" s="90" t="str" cm="1">
        <f t="array" ref="DK133">IFERROR(INDEX($BD133:$CG133, $CH133, MATCH(DK$6, $BD$8:$CG$8, 0)), "")</f>
        <v/>
      </c>
      <c r="DL133" s="91" t="str" cm="1">
        <f t="array" ref="DL133">IFERROR(INDEX($BD133:$CG133, $CH133, MATCH(DL$6, $BD$8:$CG$8, 0)), "")</f>
        <v/>
      </c>
    </row>
    <row r="134" spans="1:116" x14ac:dyDescent="0.55000000000000004">
      <c r="A134" s="16"/>
      <c r="B134" s="48"/>
      <c r="C134" s="26"/>
      <c r="D134" s="49"/>
      <c r="E134" s="50"/>
      <c r="F134" s="16"/>
      <c r="G134" s="96" t="str">
        <f t="shared" si="35"/>
        <v/>
      </c>
      <c r="H134" s="96" t="str">
        <f>IF($T134="", "", IF(COUNTIF('Income &amp; Expenses'!$AO$11:$AO$40, $T134)&gt;0, $N$3, $N$4))</f>
        <v/>
      </c>
      <c r="I134" s="16"/>
      <c r="N134" s="14" t="str">
        <f t="shared" si="31"/>
        <v/>
      </c>
      <c r="O134" s="8" t="str">
        <f t="shared" si="36"/>
        <v/>
      </c>
      <c r="P134" s="15" t="str">
        <f t="shared" si="32"/>
        <v/>
      </c>
      <c r="R134" s="68" t="str">
        <f t="shared" si="33"/>
        <v/>
      </c>
      <c r="T134" s="68" t="str">
        <f t="shared" si="34"/>
        <v/>
      </c>
      <c r="V134" s="62" t="str">
        <f>IF($B134="", "", COUNTIF($B$11:$B134, $B134))</f>
        <v/>
      </c>
      <c r="W134" s="62" t="str">
        <f t="shared" si="37"/>
        <v/>
      </c>
      <c r="Y134" s="78" t="str">
        <f t="shared" si="53"/>
        <v/>
      </c>
      <c r="Z134" s="79" t="str">
        <f t="shared" si="53"/>
        <v/>
      </c>
      <c r="AA134" s="79" t="str">
        <f t="shared" si="53"/>
        <v/>
      </c>
      <c r="AB134" s="79" t="str">
        <f t="shared" si="53"/>
        <v/>
      </c>
      <c r="AC134" s="79" t="str">
        <f t="shared" si="53"/>
        <v/>
      </c>
      <c r="AD134" s="79" t="str">
        <f t="shared" si="53"/>
        <v/>
      </c>
      <c r="AE134" s="79" t="str">
        <f t="shared" si="53"/>
        <v/>
      </c>
      <c r="AF134" s="79" t="str">
        <f t="shared" si="53"/>
        <v/>
      </c>
      <c r="AG134" s="79" t="str">
        <f t="shared" si="53"/>
        <v/>
      </c>
      <c r="AH134" s="79" t="str">
        <f t="shared" si="53"/>
        <v/>
      </c>
      <c r="AI134" s="79" t="str">
        <f t="shared" si="54"/>
        <v/>
      </c>
      <c r="AJ134" s="79" t="str">
        <f t="shared" si="54"/>
        <v/>
      </c>
      <c r="AK134" s="79" t="str">
        <f t="shared" si="54"/>
        <v/>
      </c>
      <c r="AL134" s="79" t="str">
        <f t="shared" si="54"/>
        <v/>
      </c>
      <c r="AM134" s="79" t="str">
        <f t="shared" si="54"/>
        <v/>
      </c>
      <c r="AN134" s="79" t="str">
        <f t="shared" si="54"/>
        <v/>
      </c>
      <c r="AO134" s="79" t="str">
        <f t="shared" si="54"/>
        <v/>
      </c>
      <c r="AP134" s="79" t="str">
        <f t="shared" si="54"/>
        <v/>
      </c>
      <c r="AQ134" s="79" t="str">
        <f t="shared" si="54"/>
        <v/>
      </c>
      <c r="AR134" s="79" t="str">
        <f t="shared" si="54"/>
        <v/>
      </c>
      <c r="AS134" s="79" t="str">
        <f t="shared" si="55"/>
        <v/>
      </c>
      <c r="AT134" s="79" t="str">
        <f t="shared" si="55"/>
        <v/>
      </c>
      <c r="AU134" s="79" t="str">
        <f t="shared" si="55"/>
        <v/>
      </c>
      <c r="AV134" s="79" t="str">
        <f t="shared" si="55"/>
        <v/>
      </c>
      <c r="AW134" s="79" t="str">
        <f t="shared" si="55"/>
        <v/>
      </c>
      <c r="AX134" s="79" t="str">
        <f t="shared" si="55"/>
        <v/>
      </c>
      <c r="AY134" s="79" t="str">
        <f t="shared" si="55"/>
        <v/>
      </c>
      <c r="AZ134" s="79" t="str">
        <f t="shared" si="55"/>
        <v/>
      </c>
      <c r="BA134" s="79" t="str">
        <f t="shared" si="55"/>
        <v/>
      </c>
      <c r="BB134" s="33" t="str">
        <f t="shared" si="55"/>
        <v/>
      </c>
      <c r="BD134" s="89" t="str">
        <f>IF(OR(CI$8="", Y134=""), "", COUNTIF(Y$11:Y$310, "&lt;"&amp;Y134)+1+COUNTIF(Y$11:Y134, Y134)-1)</f>
        <v/>
      </c>
      <c r="BE134" s="90" t="str">
        <f>IF(OR(CJ$8="", Z134=""), "", COUNTIF(Z$11:Z$310, "&lt;"&amp;Z134)+1+COUNTIF(Z$11:Z134, Z134)-1)</f>
        <v/>
      </c>
      <c r="BF134" s="90" t="str">
        <f>IF(OR(CK$8="", AA134=""), "", COUNTIF(AA$11:AA$310, "&lt;"&amp;AA134)+1+COUNTIF(AA$11:AA134, AA134)-1)</f>
        <v/>
      </c>
      <c r="BG134" s="90" t="str">
        <f>IF(OR(CL$8="", AB134=""), "", COUNTIF(AB$11:AB$310, "&lt;"&amp;AB134)+1+COUNTIF(AB$11:AB134, AB134)-1)</f>
        <v/>
      </c>
      <c r="BH134" s="90" t="str">
        <f>IF(OR(CM$8="", AC134=""), "", COUNTIF(AC$11:AC$310, "&lt;"&amp;AC134)+1+COUNTIF(AC$11:AC134, AC134)-1)</f>
        <v/>
      </c>
      <c r="BI134" s="90" t="str">
        <f>IF(OR(CN$8="", AD134=""), "", COUNTIF(AD$11:AD$310, "&lt;"&amp;AD134)+1+COUNTIF(AD$11:AD134, AD134)-1)</f>
        <v/>
      </c>
      <c r="BJ134" s="90" t="str">
        <f>IF(OR(CO$8="", AE134=""), "", COUNTIF(AE$11:AE$310, "&lt;"&amp;AE134)+1+COUNTIF(AE$11:AE134, AE134)-1)</f>
        <v/>
      </c>
      <c r="BK134" s="90" t="str">
        <f>IF(OR(CP$8="", AF134=""), "", COUNTIF(AF$11:AF$310, "&lt;"&amp;AF134)+1+COUNTIF(AF$11:AF134, AF134)-1)</f>
        <v/>
      </c>
      <c r="BL134" s="90" t="str">
        <f>IF(OR(CQ$8="", AG134=""), "", COUNTIF(AG$11:AG$310, "&lt;"&amp;AG134)+1+COUNTIF(AG$11:AG134, AG134)-1)</f>
        <v/>
      </c>
      <c r="BM134" s="90" t="str">
        <f>IF(OR(CR$8="", AH134=""), "", COUNTIF(AH$11:AH$310, "&lt;"&amp;AH134)+1+COUNTIF(AH$11:AH134, AH134)-1)</f>
        <v/>
      </c>
      <c r="BN134" s="90" t="str">
        <f>IF(OR(CS$8="", AI134=""), "", COUNTIF(AI$11:AI$310, "&lt;"&amp;AI134)+1+COUNTIF(AI$11:AI134, AI134)-1)</f>
        <v/>
      </c>
      <c r="BO134" s="90" t="str">
        <f>IF(OR(CT$8="", AJ134=""), "", COUNTIF(AJ$11:AJ$310, "&lt;"&amp;AJ134)+1+COUNTIF(AJ$11:AJ134, AJ134)-1)</f>
        <v/>
      </c>
      <c r="BP134" s="90" t="str">
        <f>IF(OR(CU$8="", AK134=""), "", COUNTIF(AK$11:AK$310, "&lt;"&amp;AK134)+1+COUNTIF(AK$11:AK134, AK134)-1)</f>
        <v/>
      </c>
      <c r="BQ134" s="90" t="str">
        <f>IF(OR(CV$8="", AL134=""), "", COUNTIF(AL$11:AL$310, "&lt;"&amp;AL134)+1+COUNTIF(AL$11:AL134, AL134)-1)</f>
        <v/>
      </c>
      <c r="BR134" s="90" t="str">
        <f>IF(OR(CW$8="", AM134=""), "", COUNTIF(AM$11:AM$310, "&lt;"&amp;AM134)+1+COUNTIF(AM$11:AM134, AM134)-1)</f>
        <v/>
      </c>
      <c r="BS134" s="90" t="str">
        <f>IF(OR(CX$8="", AN134=""), "", COUNTIF(AN$11:AN$310, "&lt;"&amp;AN134)+1+COUNTIF(AN$11:AN134, AN134)-1)</f>
        <v/>
      </c>
      <c r="BT134" s="90" t="str">
        <f>IF(OR(CY$8="", AO134=""), "", COUNTIF(AO$11:AO$310, "&lt;"&amp;AO134)+1+COUNTIF(AO$11:AO134, AO134)-1)</f>
        <v/>
      </c>
      <c r="BU134" s="90" t="str">
        <f>IF(OR(CZ$8="", AP134=""), "", COUNTIF(AP$11:AP$310, "&lt;"&amp;AP134)+1+COUNTIF(AP$11:AP134, AP134)-1)</f>
        <v/>
      </c>
      <c r="BV134" s="90" t="str">
        <f>IF(OR(DA$8="", AQ134=""), "", COUNTIF(AQ$11:AQ$310, "&lt;"&amp;AQ134)+1+COUNTIF(AQ$11:AQ134, AQ134)-1)</f>
        <v/>
      </c>
      <c r="BW134" s="90" t="str">
        <f>IF(OR(DB$8="", AR134=""), "", COUNTIF(AR$11:AR$310, "&lt;"&amp;AR134)+1+COUNTIF(AR$11:AR134, AR134)-1)</f>
        <v/>
      </c>
      <c r="BX134" s="90" t="str">
        <f>IF(OR(DC$8="", AS134=""), "", COUNTIF(AS$11:AS$310, "&lt;"&amp;AS134)+1+COUNTIF(AS$11:AS134, AS134)-1)</f>
        <v/>
      </c>
      <c r="BY134" s="90" t="str">
        <f>IF(OR(DD$8="", AT134=""), "", COUNTIF(AT$11:AT$310, "&lt;"&amp;AT134)+1+COUNTIF(AT$11:AT134, AT134)-1)</f>
        <v/>
      </c>
      <c r="BZ134" s="90" t="str">
        <f>IF(OR(DE$8="", AU134=""), "", COUNTIF(AU$11:AU$310, "&lt;"&amp;AU134)+1+COUNTIF(AU$11:AU134, AU134)-1)</f>
        <v/>
      </c>
      <c r="CA134" s="90" t="str">
        <f>IF(OR(DF$8="", AV134=""), "", COUNTIF(AV$11:AV$310, "&lt;"&amp;AV134)+1+COUNTIF(AV$11:AV134, AV134)-1)</f>
        <v/>
      </c>
      <c r="CB134" s="90" t="str">
        <f>IF(OR(DG$8="", AW134=""), "", COUNTIF(AW$11:AW$310, "&lt;"&amp;AW134)+1+COUNTIF(AW$11:AW134, AW134)-1)</f>
        <v/>
      </c>
      <c r="CC134" s="90" t="str">
        <f>IF(OR(DH$8="", AX134=""), "", COUNTIF(AX$11:AX$310, "&lt;"&amp;AX134)+1+COUNTIF(AX$11:AX134, AX134)-1)</f>
        <v/>
      </c>
      <c r="CD134" s="90" t="str">
        <f>IF(OR(DI$8="", AY134=""), "", COUNTIF(AY$11:AY$310, "&lt;"&amp;AY134)+1+COUNTIF(AY$11:AY134, AY134)-1)</f>
        <v/>
      </c>
      <c r="CE134" s="90" t="str">
        <f>IF(OR(DJ$8="", AZ134=""), "", COUNTIF(AZ$11:AZ$310, "&lt;"&amp;AZ134)+1+COUNTIF(AZ$11:AZ134, AZ134)-1)</f>
        <v/>
      </c>
      <c r="CF134" s="90" t="str">
        <f>IF(OR(DK$8="", BA134=""), "", COUNTIF(BA$11:BA$310, "&lt;"&amp;BA134)+1+COUNTIF(BA$11:BA134, BA134)-1)</f>
        <v/>
      </c>
      <c r="CG134" s="91" t="str">
        <f>IF(OR(DL$8="", BB134=""), "", COUNTIF(BB$11:BB$310, "&lt;"&amp;BB134)+1+COUNTIF(BB$11:BB134, BB134)-1)</f>
        <v/>
      </c>
      <c r="CI134" s="89" t="str" cm="1">
        <f t="array" ref="CI134">IFERROR(INDEX($BD134:$CG134, $CH134, MATCH(CI$6, $BD$8:$CG$8, 0)), "")</f>
        <v/>
      </c>
      <c r="CJ134" s="90" t="str" cm="1">
        <f t="array" ref="CJ134">IFERROR(INDEX($BD134:$CG134, $CH134, MATCH(CJ$6, $BD$8:$CG$8, 0)), "")</f>
        <v/>
      </c>
      <c r="CK134" s="90" t="str" cm="1">
        <f t="array" ref="CK134">IFERROR(INDEX($BD134:$CG134, $CH134, MATCH(CK$6, $BD$8:$CG$8, 0)), "")</f>
        <v/>
      </c>
      <c r="CL134" s="90" t="str" cm="1">
        <f t="array" ref="CL134">IFERROR(INDEX($BD134:$CG134, $CH134, MATCH(CL$6, $BD$8:$CG$8, 0)), "")</f>
        <v/>
      </c>
      <c r="CM134" s="90" t="str" cm="1">
        <f t="array" ref="CM134">IFERROR(INDEX($BD134:$CG134, $CH134, MATCH(CM$6, $BD$8:$CG$8, 0)), "")</f>
        <v/>
      </c>
      <c r="CN134" s="90" t="str" cm="1">
        <f t="array" ref="CN134">IFERROR(INDEX($BD134:$CG134, $CH134, MATCH(CN$6, $BD$8:$CG$8, 0)), "")</f>
        <v/>
      </c>
      <c r="CO134" s="90" t="str" cm="1">
        <f t="array" ref="CO134">IFERROR(INDEX($BD134:$CG134, $CH134, MATCH(CO$6, $BD$8:$CG$8, 0)), "")</f>
        <v/>
      </c>
      <c r="CP134" s="90" t="str" cm="1">
        <f t="array" ref="CP134">IFERROR(INDEX($BD134:$CG134, $CH134, MATCH(CP$6, $BD$8:$CG$8, 0)), "")</f>
        <v/>
      </c>
      <c r="CQ134" s="90" t="str" cm="1">
        <f t="array" ref="CQ134">IFERROR(INDEX($BD134:$CG134, $CH134, MATCH(CQ$6, $BD$8:$CG$8, 0)), "")</f>
        <v/>
      </c>
      <c r="CR134" s="90" t="str" cm="1">
        <f t="array" ref="CR134">IFERROR(INDEX($BD134:$CG134, $CH134, MATCH(CR$6, $BD$8:$CG$8, 0)), "")</f>
        <v/>
      </c>
      <c r="CS134" s="90" t="str" cm="1">
        <f t="array" ref="CS134">IFERROR(INDEX($BD134:$CG134, $CH134, MATCH(CS$6, $BD$8:$CG$8, 0)), "")</f>
        <v/>
      </c>
      <c r="CT134" s="90" t="str" cm="1">
        <f t="array" ref="CT134">IFERROR(INDEX($BD134:$CG134, $CH134, MATCH(CT$6, $BD$8:$CG$8, 0)), "")</f>
        <v/>
      </c>
      <c r="CU134" s="90" t="str" cm="1">
        <f t="array" ref="CU134">IFERROR(INDEX($BD134:$CG134, $CH134, MATCH(CU$6, $BD$8:$CG$8, 0)), "")</f>
        <v/>
      </c>
      <c r="CV134" s="90" t="str" cm="1">
        <f t="array" ref="CV134">IFERROR(INDEX($BD134:$CG134, $CH134, MATCH(CV$6, $BD$8:$CG$8, 0)), "")</f>
        <v/>
      </c>
      <c r="CW134" s="90" t="str" cm="1">
        <f t="array" ref="CW134">IFERROR(INDEX($BD134:$CG134, $CH134, MATCH(CW$6, $BD$8:$CG$8, 0)), "")</f>
        <v/>
      </c>
      <c r="CX134" s="90" t="str" cm="1">
        <f t="array" ref="CX134">IFERROR(INDEX($BD134:$CG134, $CH134, MATCH(CX$6, $BD$8:$CG$8, 0)), "")</f>
        <v/>
      </c>
      <c r="CY134" s="90" t="str" cm="1">
        <f t="array" ref="CY134">IFERROR(INDEX($BD134:$CG134, $CH134, MATCH(CY$6, $BD$8:$CG$8, 0)), "")</f>
        <v/>
      </c>
      <c r="CZ134" s="90" t="str" cm="1">
        <f t="array" ref="CZ134">IFERROR(INDEX($BD134:$CG134, $CH134, MATCH(CZ$6, $BD$8:$CG$8, 0)), "")</f>
        <v/>
      </c>
      <c r="DA134" s="90" t="str" cm="1">
        <f t="array" ref="DA134">IFERROR(INDEX($BD134:$CG134, $CH134, MATCH(DA$6, $BD$8:$CG$8, 0)), "")</f>
        <v/>
      </c>
      <c r="DB134" s="90" t="str" cm="1">
        <f t="array" ref="DB134">IFERROR(INDEX($BD134:$CG134, $CH134, MATCH(DB$6, $BD$8:$CG$8, 0)), "")</f>
        <v/>
      </c>
      <c r="DC134" s="90" t="str" cm="1">
        <f t="array" ref="DC134">IFERROR(INDEX($BD134:$CG134, $CH134, MATCH(DC$6, $BD$8:$CG$8, 0)), "")</f>
        <v/>
      </c>
      <c r="DD134" s="90" t="str" cm="1">
        <f t="array" ref="DD134">IFERROR(INDEX($BD134:$CG134, $CH134, MATCH(DD$6, $BD$8:$CG$8, 0)), "")</f>
        <v/>
      </c>
      <c r="DE134" s="90" t="str" cm="1">
        <f t="array" ref="DE134">IFERROR(INDEX($BD134:$CG134, $CH134, MATCH(DE$6, $BD$8:$CG$8, 0)), "")</f>
        <v/>
      </c>
      <c r="DF134" s="90" t="str" cm="1">
        <f t="array" ref="DF134">IFERROR(INDEX($BD134:$CG134, $CH134, MATCH(DF$6, $BD$8:$CG$8, 0)), "")</f>
        <v/>
      </c>
      <c r="DG134" s="90" t="str" cm="1">
        <f t="array" ref="DG134">IFERROR(INDEX($BD134:$CG134, $CH134, MATCH(DG$6, $BD$8:$CG$8, 0)), "")</f>
        <v/>
      </c>
      <c r="DH134" s="90" t="str" cm="1">
        <f t="array" ref="DH134">IFERROR(INDEX($BD134:$CG134, $CH134, MATCH(DH$6, $BD$8:$CG$8, 0)), "")</f>
        <v/>
      </c>
      <c r="DI134" s="90" t="str" cm="1">
        <f t="array" ref="DI134">IFERROR(INDEX($BD134:$CG134, $CH134, MATCH(DI$6, $BD$8:$CG$8, 0)), "")</f>
        <v/>
      </c>
      <c r="DJ134" s="90" t="str" cm="1">
        <f t="array" ref="DJ134">IFERROR(INDEX($BD134:$CG134, $CH134, MATCH(DJ$6, $BD$8:$CG$8, 0)), "")</f>
        <v/>
      </c>
      <c r="DK134" s="90" t="str" cm="1">
        <f t="array" ref="DK134">IFERROR(INDEX($BD134:$CG134, $CH134, MATCH(DK$6, $BD$8:$CG$8, 0)), "")</f>
        <v/>
      </c>
      <c r="DL134" s="91" t="str" cm="1">
        <f t="array" ref="DL134">IFERROR(INDEX($BD134:$CG134, $CH134, MATCH(DL$6, $BD$8:$CG$8, 0)), "")</f>
        <v/>
      </c>
    </row>
    <row r="135" spans="1:116" x14ac:dyDescent="0.55000000000000004">
      <c r="A135" s="16"/>
      <c r="B135" s="48"/>
      <c r="C135" s="26"/>
      <c r="D135" s="49"/>
      <c r="E135" s="50"/>
      <c r="F135" s="16"/>
      <c r="G135" s="96" t="str">
        <f t="shared" si="35"/>
        <v/>
      </c>
      <c r="H135" s="96" t="str">
        <f>IF($T135="", "", IF(COUNTIF('Income &amp; Expenses'!$AO$11:$AO$40, $T135)&gt;0, $N$3, $N$4))</f>
        <v/>
      </c>
      <c r="I135" s="16"/>
      <c r="N135" s="14" t="str">
        <f t="shared" si="31"/>
        <v/>
      </c>
      <c r="O135" s="8" t="str">
        <f t="shared" si="36"/>
        <v/>
      </c>
      <c r="P135" s="15" t="str">
        <f t="shared" si="32"/>
        <v/>
      </c>
      <c r="R135" s="68" t="str">
        <f t="shared" si="33"/>
        <v/>
      </c>
      <c r="T135" s="68" t="str">
        <f t="shared" si="34"/>
        <v/>
      </c>
      <c r="V135" s="62" t="str">
        <f>IF($B135="", "", COUNTIF($B$11:$B135, $B135))</f>
        <v/>
      </c>
      <c r="W135" s="62" t="str">
        <f t="shared" si="37"/>
        <v/>
      </c>
      <c r="Y135" s="78" t="str">
        <f t="shared" si="53"/>
        <v/>
      </c>
      <c r="Z135" s="79" t="str">
        <f t="shared" si="53"/>
        <v/>
      </c>
      <c r="AA135" s="79" t="str">
        <f t="shared" si="53"/>
        <v/>
      </c>
      <c r="AB135" s="79" t="str">
        <f t="shared" si="53"/>
        <v/>
      </c>
      <c r="AC135" s="79" t="str">
        <f t="shared" si="53"/>
        <v/>
      </c>
      <c r="AD135" s="79" t="str">
        <f t="shared" si="53"/>
        <v/>
      </c>
      <c r="AE135" s="79" t="str">
        <f t="shared" si="53"/>
        <v/>
      </c>
      <c r="AF135" s="79" t="str">
        <f t="shared" si="53"/>
        <v/>
      </c>
      <c r="AG135" s="79" t="str">
        <f t="shared" si="53"/>
        <v/>
      </c>
      <c r="AH135" s="79" t="str">
        <f t="shared" si="53"/>
        <v/>
      </c>
      <c r="AI135" s="79" t="str">
        <f t="shared" si="54"/>
        <v/>
      </c>
      <c r="AJ135" s="79" t="str">
        <f t="shared" si="54"/>
        <v/>
      </c>
      <c r="AK135" s="79" t="str">
        <f t="shared" si="54"/>
        <v/>
      </c>
      <c r="AL135" s="79" t="str">
        <f t="shared" si="54"/>
        <v/>
      </c>
      <c r="AM135" s="79" t="str">
        <f t="shared" si="54"/>
        <v/>
      </c>
      <c r="AN135" s="79" t="str">
        <f t="shared" si="54"/>
        <v/>
      </c>
      <c r="AO135" s="79" t="str">
        <f t="shared" si="54"/>
        <v/>
      </c>
      <c r="AP135" s="79" t="str">
        <f t="shared" si="54"/>
        <v/>
      </c>
      <c r="AQ135" s="79" t="str">
        <f t="shared" si="54"/>
        <v/>
      </c>
      <c r="AR135" s="79" t="str">
        <f t="shared" si="54"/>
        <v/>
      </c>
      <c r="AS135" s="79" t="str">
        <f t="shared" si="55"/>
        <v/>
      </c>
      <c r="AT135" s="79" t="str">
        <f t="shared" si="55"/>
        <v/>
      </c>
      <c r="AU135" s="79" t="str">
        <f t="shared" si="55"/>
        <v/>
      </c>
      <c r="AV135" s="79" t="str">
        <f t="shared" si="55"/>
        <v/>
      </c>
      <c r="AW135" s="79" t="str">
        <f t="shared" si="55"/>
        <v/>
      </c>
      <c r="AX135" s="79" t="str">
        <f t="shared" si="55"/>
        <v/>
      </c>
      <c r="AY135" s="79" t="str">
        <f t="shared" si="55"/>
        <v/>
      </c>
      <c r="AZ135" s="79" t="str">
        <f t="shared" si="55"/>
        <v/>
      </c>
      <c r="BA135" s="79" t="str">
        <f t="shared" si="55"/>
        <v/>
      </c>
      <c r="BB135" s="33" t="str">
        <f t="shared" si="55"/>
        <v/>
      </c>
      <c r="BD135" s="89" t="str">
        <f>IF(OR(CI$8="", Y135=""), "", COUNTIF(Y$11:Y$310, "&lt;"&amp;Y135)+1+COUNTIF(Y$11:Y135, Y135)-1)</f>
        <v/>
      </c>
      <c r="BE135" s="90" t="str">
        <f>IF(OR(CJ$8="", Z135=""), "", COUNTIF(Z$11:Z$310, "&lt;"&amp;Z135)+1+COUNTIF(Z$11:Z135, Z135)-1)</f>
        <v/>
      </c>
      <c r="BF135" s="90" t="str">
        <f>IF(OR(CK$8="", AA135=""), "", COUNTIF(AA$11:AA$310, "&lt;"&amp;AA135)+1+COUNTIF(AA$11:AA135, AA135)-1)</f>
        <v/>
      </c>
      <c r="BG135" s="90" t="str">
        <f>IF(OR(CL$8="", AB135=""), "", COUNTIF(AB$11:AB$310, "&lt;"&amp;AB135)+1+COUNTIF(AB$11:AB135, AB135)-1)</f>
        <v/>
      </c>
      <c r="BH135" s="90" t="str">
        <f>IF(OR(CM$8="", AC135=""), "", COUNTIF(AC$11:AC$310, "&lt;"&amp;AC135)+1+COUNTIF(AC$11:AC135, AC135)-1)</f>
        <v/>
      </c>
      <c r="BI135" s="90" t="str">
        <f>IF(OR(CN$8="", AD135=""), "", COUNTIF(AD$11:AD$310, "&lt;"&amp;AD135)+1+COUNTIF(AD$11:AD135, AD135)-1)</f>
        <v/>
      </c>
      <c r="BJ135" s="90" t="str">
        <f>IF(OR(CO$8="", AE135=""), "", COUNTIF(AE$11:AE$310, "&lt;"&amp;AE135)+1+COUNTIF(AE$11:AE135, AE135)-1)</f>
        <v/>
      </c>
      <c r="BK135" s="90" t="str">
        <f>IF(OR(CP$8="", AF135=""), "", COUNTIF(AF$11:AF$310, "&lt;"&amp;AF135)+1+COUNTIF(AF$11:AF135, AF135)-1)</f>
        <v/>
      </c>
      <c r="BL135" s="90" t="str">
        <f>IF(OR(CQ$8="", AG135=""), "", COUNTIF(AG$11:AG$310, "&lt;"&amp;AG135)+1+COUNTIF(AG$11:AG135, AG135)-1)</f>
        <v/>
      </c>
      <c r="BM135" s="90" t="str">
        <f>IF(OR(CR$8="", AH135=""), "", COUNTIF(AH$11:AH$310, "&lt;"&amp;AH135)+1+COUNTIF(AH$11:AH135, AH135)-1)</f>
        <v/>
      </c>
      <c r="BN135" s="90" t="str">
        <f>IF(OR(CS$8="", AI135=""), "", COUNTIF(AI$11:AI$310, "&lt;"&amp;AI135)+1+COUNTIF(AI$11:AI135, AI135)-1)</f>
        <v/>
      </c>
      <c r="BO135" s="90" t="str">
        <f>IF(OR(CT$8="", AJ135=""), "", COUNTIF(AJ$11:AJ$310, "&lt;"&amp;AJ135)+1+COUNTIF(AJ$11:AJ135, AJ135)-1)</f>
        <v/>
      </c>
      <c r="BP135" s="90" t="str">
        <f>IF(OR(CU$8="", AK135=""), "", COUNTIF(AK$11:AK$310, "&lt;"&amp;AK135)+1+COUNTIF(AK$11:AK135, AK135)-1)</f>
        <v/>
      </c>
      <c r="BQ135" s="90" t="str">
        <f>IF(OR(CV$8="", AL135=""), "", COUNTIF(AL$11:AL$310, "&lt;"&amp;AL135)+1+COUNTIF(AL$11:AL135, AL135)-1)</f>
        <v/>
      </c>
      <c r="BR135" s="90" t="str">
        <f>IF(OR(CW$8="", AM135=""), "", COUNTIF(AM$11:AM$310, "&lt;"&amp;AM135)+1+COUNTIF(AM$11:AM135, AM135)-1)</f>
        <v/>
      </c>
      <c r="BS135" s="90" t="str">
        <f>IF(OR(CX$8="", AN135=""), "", COUNTIF(AN$11:AN$310, "&lt;"&amp;AN135)+1+COUNTIF(AN$11:AN135, AN135)-1)</f>
        <v/>
      </c>
      <c r="BT135" s="90" t="str">
        <f>IF(OR(CY$8="", AO135=""), "", COUNTIF(AO$11:AO$310, "&lt;"&amp;AO135)+1+COUNTIF(AO$11:AO135, AO135)-1)</f>
        <v/>
      </c>
      <c r="BU135" s="90" t="str">
        <f>IF(OR(CZ$8="", AP135=""), "", COUNTIF(AP$11:AP$310, "&lt;"&amp;AP135)+1+COUNTIF(AP$11:AP135, AP135)-1)</f>
        <v/>
      </c>
      <c r="BV135" s="90" t="str">
        <f>IF(OR(DA$8="", AQ135=""), "", COUNTIF(AQ$11:AQ$310, "&lt;"&amp;AQ135)+1+COUNTIF(AQ$11:AQ135, AQ135)-1)</f>
        <v/>
      </c>
      <c r="BW135" s="90" t="str">
        <f>IF(OR(DB$8="", AR135=""), "", COUNTIF(AR$11:AR$310, "&lt;"&amp;AR135)+1+COUNTIF(AR$11:AR135, AR135)-1)</f>
        <v/>
      </c>
      <c r="BX135" s="90" t="str">
        <f>IF(OR(DC$8="", AS135=""), "", COUNTIF(AS$11:AS$310, "&lt;"&amp;AS135)+1+COUNTIF(AS$11:AS135, AS135)-1)</f>
        <v/>
      </c>
      <c r="BY135" s="90" t="str">
        <f>IF(OR(DD$8="", AT135=""), "", COUNTIF(AT$11:AT$310, "&lt;"&amp;AT135)+1+COUNTIF(AT$11:AT135, AT135)-1)</f>
        <v/>
      </c>
      <c r="BZ135" s="90" t="str">
        <f>IF(OR(DE$8="", AU135=""), "", COUNTIF(AU$11:AU$310, "&lt;"&amp;AU135)+1+COUNTIF(AU$11:AU135, AU135)-1)</f>
        <v/>
      </c>
      <c r="CA135" s="90" t="str">
        <f>IF(OR(DF$8="", AV135=""), "", COUNTIF(AV$11:AV$310, "&lt;"&amp;AV135)+1+COUNTIF(AV$11:AV135, AV135)-1)</f>
        <v/>
      </c>
      <c r="CB135" s="90" t="str">
        <f>IF(OR(DG$8="", AW135=""), "", COUNTIF(AW$11:AW$310, "&lt;"&amp;AW135)+1+COUNTIF(AW$11:AW135, AW135)-1)</f>
        <v/>
      </c>
      <c r="CC135" s="90" t="str">
        <f>IF(OR(DH$8="", AX135=""), "", COUNTIF(AX$11:AX$310, "&lt;"&amp;AX135)+1+COUNTIF(AX$11:AX135, AX135)-1)</f>
        <v/>
      </c>
      <c r="CD135" s="90" t="str">
        <f>IF(OR(DI$8="", AY135=""), "", COUNTIF(AY$11:AY$310, "&lt;"&amp;AY135)+1+COUNTIF(AY$11:AY135, AY135)-1)</f>
        <v/>
      </c>
      <c r="CE135" s="90" t="str">
        <f>IF(OR(DJ$8="", AZ135=""), "", COUNTIF(AZ$11:AZ$310, "&lt;"&amp;AZ135)+1+COUNTIF(AZ$11:AZ135, AZ135)-1)</f>
        <v/>
      </c>
      <c r="CF135" s="90" t="str">
        <f>IF(OR(DK$8="", BA135=""), "", COUNTIF(BA$11:BA$310, "&lt;"&amp;BA135)+1+COUNTIF(BA$11:BA135, BA135)-1)</f>
        <v/>
      </c>
      <c r="CG135" s="91" t="str">
        <f>IF(OR(DL$8="", BB135=""), "", COUNTIF(BB$11:BB$310, "&lt;"&amp;BB135)+1+COUNTIF(BB$11:BB135, BB135)-1)</f>
        <v/>
      </c>
      <c r="CI135" s="89" t="str" cm="1">
        <f t="array" ref="CI135">IFERROR(INDEX($BD135:$CG135, $CH135, MATCH(CI$6, $BD$8:$CG$8, 0)), "")</f>
        <v/>
      </c>
      <c r="CJ135" s="90" t="str" cm="1">
        <f t="array" ref="CJ135">IFERROR(INDEX($BD135:$CG135, $CH135, MATCH(CJ$6, $BD$8:$CG$8, 0)), "")</f>
        <v/>
      </c>
      <c r="CK135" s="90" t="str" cm="1">
        <f t="array" ref="CK135">IFERROR(INDEX($BD135:$CG135, $CH135, MATCH(CK$6, $BD$8:$CG$8, 0)), "")</f>
        <v/>
      </c>
      <c r="CL135" s="90" t="str" cm="1">
        <f t="array" ref="CL135">IFERROR(INDEX($BD135:$CG135, $CH135, MATCH(CL$6, $BD$8:$CG$8, 0)), "")</f>
        <v/>
      </c>
      <c r="CM135" s="90" t="str" cm="1">
        <f t="array" ref="CM135">IFERROR(INDEX($BD135:$CG135, $CH135, MATCH(CM$6, $BD$8:$CG$8, 0)), "")</f>
        <v/>
      </c>
      <c r="CN135" s="90" t="str" cm="1">
        <f t="array" ref="CN135">IFERROR(INDEX($BD135:$CG135, $CH135, MATCH(CN$6, $BD$8:$CG$8, 0)), "")</f>
        <v/>
      </c>
      <c r="CO135" s="90" t="str" cm="1">
        <f t="array" ref="CO135">IFERROR(INDEX($BD135:$CG135, $CH135, MATCH(CO$6, $BD$8:$CG$8, 0)), "")</f>
        <v/>
      </c>
      <c r="CP135" s="90" t="str" cm="1">
        <f t="array" ref="CP135">IFERROR(INDEX($BD135:$CG135, $CH135, MATCH(CP$6, $BD$8:$CG$8, 0)), "")</f>
        <v/>
      </c>
      <c r="CQ135" s="90" t="str" cm="1">
        <f t="array" ref="CQ135">IFERROR(INDEX($BD135:$CG135, $CH135, MATCH(CQ$6, $BD$8:$CG$8, 0)), "")</f>
        <v/>
      </c>
      <c r="CR135" s="90" t="str" cm="1">
        <f t="array" ref="CR135">IFERROR(INDEX($BD135:$CG135, $CH135, MATCH(CR$6, $BD$8:$CG$8, 0)), "")</f>
        <v/>
      </c>
      <c r="CS135" s="90" t="str" cm="1">
        <f t="array" ref="CS135">IFERROR(INDEX($BD135:$CG135, $CH135, MATCH(CS$6, $BD$8:$CG$8, 0)), "")</f>
        <v/>
      </c>
      <c r="CT135" s="90" t="str" cm="1">
        <f t="array" ref="CT135">IFERROR(INDEX($BD135:$CG135, $CH135, MATCH(CT$6, $BD$8:$CG$8, 0)), "")</f>
        <v/>
      </c>
      <c r="CU135" s="90" t="str" cm="1">
        <f t="array" ref="CU135">IFERROR(INDEX($BD135:$CG135, $CH135, MATCH(CU$6, $BD$8:$CG$8, 0)), "")</f>
        <v/>
      </c>
      <c r="CV135" s="90" t="str" cm="1">
        <f t="array" ref="CV135">IFERROR(INDEX($BD135:$CG135, $CH135, MATCH(CV$6, $BD$8:$CG$8, 0)), "")</f>
        <v/>
      </c>
      <c r="CW135" s="90" t="str" cm="1">
        <f t="array" ref="CW135">IFERROR(INDEX($BD135:$CG135, $CH135, MATCH(CW$6, $BD$8:$CG$8, 0)), "")</f>
        <v/>
      </c>
      <c r="CX135" s="90" t="str" cm="1">
        <f t="array" ref="CX135">IFERROR(INDEX($BD135:$CG135, $CH135, MATCH(CX$6, $BD$8:$CG$8, 0)), "")</f>
        <v/>
      </c>
      <c r="CY135" s="90" t="str" cm="1">
        <f t="array" ref="CY135">IFERROR(INDEX($BD135:$CG135, $CH135, MATCH(CY$6, $BD$8:$CG$8, 0)), "")</f>
        <v/>
      </c>
      <c r="CZ135" s="90" t="str" cm="1">
        <f t="array" ref="CZ135">IFERROR(INDEX($BD135:$CG135, $CH135, MATCH(CZ$6, $BD$8:$CG$8, 0)), "")</f>
        <v/>
      </c>
      <c r="DA135" s="90" t="str" cm="1">
        <f t="array" ref="DA135">IFERROR(INDEX($BD135:$CG135, $CH135, MATCH(DA$6, $BD$8:$CG$8, 0)), "")</f>
        <v/>
      </c>
      <c r="DB135" s="90" t="str" cm="1">
        <f t="array" ref="DB135">IFERROR(INDEX($BD135:$CG135, $CH135, MATCH(DB$6, $BD$8:$CG$8, 0)), "")</f>
        <v/>
      </c>
      <c r="DC135" s="90" t="str" cm="1">
        <f t="array" ref="DC135">IFERROR(INDEX($BD135:$CG135, $CH135, MATCH(DC$6, $BD$8:$CG$8, 0)), "")</f>
        <v/>
      </c>
      <c r="DD135" s="90" t="str" cm="1">
        <f t="array" ref="DD135">IFERROR(INDEX($BD135:$CG135, $CH135, MATCH(DD$6, $BD$8:$CG$8, 0)), "")</f>
        <v/>
      </c>
      <c r="DE135" s="90" t="str" cm="1">
        <f t="array" ref="DE135">IFERROR(INDEX($BD135:$CG135, $CH135, MATCH(DE$6, $BD$8:$CG$8, 0)), "")</f>
        <v/>
      </c>
      <c r="DF135" s="90" t="str" cm="1">
        <f t="array" ref="DF135">IFERROR(INDEX($BD135:$CG135, $CH135, MATCH(DF$6, $BD$8:$CG$8, 0)), "")</f>
        <v/>
      </c>
      <c r="DG135" s="90" t="str" cm="1">
        <f t="array" ref="DG135">IFERROR(INDEX($BD135:$CG135, $CH135, MATCH(DG$6, $BD$8:$CG$8, 0)), "")</f>
        <v/>
      </c>
      <c r="DH135" s="90" t="str" cm="1">
        <f t="array" ref="DH135">IFERROR(INDEX($BD135:$CG135, $CH135, MATCH(DH$6, $BD$8:$CG$8, 0)), "")</f>
        <v/>
      </c>
      <c r="DI135" s="90" t="str" cm="1">
        <f t="array" ref="DI135">IFERROR(INDEX($BD135:$CG135, $CH135, MATCH(DI$6, $BD$8:$CG$8, 0)), "")</f>
        <v/>
      </c>
      <c r="DJ135" s="90" t="str" cm="1">
        <f t="array" ref="DJ135">IFERROR(INDEX($BD135:$CG135, $CH135, MATCH(DJ$6, $BD$8:$CG$8, 0)), "")</f>
        <v/>
      </c>
      <c r="DK135" s="90" t="str" cm="1">
        <f t="array" ref="DK135">IFERROR(INDEX($BD135:$CG135, $CH135, MATCH(DK$6, $BD$8:$CG$8, 0)), "")</f>
        <v/>
      </c>
      <c r="DL135" s="91" t="str" cm="1">
        <f t="array" ref="DL135">IFERROR(INDEX($BD135:$CG135, $CH135, MATCH(DL$6, $BD$8:$CG$8, 0)), "")</f>
        <v/>
      </c>
    </row>
    <row r="136" spans="1:116" x14ac:dyDescent="0.55000000000000004">
      <c r="A136" s="16"/>
      <c r="B136" s="48"/>
      <c r="C136" s="26"/>
      <c r="D136" s="49"/>
      <c r="E136" s="50"/>
      <c r="F136" s="16"/>
      <c r="G136" s="96" t="str">
        <f t="shared" si="35"/>
        <v/>
      </c>
      <c r="H136" s="96" t="str">
        <f>IF($T136="", "", IF(COUNTIF('Income &amp; Expenses'!$AO$11:$AO$40, $T136)&gt;0, $N$3, $N$4))</f>
        <v/>
      </c>
      <c r="I136" s="16"/>
      <c r="N136" s="14" t="str">
        <f t="shared" si="31"/>
        <v/>
      </c>
      <c r="O136" s="8" t="str">
        <f t="shared" si="36"/>
        <v/>
      </c>
      <c r="P136" s="15" t="str">
        <f t="shared" si="32"/>
        <v/>
      </c>
      <c r="R136" s="68" t="str">
        <f t="shared" si="33"/>
        <v/>
      </c>
      <c r="T136" s="68" t="str">
        <f t="shared" si="34"/>
        <v/>
      </c>
      <c r="V136" s="62" t="str">
        <f>IF($B136="", "", COUNTIF($B$11:$B136, $B136))</f>
        <v/>
      </c>
      <c r="W136" s="62" t="str">
        <f t="shared" si="37"/>
        <v/>
      </c>
      <c r="Y136" s="78" t="str">
        <f t="shared" si="53"/>
        <v/>
      </c>
      <c r="Z136" s="79" t="str">
        <f t="shared" si="53"/>
        <v/>
      </c>
      <c r="AA136" s="79" t="str">
        <f t="shared" si="53"/>
        <v/>
      </c>
      <c r="AB136" s="79" t="str">
        <f t="shared" si="53"/>
        <v/>
      </c>
      <c r="AC136" s="79" t="str">
        <f t="shared" si="53"/>
        <v/>
      </c>
      <c r="AD136" s="79" t="str">
        <f t="shared" si="53"/>
        <v/>
      </c>
      <c r="AE136" s="79" t="str">
        <f t="shared" si="53"/>
        <v/>
      </c>
      <c r="AF136" s="79" t="str">
        <f t="shared" si="53"/>
        <v/>
      </c>
      <c r="AG136" s="79" t="str">
        <f t="shared" si="53"/>
        <v/>
      </c>
      <c r="AH136" s="79" t="str">
        <f t="shared" si="53"/>
        <v/>
      </c>
      <c r="AI136" s="79" t="str">
        <f t="shared" si="54"/>
        <v/>
      </c>
      <c r="AJ136" s="79" t="str">
        <f t="shared" si="54"/>
        <v/>
      </c>
      <c r="AK136" s="79" t="str">
        <f t="shared" si="54"/>
        <v/>
      </c>
      <c r="AL136" s="79" t="str">
        <f t="shared" si="54"/>
        <v/>
      </c>
      <c r="AM136" s="79" t="str">
        <f t="shared" si="54"/>
        <v/>
      </c>
      <c r="AN136" s="79" t="str">
        <f t="shared" si="54"/>
        <v/>
      </c>
      <c r="AO136" s="79" t="str">
        <f t="shared" si="54"/>
        <v/>
      </c>
      <c r="AP136" s="79" t="str">
        <f t="shared" si="54"/>
        <v/>
      </c>
      <c r="AQ136" s="79" t="str">
        <f t="shared" si="54"/>
        <v/>
      </c>
      <c r="AR136" s="79" t="str">
        <f t="shared" si="54"/>
        <v/>
      </c>
      <c r="AS136" s="79" t="str">
        <f t="shared" si="55"/>
        <v/>
      </c>
      <c r="AT136" s="79" t="str">
        <f t="shared" si="55"/>
        <v/>
      </c>
      <c r="AU136" s="79" t="str">
        <f t="shared" si="55"/>
        <v/>
      </c>
      <c r="AV136" s="79" t="str">
        <f t="shared" si="55"/>
        <v/>
      </c>
      <c r="AW136" s="79" t="str">
        <f t="shared" si="55"/>
        <v/>
      </c>
      <c r="AX136" s="79" t="str">
        <f t="shared" si="55"/>
        <v/>
      </c>
      <c r="AY136" s="79" t="str">
        <f t="shared" si="55"/>
        <v/>
      </c>
      <c r="AZ136" s="79" t="str">
        <f t="shared" si="55"/>
        <v/>
      </c>
      <c r="BA136" s="79" t="str">
        <f t="shared" si="55"/>
        <v/>
      </c>
      <c r="BB136" s="33" t="str">
        <f t="shared" si="55"/>
        <v/>
      </c>
      <c r="BD136" s="89" t="str">
        <f>IF(OR(CI$8="", Y136=""), "", COUNTIF(Y$11:Y$310, "&lt;"&amp;Y136)+1+COUNTIF(Y$11:Y136, Y136)-1)</f>
        <v/>
      </c>
      <c r="BE136" s="90" t="str">
        <f>IF(OR(CJ$8="", Z136=""), "", COUNTIF(Z$11:Z$310, "&lt;"&amp;Z136)+1+COUNTIF(Z$11:Z136, Z136)-1)</f>
        <v/>
      </c>
      <c r="BF136" s="90" t="str">
        <f>IF(OR(CK$8="", AA136=""), "", COUNTIF(AA$11:AA$310, "&lt;"&amp;AA136)+1+COUNTIF(AA$11:AA136, AA136)-1)</f>
        <v/>
      </c>
      <c r="BG136" s="90" t="str">
        <f>IF(OR(CL$8="", AB136=""), "", COUNTIF(AB$11:AB$310, "&lt;"&amp;AB136)+1+COUNTIF(AB$11:AB136, AB136)-1)</f>
        <v/>
      </c>
      <c r="BH136" s="90" t="str">
        <f>IF(OR(CM$8="", AC136=""), "", COUNTIF(AC$11:AC$310, "&lt;"&amp;AC136)+1+COUNTIF(AC$11:AC136, AC136)-1)</f>
        <v/>
      </c>
      <c r="BI136" s="90" t="str">
        <f>IF(OR(CN$8="", AD136=""), "", COUNTIF(AD$11:AD$310, "&lt;"&amp;AD136)+1+COUNTIF(AD$11:AD136, AD136)-1)</f>
        <v/>
      </c>
      <c r="BJ136" s="90" t="str">
        <f>IF(OR(CO$8="", AE136=""), "", COUNTIF(AE$11:AE$310, "&lt;"&amp;AE136)+1+COUNTIF(AE$11:AE136, AE136)-1)</f>
        <v/>
      </c>
      <c r="BK136" s="90" t="str">
        <f>IF(OR(CP$8="", AF136=""), "", COUNTIF(AF$11:AF$310, "&lt;"&amp;AF136)+1+COUNTIF(AF$11:AF136, AF136)-1)</f>
        <v/>
      </c>
      <c r="BL136" s="90" t="str">
        <f>IF(OR(CQ$8="", AG136=""), "", COUNTIF(AG$11:AG$310, "&lt;"&amp;AG136)+1+COUNTIF(AG$11:AG136, AG136)-1)</f>
        <v/>
      </c>
      <c r="BM136" s="90" t="str">
        <f>IF(OR(CR$8="", AH136=""), "", COUNTIF(AH$11:AH$310, "&lt;"&amp;AH136)+1+COUNTIF(AH$11:AH136, AH136)-1)</f>
        <v/>
      </c>
      <c r="BN136" s="90" t="str">
        <f>IF(OR(CS$8="", AI136=""), "", COUNTIF(AI$11:AI$310, "&lt;"&amp;AI136)+1+COUNTIF(AI$11:AI136, AI136)-1)</f>
        <v/>
      </c>
      <c r="BO136" s="90" t="str">
        <f>IF(OR(CT$8="", AJ136=""), "", COUNTIF(AJ$11:AJ$310, "&lt;"&amp;AJ136)+1+COUNTIF(AJ$11:AJ136, AJ136)-1)</f>
        <v/>
      </c>
      <c r="BP136" s="90" t="str">
        <f>IF(OR(CU$8="", AK136=""), "", COUNTIF(AK$11:AK$310, "&lt;"&amp;AK136)+1+COUNTIF(AK$11:AK136, AK136)-1)</f>
        <v/>
      </c>
      <c r="BQ136" s="90" t="str">
        <f>IF(OR(CV$8="", AL136=""), "", COUNTIF(AL$11:AL$310, "&lt;"&amp;AL136)+1+COUNTIF(AL$11:AL136, AL136)-1)</f>
        <v/>
      </c>
      <c r="BR136" s="90" t="str">
        <f>IF(OR(CW$8="", AM136=""), "", COUNTIF(AM$11:AM$310, "&lt;"&amp;AM136)+1+COUNTIF(AM$11:AM136, AM136)-1)</f>
        <v/>
      </c>
      <c r="BS136" s="90" t="str">
        <f>IF(OR(CX$8="", AN136=""), "", COUNTIF(AN$11:AN$310, "&lt;"&amp;AN136)+1+COUNTIF(AN$11:AN136, AN136)-1)</f>
        <v/>
      </c>
      <c r="BT136" s="90" t="str">
        <f>IF(OR(CY$8="", AO136=""), "", COUNTIF(AO$11:AO$310, "&lt;"&amp;AO136)+1+COUNTIF(AO$11:AO136, AO136)-1)</f>
        <v/>
      </c>
      <c r="BU136" s="90" t="str">
        <f>IF(OR(CZ$8="", AP136=""), "", COUNTIF(AP$11:AP$310, "&lt;"&amp;AP136)+1+COUNTIF(AP$11:AP136, AP136)-1)</f>
        <v/>
      </c>
      <c r="BV136" s="90" t="str">
        <f>IF(OR(DA$8="", AQ136=""), "", COUNTIF(AQ$11:AQ$310, "&lt;"&amp;AQ136)+1+COUNTIF(AQ$11:AQ136, AQ136)-1)</f>
        <v/>
      </c>
      <c r="BW136" s="90" t="str">
        <f>IF(OR(DB$8="", AR136=""), "", COUNTIF(AR$11:AR$310, "&lt;"&amp;AR136)+1+COUNTIF(AR$11:AR136, AR136)-1)</f>
        <v/>
      </c>
      <c r="BX136" s="90" t="str">
        <f>IF(OR(DC$8="", AS136=""), "", COUNTIF(AS$11:AS$310, "&lt;"&amp;AS136)+1+COUNTIF(AS$11:AS136, AS136)-1)</f>
        <v/>
      </c>
      <c r="BY136" s="90" t="str">
        <f>IF(OR(DD$8="", AT136=""), "", COUNTIF(AT$11:AT$310, "&lt;"&amp;AT136)+1+COUNTIF(AT$11:AT136, AT136)-1)</f>
        <v/>
      </c>
      <c r="BZ136" s="90" t="str">
        <f>IF(OR(DE$8="", AU136=""), "", COUNTIF(AU$11:AU$310, "&lt;"&amp;AU136)+1+COUNTIF(AU$11:AU136, AU136)-1)</f>
        <v/>
      </c>
      <c r="CA136" s="90" t="str">
        <f>IF(OR(DF$8="", AV136=""), "", COUNTIF(AV$11:AV$310, "&lt;"&amp;AV136)+1+COUNTIF(AV$11:AV136, AV136)-1)</f>
        <v/>
      </c>
      <c r="CB136" s="90" t="str">
        <f>IF(OR(DG$8="", AW136=""), "", COUNTIF(AW$11:AW$310, "&lt;"&amp;AW136)+1+COUNTIF(AW$11:AW136, AW136)-1)</f>
        <v/>
      </c>
      <c r="CC136" s="90" t="str">
        <f>IF(OR(DH$8="", AX136=""), "", COUNTIF(AX$11:AX$310, "&lt;"&amp;AX136)+1+COUNTIF(AX$11:AX136, AX136)-1)</f>
        <v/>
      </c>
      <c r="CD136" s="90" t="str">
        <f>IF(OR(DI$8="", AY136=""), "", COUNTIF(AY$11:AY$310, "&lt;"&amp;AY136)+1+COUNTIF(AY$11:AY136, AY136)-1)</f>
        <v/>
      </c>
      <c r="CE136" s="90" t="str">
        <f>IF(OR(DJ$8="", AZ136=""), "", COUNTIF(AZ$11:AZ$310, "&lt;"&amp;AZ136)+1+COUNTIF(AZ$11:AZ136, AZ136)-1)</f>
        <v/>
      </c>
      <c r="CF136" s="90" t="str">
        <f>IF(OR(DK$8="", BA136=""), "", COUNTIF(BA$11:BA$310, "&lt;"&amp;BA136)+1+COUNTIF(BA$11:BA136, BA136)-1)</f>
        <v/>
      </c>
      <c r="CG136" s="91" t="str">
        <f>IF(OR(DL$8="", BB136=""), "", COUNTIF(BB$11:BB$310, "&lt;"&amp;BB136)+1+COUNTIF(BB$11:BB136, BB136)-1)</f>
        <v/>
      </c>
      <c r="CI136" s="89" t="str" cm="1">
        <f t="array" ref="CI136">IFERROR(INDEX($BD136:$CG136, $CH136, MATCH(CI$6, $BD$8:$CG$8, 0)), "")</f>
        <v/>
      </c>
      <c r="CJ136" s="90" t="str" cm="1">
        <f t="array" ref="CJ136">IFERROR(INDEX($BD136:$CG136, $CH136, MATCH(CJ$6, $BD$8:$CG$8, 0)), "")</f>
        <v/>
      </c>
      <c r="CK136" s="90" t="str" cm="1">
        <f t="array" ref="CK136">IFERROR(INDEX($BD136:$CG136, $CH136, MATCH(CK$6, $BD$8:$CG$8, 0)), "")</f>
        <v/>
      </c>
      <c r="CL136" s="90" t="str" cm="1">
        <f t="array" ref="CL136">IFERROR(INDEX($BD136:$CG136, $CH136, MATCH(CL$6, $BD$8:$CG$8, 0)), "")</f>
        <v/>
      </c>
      <c r="CM136" s="90" t="str" cm="1">
        <f t="array" ref="CM136">IFERROR(INDEX($BD136:$CG136, $CH136, MATCH(CM$6, $BD$8:$CG$8, 0)), "")</f>
        <v/>
      </c>
      <c r="CN136" s="90" t="str" cm="1">
        <f t="array" ref="CN136">IFERROR(INDEX($BD136:$CG136, $CH136, MATCH(CN$6, $BD$8:$CG$8, 0)), "")</f>
        <v/>
      </c>
      <c r="CO136" s="90" t="str" cm="1">
        <f t="array" ref="CO136">IFERROR(INDEX($BD136:$CG136, $CH136, MATCH(CO$6, $BD$8:$CG$8, 0)), "")</f>
        <v/>
      </c>
      <c r="CP136" s="90" t="str" cm="1">
        <f t="array" ref="CP136">IFERROR(INDEX($BD136:$CG136, $CH136, MATCH(CP$6, $BD$8:$CG$8, 0)), "")</f>
        <v/>
      </c>
      <c r="CQ136" s="90" t="str" cm="1">
        <f t="array" ref="CQ136">IFERROR(INDEX($BD136:$CG136, $CH136, MATCH(CQ$6, $BD$8:$CG$8, 0)), "")</f>
        <v/>
      </c>
      <c r="CR136" s="90" t="str" cm="1">
        <f t="array" ref="CR136">IFERROR(INDEX($BD136:$CG136, $CH136, MATCH(CR$6, $BD$8:$CG$8, 0)), "")</f>
        <v/>
      </c>
      <c r="CS136" s="90" t="str" cm="1">
        <f t="array" ref="CS136">IFERROR(INDEX($BD136:$CG136, $CH136, MATCH(CS$6, $BD$8:$CG$8, 0)), "")</f>
        <v/>
      </c>
      <c r="CT136" s="90" t="str" cm="1">
        <f t="array" ref="CT136">IFERROR(INDEX($BD136:$CG136, $CH136, MATCH(CT$6, $BD$8:$CG$8, 0)), "")</f>
        <v/>
      </c>
      <c r="CU136" s="90" t="str" cm="1">
        <f t="array" ref="CU136">IFERROR(INDEX($BD136:$CG136, $CH136, MATCH(CU$6, $BD$8:$CG$8, 0)), "")</f>
        <v/>
      </c>
      <c r="CV136" s="90" t="str" cm="1">
        <f t="array" ref="CV136">IFERROR(INDEX($BD136:$CG136, $CH136, MATCH(CV$6, $BD$8:$CG$8, 0)), "")</f>
        <v/>
      </c>
      <c r="CW136" s="90" t="str" cm="1">
        <f t="array" ref="CW136">IFERROR(INDEX($BD136:$CG136, $CH136, MATCH(CW$6, $BD$8:$CG$8, 0)), "")</f>
        <v/>
      </c>
      <c r="CX136" s="90" t="str" cm="1">
        <f t="array" ref="CX136">IFERROR(INDEX($BD136:$CG136, $CH136, MATCH(CX$6, $BD$8:$CG$8, 0)), "")</f>
        <v/>
      </c>
      <c r="CY136" s="90" t="str" cm="1">
        <f t="array" ref="CY136">IFERROR(INDEX($BD136:$CG136, $CH136, MATCH(CY$6, $BD$8:$CG$8, 0)), "")</f>
        <v/>
      </c>
      <c r="CZ136" s="90" t="str" cm="1">
        <f t="array" ref="CZ136">IFERROR(INDEX($BD136:$CG136, $CH136, MATCH(CZ$6, $BD$8:$CG$8, 0)), "")</f>
        <v/>
      </c>
      <c r="DA136" s="90" t="str" cm="1">
        <f t="array" ref="DA136">IFERROR(INDEX($BD136:$CG136, $CH136, MATCH(DA$6, $BD$8:$CG$8, 0)), "")</f>
        <v/>
      </c>
      <c r="DB136" s="90" t="str" cm="1">
        <f t="array" ref="DB136">IFERROR(INDEX($BD136:$CG136, $CH136, MATCH(DB$6, $BD$8:$CG$8, 0)), "")</f>
        <v/>
      </c>
      <c r="DC136" s="90" t="str" cm="1">
        <f t="array" ref="DC136">IFERROR(INDEX($BD136:$CG136, $CH136, MATCH(DC$6, $BD$8:$CG$8, 0)), "")</f>
        <v/>
      </c>
      <c r="DD136" s="90" t="str" cm="1">
        <f t="array" ref="DD136">IFERROR(INDEX($BD136:$CG136, $CH136, MATCH(DD$6, $BD$8:$CG$8, 0)), "")</f>
        <v/>
      </c>
      <c r="DE136" s="90" t="str" cm="1">
        <f t="array" ref="DE136">IFERROR(INDEX($BD136:$CG136, $CH136, MATCH(DE$6, $BD$8:$CG$8, 0)), "")</f>
        <v/>
      </c>
      <c r="DF136" s="90" t="str" cm="1">
        <f t="array" ref="DF136">IFERROR(INDEX($BD136:$CG136, $CH136, MATCH(DF$6, $BD$8:$CG$8, 0)), "")</f>
        <v/>
      </c>
      <c r="DG136" s="90" t="str" cm="1">
        <f t="array" ref="DG136">IFERROR(INDEX($BD136:$CG136, $CH136, MATCH(DG$6, $BD$8:$CG$8, 0)), "")</f>
        <v/>
      </c>
      <c r="DH136" s="90" t="str" cm="1">
        <f t="array" ref="DH136">IFERROR(INDEX($BD136:$CG136, $CH136, MATCH(DH$6, $BD$8:$CG$8, 0)), "")</f>
        <v/>
      </c>
      <c r="DI136" s="90" t="str" cm="1">
        <f t="array" ref="DI136">IFERROR(INDEX($BD136:$CG136, $CH136, MATCH(DI$6, $BD$8:$CG$8, 0)), "")</f>
        <v/>
      </c>
      <c r="DJ136" s="90" t="str" cm="1">
        <f t="array" ref="DJ136">IFERROR(INDEX($BD136:$CG136, $CH136, MATCH(DJ$6, $BD$8:$CG$8, 0)), "")</f>
        <v/>
      </c>
      <c r="DK136" s="90" t="str" cm="1">
        <f t="array" ref="DK136">IFERROR(INDEX($BD136:$CG136, $CH136, MATCH(DK$6, $BD$8:$CG$8, 0)), "")</f>
        <v/>
      </c>
      <c r="DL136" s="91" t="str" cm="1">
        <f t="array" ref="DL136">IFERROR(INDEX($BD136:$CG136, $CH136, MATCH(DL$6, $BD$8:$CG$8, 0)), "")</f>
        <v/>
      </c>
    </row>
    <row r="137" spans="1:116" x14ac:dyDescent="0.55000000000000004">
      <c r="A137" s="16"/>
      <c r="B137" s="48"/>
      <c r="C137" s="26"/>
      <c r="D137" s="49"/>
      <c r="E137" s="50"/>
      <c r="F137" s="16"/>
      <c r="G137" s="96" t="str">
        <f t="shared" si="35"/>
        <v/>
      </c>
      <c r="H137" s="96" t="str">
        <f>IF($T137="", "", IF(COUNTIF('Income &amp; Expenses'!$AO$11:$AO$40, $T137)&gt;0, $N$3, $N$4))</f>
        <v/>
      </c>
      <c r="I137" s="16"/>
      <c r="N137" s="14" t="str">
        <f t="shared" si="31"/>
        <v/>
      </c>
      <c r="O137" s="8" t="str">
        <f t="shared" si="36"/>
        <v/>
      </c>
      <c r="P137" s="15" t="str">
        <f t="shared" si="32"/>
        <v/>
      </c>
      <c r="R137" s="68" t="str">
        <f t="shared" si="33"/>
        <v/>
      </c>
      <c r="T137" s="68" t="str">
        <f t="shared" si="34"/>
        <v/>
      </c>
      <c r="V137" s="62" t="str">
        <f>IF($B137="", "", COUNTIF($B$11:$B137, $B137))</f>
        <v/>
      </c>
      <c r="W137" s="62" t="str">
        <f t="shared" si="37"/>
        <v/>
      </c>
      <c r="Y137" s="78" t="str">
        <f t="shared" si="53"/>
        <v/>
      </c>
      <c r="Z137" s="79" t="str">
        <f t="shared" si="53"/>
        <v/>
      </c>
      <c r="AA137" s="79" t="str">
        <f t="shared" si="53"/>
        <v/>
      </c>
      <c r="AB137" s="79" t="str">
        <f t="shared" si="53"/>
        <v/>
      </c>
      <c r="AC137" s="79" t="str">
        <f t="shared" si="53"/>
        <v/>
      </c>
      <c r="AD137" s="79" t="str">
        <f t="shared" si="53"/>
        <v/>
      </c>
      <c r="AE137" s="79" t="str">
        <f t="shared" si="53"/>
        <v/>
      </c>
      <c r="AF137" s="79" t="str">
        <f t="shared" si="53"/>
        <v/>
      </c>
      <c r="AG137" s="79" t="str">
        <f t="shared" si="53"/>
        <v/>
      </c>
      <c r="AH137" s="79" t="str">
        <f t="shared" si="53"/>
        <v/>
      </c>
      <c r="AI137" s="79" t="str">
        <f t="shared" si="54"/>
        <v/>
      </c>
      <c r="AJ137" s="79" t="str">
        <f t="shared" si="54"/>
        <v/>
      </c>
      <c r="AK137" s="79" t="str">
        <f t="shared" si="54"/>
        <v/>
      </c>
      <c r="AL137" s="79" t="str">
        <f t="shared" si="54"/>
        <v/>
      </c>
      <c r="AM137" s="79" t="str">
        <f t="shared" si="54"/>
        <v/>
      </c>
      <c r="AN137" s="79" t="str">
        <f t="shared" si="54"/>
        <v/>
      </c>
      <c r="AO137" s="79" t="str">
        <f t="shared" si="54"/>
        <v/>
      </c>
      <c r="AP137" s="79" t="str">
        <f t="shared" si="54"/>
        <v/>
      </c>
      <c r="AQ137" s="79" t="str">
        <f t="shared" si="54"/>
        <v/>
      </c>
      <c r="AR137" s="79" t="str">
        <f t="shared" si="54"/>
        <v/>
      </c>
      <c r="AS137" s="79" t="str">
        <f t="shared" si="55"/>
        <v/>
      </c>
      <c r="AT137" s="79" t="str">
        <f t="shared" si="55"/>
        <v/>
      </c>
      <c r="AU137" s="79" t="str">
        <f t="shared" si="55"/>
        <v/>
      </c>
      <c r="AV137" s="79" t="str">
        <f t="shared" si="55"/>
        <v/>
      </c>
      <c r="AW137" s="79" t="str">
        <f t="shared" si="55"/>
        <v/>
      </c>
      <c r="AX137" s="79" t="str">
        <f t="shared" si="55"/>
        <v/>
      </c>
      <c r="AY137" s="79" t="str">
        <f t="shared" si="55"/>
        <v/>
      </c>
      <c r="AZ137" s="79" t="str">
        <f t="shared" si="55"/>
        <v/>
      </c>
      <c r="BA137" s="79" t="str">
        <f t="shared" si="55"/>
        <v/>
      </c>
      <c r="BB137" s="33" t="str">
        <f t="shared" si="55"/>
        <v/>
      </c>
      <c r="BD137" s="89" t="str">
        <f>IF(OR(CI$8="", Y137=""), "", COUNTIF(Y$11:Y$310, "&lt;"&amp;Y137)+1+COUNTIF(Y$11:Y137, Y137)-1)</f>
        <v/>
      </c>
      <c r="BE137" s="90" t="str">
        <f>IF(OR(CJ$8="", Z137=""), "", COUNTIF(Z$11:Z$310, "&lt;"&amp;Z137)+1+COUNTIF(Z$11:Z137, Z137)-1)</f>
        <v/>
      </c>
      <c r="BF137" s="90" t="str">
        <f>IF(OR(CK$8="", AA137=""), "", COUNTIF(AA$11:AA$310, "&lt;"&amp;AA137)+1+COUNTIF(AA$11:AA137, AA137)-1)</f>
        <v/>
      </c>
      <c r="BG137" s="90" t="str">
        <f>IF(OR(CL$8="", AB137=""), "", COUNTIF(AB$11:AB$310, "&lt;"&amp;AB137)+1+COUNTIF(AB$11:AB137, AB137)-1)</f>
        <v/>
      </c>
      <c r="BH137" s="90" t="str">
        <f>IF(OR(CM$8="", AC137=""), "", COUNTIF(AC$11:AC$310, "&lt;"&amp;AC137)+1+COUNTIF(AC$11:AC137, AC137)-1)</f>
        <v/>
      </c>
      <c r="BI137" s="90" t="str">
        <f>IF(OR(CN$8="", AD137=""), "", COUNTIF(AD$11:AD$310, "&lt;"&amp;AD137)+1+COUNTIF(AD$11:AD137, AD137)-1)</f>
        <v/>
      </c>
      <c r="BJ137" s="90" t="str">
        <f>IF(OR(CO$8="", AE137=""), "", COUNTIF(AE$11:AE$310, "&lt;"&amp;AE137)+1+COUNTIF(AE$11:AE137, AE137)-1)</f>
        <v/>
      </c>
      <c r="BK137" s="90" t="str">
        <f>IF(OR(CP$8="", AF137=""), "", COUNTIF(AF$11:AF$310, "&lt;"&amp;AF137)+1+COUNTIF(AF$11:AF137, AF137)-1)</f>
        <v/>
      </c>
      <c r="BL137" s="90" t="str">
        <f>IF(OR(CQ$8="", AG137=""), "", COUNTIF(AG$11:AG$310, "&lt;"&amp;AG137)+1+COUNTIF(AG$11:AG137, AG137)-1)</f>
        <v/>
      </c>
      <c r="BM137" s="90" t="str">
        <f>IF(OR(CR$8="", AH137=""), "", COUNTIF(AH$11:AH$310, "&lt;"&amp;AH137)+1+COUNTIF(AH$11:AH137, AH137)-1)</f>
        <v/>
      </c>
      <c r="BN137" s="90" t="str">
        <f>IF(OR(CS$8="", AI137=""), "", COUNTIF(AI$11:AI$310, "&lt;"&amp;AI137)+1+COUNTIF(AI$11:AI137, AI137)-1)</f>
        <v/>
      </c>
      <c r="BO137" s="90" t="str">
        <f>IF(OR(CT$8="", AJ137=""), "", COUNTIF(AJ$11:AJ$310, "&lt;"&amp;AJ137)+1+COUNTIF(AJ$11:AJ137, AJ137)-1)</f>
        <v/>
      </c>
      <c r="BP137" s="90" t="str">
        <f>IF(OR(CU$8="", AK137=""), "", COUNTIF(AK$11:AK$310, "&lt;"&amp;AK137)+1+COUNTIF(AK$11:AK137, AK137)-1)</f>
        <v/>
      </c>
      <c r="BQ137" s="90" t="str">
        <f>IF(OR(CV$8="", AL137=""), "", COUNTIF(AL$11:AL$310, "&lt;"&amp;AL137)+1+COUNTIF(AL$11:AL137, AL137)-1)</f>
        <v/>
      </c>
      <c r="BR137" s="90" t="str">
        <f>IF(OR(CW$8="", AM137=""), "", COUNTIF(AM$11:AM$310, "&lt;"&amp;AM137)+1+COUNTIF(AM$11:AM137, AM137)-1)</f>
        <v/>
      </c>
      <c r="BS137" s="90" t="str">
        <f>IF(OR(CX$8="", AN137=""), "", COUNTIF(AN$11:AN$310, "&lt;"&amp;AN137)+1+COUNTIF(AN$11:AN137, AN137)-1)</f>
        <v/>
      </c>
      <c r="BT137" s="90" t="str">
        <f>IF(OR(CY$8="", AO137=""), "", COUNTIF(AO$11:AO$310, "&lt;"&amp;AO137)+1+COUNTIF(AO$11:AO137, AO137)-1)</f>
        <v/>
      </c>
      <c r="BU137" s="90" t="str">
        <f>IF(OR(CZ$8="", AP137=""), "", COUNTIF(AP$11:AP$310, "&lt;"&amp;AP137)+1+COUNTIF(AP$11:AP137, AP137)-1)</f>
        <v/>
      </c>
      <c r="BV137" s="90" t="str">
        <f>IF(OR(DA$8="", AQ137=""), "", COUNTIF(AQ$11:AQ$310, "&lt;"&amp;AQ137)+1+COUNTIF(AQ$11:AQ137, AQ137)-1)</f>
        <v/>
      </c>
      <c r="BW137" s="90" t="str">
        <f>IF(OR(DB$8="", AR137=""), "", COUNTIF(AR$11:AR$310, "&lt;"&amp;AR137)+1+COUNTIF(AR$11:AR137, AR137)-1)</f>
        <v/>
      </c>
      <c r="BX137" s="90" t="str">
        <f>IF(OR(DC$8="", AS137=""), "", COUNTIF(AS$11:AS$310, "&lt;"&amp;AS137)+1+COUNTIF(AS$11:AS137, AS137)-1)</f>
        <v/>
      </c>
      <c r="BY137" s="90" t="str">
        <f>IF(OR(DD$8="", AT137=""), "", COUNTIF(AT$11:AT$310, "&lt;"&amp;AT137)+1+COUNTIF(AT$11:AT137, AT137)-1)</f>
        <v/>
      </c>
      <c r="BZ137" s="90" t="str">
        <f>IF(OR(DE$8="", AU137=""), "", COUNTIF(AU$11:AU$310, "&lt;"&amp;AU137)+1+COUNTIF(AU$11:AU137, AU137)-1)</f>
        <v/>
      </c>
      <c r="CA137" s="90" t="str">
        <f>IF(OR(DF$8="", AV137=""), "", COUNTIF(AV$11:AV$310, "&lt;"&amp;AV137)+1+COUNTIF(AV$11:AV137, AV137)-1)</f>
        <v/>
      </c>
      <c r="CB137" s="90" t="str">
        <f>IF(OR(DG$8="", AW137=""), "", COUNTIF(AW$11:AW$310, "&lt;"&amp;AW137)+1+COUNTIF(AW$11:AW137, AW137)-1)</f>
        <v/>
      </c>
      <c r="CC137" s="90" t="str">
        <f>IF(OR(DH$8="", AX137=""), "", COUNTIF(AX$11:AX$310, "&lt;"&amp;AX137)+1+COUNTIF(AX$11:AX137, AX137)-1)</f>
        <v/>
      </c>
      <c r="CD137" s="90" t="str">
        <f>IF(OR(DI$8="", AY137=""), "", COUNTIF(AY$11:AY$310, "&lt;"&amp;AY137)+1+COUNTIF(AY$11:AY137, AY137)-1)</f>
        <v/>
      </c>
      <c r="CE137" s="90" t="str">
        <f>IF(OR(DJ$8="", AZ137=""), "", COUNTIF(AZ$11:AZ$310, "&lt;"&amp;AZ137)+1+COUNTIF(AZ$11:AZ137, AZ137)-1)</f>
        <v/>
      </c>
      <c r="CF137" s="90" t="str">
        <f>IF(OR(DK$8="", BA137=""), "", COUNTIF(BA$11:BA$310, "&lt;"&amp;BA137)+1+COUNTIF(BA$11:BA137, BA137)-1)</f>
        <v/>
      </c>
      <c r="CG137" s="91" t="str">
        <f>IF(OR(DL$8="", BB137=""), "", COUNTIF(BB$11:BB$310, "&lt;"&amp;BB137)+1+COUNTIF(BB$11:BB137, BB137)-1)</f>
        <v/>
      </c>
      <c r="CI137" s="89" t="str" cm="1">
        <f t="array" ref="CI137">IFERROR(INDEX($BD137:$CG137, $CH137, MATCH(CI$6, $BD$8:$CG$8, 0)), "")</f>
        <v/>
      </c>
      <c r="CJ137" s="90" t="str" cm="1">
        <f t="array" ref="CJ137">IFERROR(INDEX($BD137:$CG137, $CH137, MATCH(CJ$6, $BD$8:$CG$8, 0)), "")</f>
        <v/>
      </c>
      <c r="CK137" s="90" t="str" cm="1">
        <f t="array" ref="CK137">IFERROR(INDEX($BD137:$CG137, $CH137, MATCH(CK$6, $BD$8:$CG$8, 0)), "")</f>
        <v/>
      </c>
      <c r="CL137" s="90" t="str" cm="1">
        <f t="array" ref="CL137">IFERROR(INDEX($BD137:$CG137, $CH137, MATCH(CL$6, $BD$8:$CG$8, 0)), "")</f>
        <v/>
      </c>
      <c r="CM137" s="90" t="str" cm="1">
        <f t="array" ref="CM137">IFERROR(INDEX($BD137:$CG137, $CH137, MATCH(CM$6, $BD$8:$CG$8, 0)), "")</f>
        <v/>
      </c>
      <c r="CN137" s="90" t="str" cm="1">
        <f t="array" ref="CN137">IFERROR(INDEX($BD137:$CG137, $CH137, MATCH(CN$6, $BD$8:$CG$8, 0)), "")</f>
        <v/>
      </c>
      <c r="CO137" s="90" t="str" cm="1">
        <f t="array" ref="CO137">IFERROR(INDEX($BD137:$CG137, $CH137, MATCH(CO$6, $BD$8:$CG$8, 0)), "")</f>
        <v/>
      </c>
      <c r="CP137" s="90" t="str" cm="1">
        <f t="array" ref="CP137">IFERROR(INDEX($BD137:$CG137, $CH137, MATCH(CP$6, $BD$8:$CG$8, 0)), "")</f>
        <v/>
      </c>
      <c r="CQ137" s="90" t="str" cm="1">
        <f t="array" ref="CQ137">IFERROR(INDEX($BD137:$CG137, $CH137, MATCH(CQ$6, $BD$8:$CG$8, 0)), "")</f>
        <v/>
      </c>
      <c r="CR137" s="90" t="str" cm="1">
        <f t="array" ref="CR137">IFERROR(INDEX($BD137:$CG137, $CH137, MATCH(CR$6, $BD$8:$CG$8, 0)), "")</f>
        <v/>
      </c>
      <c r="CS137" s="90" t="str" cm="1">
        <f t="array" ref="CS137">IFERROR(INDEX($BD137:$CG137, $CH137, MATCH(CS$6, $BD$8:$CG$8, 0)), "")</f>
        <v/>
      </c>
      <c r="CT137" s="90" t="str" cm="1">
        <f t="array" ref="CT137">IFERROR(INDEX($BD137:$CG137, $CH137, MATCH(CT$6, $BD$8:$CG$8, 0)), "")</f>
        <v/>
      </c>
      <c r="CU137" s="90" t="str" cm="1">
        <f t="array" ref="CU137">IFERROR(INDEX($BD137:$CG137, $CH137, MATCH(CU$6, $BD$8:$CG$8, 0)), "")</f>
        <v/>
      </c>
      <c r="CV137" s="90" t="str" cm="1">
        <f t="array" ref="CV137">IFERROR(INDEX($BD137:$CG137, $CH137, MATCH(CV$6, $BD$8:$CG$8, 0)), "")</f>
        <v/>
      </c>
      <c r="CW137" s="90" t="str" cm="1">
        <f t="array" ref="CW137">IFERROR(INDEX($BD137:$CG137, $CH137, MATCH(CW$6, $BD$8:$CG$8, 0)), "")</f>
        <v/>
      </c>
      <c r="CX137" s="90" t="str" cm="1">
        <f t="array" ref="CX137">IFERROR(INDEX($BD137:$CG137, $CH137, MATCH(CX$6, $BD$8:$CG$8, 0)), "")</f>
        <v/>
      </c>
      <c r="CY137" s="90" t="str" cm="1">
        <f t="array" ref="CY137">IFERROR(INDEX($BD137:$CG137, $CH137, MATCH(CY$6, $BD$8:$CG$8, 0)), "")</f>
        <v/>
      </c>
      <c r="CZ137" s="90" t="str" cm="1">
        <f t="array" ref="CZ137">IFERROR(INDEX($BD137:$CG137, $CH137, MATCH(CZ$6, $BD$8:$CG$8, 0)), "")</f>
        <v/>
      </c>
      <c r="DA137" s="90" t="str" cm="1">
        <f t="array" ref="DA137">IFERROR(INDEX($BD137:$CG137, $CH137, MATCH(DA$6, $BD$8:$CG$8, 0)), "")</f>
        <v/>
      </c>
      <c r="DB137" s="90" t="str" cm="1">
        <f t="array" ref="DB137">IFERROR(INDEX($BD137:$CG137, $CH137, MATCH(DB$6, $BD$8:$CG$8, 0)), "")</f>
        <v/>
      </c>
      <c r="DC137" s="90" t="str" cm="1">
        <f t="array" ref="DC137">IFERROR(INDEX($BD137:$CG137, $CH137, MATCH(DC$6, $BD$8:$CG$8, 0)), "")</f>
        <v/>
      </c>
      <c r="DD137" s="90" t="str" cm="1">
        <f t="array" ref="DD137">IFERROR(INDEX($BD137:$CG137, $CH137, MATCH(DD$6, $BD$8:$CG$8, 0)), "")</f>
        <v/>
      </c>
      <c r="DE137" s="90" t="str" cm="1">
        <f t="array" ref="DE137">IFERROR(INDEX($BD137:$CG137, $CH137, MATCH(DE$6, $BD$8:$CG$8, 0)), "")</f>
        <v/>
      </c>
      <c r="DF137" s="90" t="str" cm="1">
        <f t="array" ref="DF137">IFERROR(INDEX($BD137:$CG137, $CH137, MATCH(DF$6, $BD$8:$CG$8, 0)), "")</f>
        <v/>
      </c>
      <c r="DG137" s="90" t="str" cm="1">
        <f t="array" ref="DG137">IFERROR(INDEX($BD137:$CG137, $CH137, MATCH(DG$6, $BD$8:$CG$8, 0)), "")</f>
        <v/>
      </c>
      <c r="DH137" s="90" t="str" cm="1">
        <f t="array" ref="DH137">IFERROR(INDEX($BD137:$CG137, $CH137, MATCH(DH$6, $BD$8:$CG$8, 0)), "")</f>
        <v/>
      </c>
      <c r="DI137" s="90" t="str" cm="1">
        <f t="array" ref="DI137">IFERROR(INDEX($BD137:$CG137, $CH137, MATCH(DI$6, $BD$8:$CG$8, 0)), "")</f>
        <v/>
      </c>
      <c r="DJ137" s="90" t="str" cm="1">
        <f t="array" ref="DJ137">IFERROR(INDEX($BD137:$CG137, $CH137, MATCH(DJ$6, $BD$8:$CG$8, 0)), "")</f>
        <v/>
      </c>
      <c r="DK137" s="90" t="str" cm="1">
        <f t="array" ref="DK137">IFERROR(INDEX($BD137:$CG137, $CH137, MATCH(DK$6, $BD$8:$CG$8, 0)), "")</f>
        <v/>
      </c>
      <c r="DL137" s="91" t="str" cm="1">
        <f t="array" ref="DL137">IFERROR(INDEX($BD137:$CG137, $CH137, MATCH(DL$6, $BD$8:$CG$8, 0)), "")</f>
        <v/>
      </c>
    </row>
    <row r="138" spans="1:116" x14ac:dyDescent="0.55000000000000004">
      <c r="A138" s="16"/>
      <c r="B138" s="48"/>
      <c r="C138" s="26"/>
      <c r="D138" s="49"/>
      <c r="E138" s="50"/>
      <c r="F138" s="16"/>
      <c r="G138" s="96" t="str">
        <f t="shared" si="35"/>
        <v/>
      </c>
      <c r="H138" s="96" t="str">
        <f>IF($T138="", "", IF(COUNTIF('Income &amp; Expenses'!$AO$11:$AO$40, $T138)&gt;0, $N$3, $N$4))</f>
        <v/>
      </c>
      <c r="I138" s="16"/>
      <c r="N138" s="14" t="str">
        <f t="shared" si="31"/>
        <v/>
      </c>
      <c r="O138" s="8" t="str">
        <f t="shared" si="36"/>
        <v/>
      </c>
      <c r="P138" s="15" t="str">
        <f t="shared" si="32"/>
        <v/>
      </c>
      <c r="R138" s="68" t="str">
        <f t="shared" si="33"/>
        <v/>
      </c>
      <c r="T138" s="68" t="str">
        <f t="shared" si="34"/>
        <v/>
      </c>
      <c r="V138" s="62" t="str">
        <f>IF($B138="", "", COUNTIF($B$11:$B138, $B138))</f>
        <v/>
      </c>
      <c r="W138" s="62" t="str">
        <f t="shared" si="37"/>
        <v/>
      </c>
      <c r="Y138" s="78" t="str">
        <f t="shared" si="53"/>
        <v/>
      </c>
      <c r="Z138" s="79" t="str">
        <f t="shared" si="53"/>
        <v/>
      </c>
      <c r="AA138" s="79" t="str">
        <f t="shared" si="53"/>
        <v/>
      </c>
      <c r="AB138" s="79" t="str">
        <f t="shared" si="53"/>
        <v/>
      </c>
      <c r="AC138" s="79" t="str">
        <f t="shared" si="53"/>
        <v/>
      </c>
      <c r="AD138" s="79" t="str">
        <f t="shared" si="53"/>
        <v/>
      </c>
      <c r="AE138" s="79" t="str">
        <f t="shared" si="53"/>
        <v/>
      </c>
      <c r="AF138" s="79" t="str">
        <f t="shared" si="53"/>
        <v/>
      </c>
      <c r="AG138" s="79" t="str">
        <f t="shared" si="53"/>
        <v/>
      </c>
      <c r="AH138" s="79" t="str">
        <f t="shared" si="53"/>
        <v/>
      </c>
      <c r="AI138" s="79" t="str">
        <f t="shared" si="54"/>
        <v/>
      </c>
      <c r="AJ138" s="79" t="str">
        <f t="shared" si="54"/>
        <v/>
      </c>
      <c r="AK138" s="79" t="str">
        <f t="shared" si="54"/>
        <v/>
      </c>
      <c r="AL138" s="79" t="str">
        <f t="shared" si="54"/>
        <v/>
      </c>
      <c r="AM138" s="79" t="str">
        <f t="shared" si="54"/>
        <v/>
      </c>
      <c r="AN138" s="79" t="str">
        <f t="shared" si="54"/>
        <v/>
      </c>
      <c r="AO138" s="79" t="str">
        <f t="shared" si="54"/>
        <v/>
      </c>
      <c r="AP138" s="79" t="str">
        <f t="shared" si="54"/>
        <v/>
      </c>
      <c r="AQ138" s="79" t="str">
        <f t="shared" si="54"/>
        <v/>
      </c>
      <c r="AR138" s="79" t="str">
        <f t="shared" si="54"/>
        <v/>
      </c>
      <c r="AS138" s="79" t="str">
        <f t="shared" si="55"/>
        <v/>
      </c>
      <c r="AT138" s="79" t="str">
        <f t="shared" si="55"/>
        <v/>
      </c>
      <c r="AU138" s="79" t="str">
        <f t="shared" si="55"/>
        <v/>
      </c>
      <c r="AV138" s="79" t="str">
        <f t="shared" si="55"/>
        <v/>
      </c>
      <c r="AW138" s="79" t="str">
        <f t="shared" si="55"/>
        <v/>
      </c>
      <c r="AX138" s="79" t="str">
        <f t="shared" si="55"/>
        <v/>
      </c>
      <c r="AY138" s="79" t="str">
        <f t="shared" si="55"/>
        <v/>
      </c>
      <c r="AZ138" s="79" t="str">
        <f t="shared" si="55"/>
        <v/>
      </c>
      <c r="BA138" s="79" t="str">
        <f t="shared" si="55"/>
        <v/>
      </c>
      <c r="BB138" s="33" t="str">
        <f t="shared" si="55"/>
        <v/>
      </c>
      <c r="BD138" s="89" t="str">
        <f>IF(OR(CI$8="", Y138=""), "", COUNTIF(Y$11:Y$310, "&lt;"&amp;Y138)+1+COUNTIF(Y$11:Y138, Y138)-1)</f>
        <v/>
      </c>
      <c r="BE138" s="90" t="str">
        <f>IF(OR(CJ$8="", Z138=""), "", COUNTIF(Z$11:Z$310, "&lt;"&amp;Z138)+1+COUNTIF(Z$11:Z138, Z138)-1)</f>
        <v/>
      </c>
      <c r="BF138" s="90" t="str">
        <f>IF(OR(CK$8="", AA138=""), "", COUNTIF(AA$11:AA$310, "&lt;"&amp;AA138)+1+COUNTIF(AA$11:AA138, AA138)-1)</f>
        <v/>
      </c>
      <c r="BG138" s="90" t="str">
        <f>IF(OR(CL$8="", AB138=""), "", COUNTIF(AB$11:AB$310, "&lt;"&amp;AB138)+1+COUNTIF(AB$11:AB138, AB138)-1)</f>
        <v/>
      </c>
      <c r="BH138" s="90" t="str">
        <f>IF(OR(CM$8="", AC138=""), "", COUNTIF(AC$11:AC$310, "&lt;"&amp;AC138)+1+COUNTIF(AC$11:AC138, AC138)-1)</f>
        <v/>
      </c>
      <c r="BI138" s="90" t="str">
        <f>IF(OR(CN$8="", AD138=""), "", COUNTIF(AD$11:AD$310, "&lt;"&amp;AD138)+1+COUNTIF(AD$11:AD138, AD138)-1)</f>
        <v/>
      </c>
      <c r="BJ138" s="90" t="str">
        <f>IF(OR(CO$8="", AE138=""), "", COUNTIF(AE$11:AE$310, "&lt;"&amp;AE138)+1+COUNTIF(AE$11:AE138, AE138)-1)</f>
        <v/>
      </c>
      <c r="BK138" s="90" t="str">
        <f>IF(OR(CP$8="", AF138=""), "", COUNTIF(AF$11:AF$310, "&lt;"&amp;AF138)+1+COUNTIF(AF$11:AF138, AF138)-1)</f>
        <v/>
      </c>
      <c r="BL138" s="90" t="str">
        <f>IF(OR(CQ$8="", AG138=""), "", COUNTIF(AG$11:AG$310, "&lt;"&amp;AG138)+1+COUNTIF(AG$11:AG138, AG138)-1)</f>
        <v/>
      </c>
      <c r="BM138" s="90" t="str">
        <f>IF(OR(CR$8="", AH138=""), "", COUNTIF(AH$11:AH$310, "&lt;"&amp;AH138)+1+COUNTIF(AH$11:AH138, AH138)-1)</f>
        <v/>
      </c>
      <c r="BN138" s="90" t="str">
        <f>IF(OR(CS$8="", AI138=""), "", COUNTIF(AI$11:AI$310, "&lt;"&amp;AI138)+1+COUNTIF(AI$11:AI138, AI138)-1)</f>
        <v/>
      </c>
      <c r="BO138" s="90" t="str">
        <f>IF(OR(CT$8="", AJ138=""), "", COUNTIF(AJ$11:AJ$310, "&lt;"&amp;AJ138)+1+COUNTIF(AJ$11:AJ138, AJ138)-1)</f>
        <v/>
      </c>
      <c r="BP138" s="90" t="str">
        <f>IF(OR(CU$8="", AK138=""), "", COUNTIF(AK$11:AK$310, "&lt;"&amp;AK138)+1+COUNTIF(AK$11:AK138, AK138)-1)</f>
        <v/>
      </c>
      <c r="BQ138" s="90" t="str">
        <f>IF(OR(CV$8="", AL138=""), "", COUNTIF(AL$11:AL$310, "&lt;"&amp;AL138)+1+COUNTIF(AL$11:AL138, AL138)-1)</f>
        <v/>
      </c>
      <c r="BR138" s="90" t="str">
        <f>IF(OR(CW$8="", AM138=""), "", COUNTIF(AM$11:AM$310, "&lt;"&amp;AM138)+1+COUNTIF(AM$11:AM138, AM138)-1)</f>
        <v/>
      </c>
      <c r="BS138" s="90" t="str">
        <f>IF(OR(CX$8="", AN138=""), "", COUNTIF(AN$11:AN$310, "&lt;"&amp;AN138)+1+COUNTIF(AN$11:AN138, AN138)-1)</f>
        <v/>
      </c>
      <c r="BT138" s="90" t="str">
        <f>IF(OR(CY$8="", AO138=""), "", COUNTIF(AO$11:AO$310, "&lt;"&amp;AO138)+1+COUNTIF(AO$11:AO138, AO138)-1)</f>
        <v/>
      </c>
      <c r="BU138" s="90" t="str">
        <f>IF(OR(CZ$8="", AP138=""), "", COUNTIF(AP$11:AP$310, "&lt;"&amp;AP138)+1+COUNTIF(AP$11:AP138, AP138)-1)</f>
        <v/>
      </c>
      <c r="BV138" s="90" t="str">
        <f>IF(OR(DA$8="", AQ138=""), "", COUNTIF(AQ$11:AQ$310, "&lt;"&amp;AQ138)+1+COUNTIF(AQ$11:AQ138, AQ138)-1)</f>
        <v/>
      </c>
      <c r="BW138" s="90" t="str">
        <f>IF(OR(DB$8="", AR138=""), "", COUNTIF(AR$11:AR$310, "&lt;"&amp;AR138)+1+COUNTIF(AR$11:AR138, AR138)-1)</f>
        <v/>
      </c>
      <c r="BX138" s="90" t="str">
        <f>IF(OR(DC$8="", AS138=""), "", COUNTIF(AS$11:AS$310, "&lt;"&amp;AS138)+1+COUNTIF(AS$11:AS138, AS138)-1)</f>
        <v/>
      </c>
      <c r="BY138" s="90" t="str">
        <f>IF(OR(DD$8="", AT138=""), "", COUNTIF(AT$11:AT$310, "&lt;"&amp;AT138)+1+COUNTIF(AT$11:AT138, AT138)-1)</f>
        <v/>
      </c>
      <c r="BZ138" s="90" t="str">
        <f>IF(OR(DE$8="", AU138=""), "", COUNTIF(AU$11:AU$310, "&lt;"&amp;AU138)+1+COUNTIF(AU$11:AU138, AU138)-1)</f>
        <v/>
      </c>
      <c r="CA138" s="90" t="str">
        <f>IF(OR(DF$8="", AV138=""), "", COUNTIF(AV$11:AV$310, "&lt;"&amp;AV138)+1+COUNTIF(AV$11:AV138, AV138)-1)</f>
        <v/>
      </c>
      <c r="CB138" s="90" t="str">
        <f>IF(OR(DG$8="", AW138=""), "", COUNTIF(AW$11:AW$310, "&lt;"&amp;AW138)+1+COUNTIF(AW$11:AW138, AW138)-1)</f>
        <v/>
      </c>
      <c r="CC138" s="90" t="str">
        <f>IF(OR(DH$8="", AX138=""), "", COUNTIF(AX$11:AX$310, "&lt;"&amp;AX138)+1+COUNTIF(AX$11:AX138, AX138)-1)</f>
        <v/>
      </c>
      <c r="CD138" s="90" t="str">
        <f>IF(OR(DI$8="", AY138=""), "", COUNTIF(AY$11:AY$310, "&lt;"&amp;AY138)+1+COUNTIF(AY$11:AY138, AY138)-1)</f>
        <v/>
      </c>
      <c r="CE138" s="90" t="str">
        <f>IF(OR(DJ$8="", AZ138=""), "", COUNTIF(AZ$11:AZ$310, "&lt;"&amp;AZ138)+1+COUNTIF(AZ$11:AZ138, AZ138)-1)</f>
        <v/>
      </c>
      <c r="CF138" s="90" t="str">
        <f>IF(OR(DK$8="", BA138=""), "", COUNTIF(BA$11:BA$310, "&lt;"&amp;BA138)+1+COUNTIF(BA$11:BA138, BA138)-1)</f>
        <v/>
      </c>
      <c r="CG138" s="91" t="str">
        <f>IF(OR(DL$8="", BB138=""), "", COUNTIF(BB$11:BB$310, "&lt;"&amp;BB138)+1+COUNTIF(BB$11:BB138, BB138)-1)</f>
        <v/>
      </c>
      <c r="CI138" s="89" t="str" cm="1">
        <f t="array" ref="CI138">IFERROR(INDEX($BD138:$CG138, $CH138, MATCH(CI$6, $BD$8:$CG$8, 0)), "")</f>
        <v/>
      </c>
      <c r="CJ138" s="90" t="str" cm="1">
        <f t="array" ref="CJ138">IFERROR(INDEX($BD138:$CG138, $CH138, MATCH(CJ$6, $BD$8:$CG$8, 0)), "")</f>
        <v/>
      </c>
      <c r="CK138" s="90" t="str" cm="1">
        <f t="array" ref="CK138">IFERROR(INDEX($BD138:$CG138, $CH138, MATCH(CK$6, $BD$8:$CG$8, 0)), "")</f>
        <v/>
      </c>
      <c r="CL138" s="90" t="str" cm="1">
        <f t="array" ref="CL138">IFERROR(INDEX($BD138:$CG138, $CH138, MATCH(CL$6, $BD$8:$CG$8, 0)), "")</f>
        <v/>
      </c>
      <c r="CM138" s="90" t="str" cm="1">
        <f t="array" ref="CM138">IFERROR(INDEX($BD138:$CG138, $CH138, MATCH(CM$6, $BD$8:$CG$8, 0)), "")</f>
        <v/>
      </c>
      <c r="CN138" s="90" t="str" cm="1">
        <f t="array" ref="CN138">IFERROR(INDEX($BD138:$CG138, $CH138, MATCH(CN$6, $BD$8:$CG$8, 0)), "")</f>
        <v/>
      </c>
      <c r="CO138" s="90" t="str" cm="1">
        <f t="array" ref="CO138">IFERROR(INDEX($BD138:$CG138, $CH138, MATCH(CO$6, $BD$8:$CG$8, 0)), "")</f>
        <v/>
      </c>
      <c r="CP138" s="90" t="str" cm="1">
        <f t="array" ref="CP138">IFERROR(INDEX($BD138:$CG138, $CH138, MATCH(CP$6, $BD$8:$CG$8, 0)), "")</f>
        <v/>
      </c>
      <c r="CQ138" s="90" t="str" cm="1">
        <f t="array" ref="CQ138">IFERROR(INDEX($BD138:$CG138, $CH138, MATCH(CQ$6, $BD$8:$CG$8, 0)), "")</f>
        <v/>
      </c>
      <c r="CR138" s="90" t="str" cm="1">
        <f t="array" ref="CR138">IFERROR(INDEX($BD138:$CG138, $CH138, MATCH(CR$6, $BD$8:$CG$8, 0)), "")</f>
        <v/>
      </c>
      <c r="CS138" s="90" t="str" cm="1">
        <f t="array" ref="CS138">IFERROR(INDEX($BD138:$CG138, $CH138, MATCH(CS$6, $BD$8:$CG$8, 0)), "")</f>
        <v/>
      </c>
      <c r="CT138" s="90" t="str" cm="1">
        <f t="array" ref="CT138">IFERROR(INDEX($BD138:$CG138, $CH138, MATCH(CT$6, $BD$8:$CG$8, 0)), "")</f>
        <v/>
      </c>
      <c r="CU138" s="90" t="str" cm="1">
        <f t="array" ref="CU138">IFERROR(INDEX($BD138:$CG138, $CH138, MATCH(CU$6, $BD$8:$CG$8, 0)), "")</f>
        <v/>
      </c>
      <c r="CV138" s="90" t="str" cm="1">
        <f t="array" ref="CV138">IFERROR(INDEX($BD138:$CG138, $CH138, MATCH(CV$6, $BD$8:$CG$8, 0)), "")</f>
        <v/>
      </c>
      <c r="CW138" s="90" t="str" cm="1">
        <f t="array" ref="CW138">IFERROR(INDEX($BD138:$CG138, $CH138, MATCH(CW$6, $BD$8:$CG$8, 0)), "")</f>
        <v/>
      </c>
      <c r="CX138" s="90" t="str" cm="1">
        <f t="array" ref="CX138">IFERROR(INDEX($BD138:$CG138, $CH138, MATCH(CX$6, $BD$8:$CG$8, 0)), "")</f>
        <v/>
      </c>
      <c r="CY138" s="90" t="str" cm="1">
        <f t="array" ref="CY138">IFERROR(INDEX($BD138:$CG138, $CH138, MATCH(CY$6, $BD$8:$CG$8, 0)), "")</f>
        <v/>
      </c>
      <c r="CZ138" s="90" t="str" cm="1">
        <f t="array" ref="CZ138">IFERROR(INDEX($BD138:$CG138, $CH138, MATCH(CZ$6, $BD$8:$CG$8, 0)), "")</f>
        <v/>
      </c>
      <c r="DA138" s="90" t="str" cm="1">
        <f t="array" ref="DA138">IFERROR(INDEX($BD138:$CG138, $CH138, MATCH(DA$6, $BD$8:$CG$8, 0)), "")</f>
        <v/>
      </c>
      <c r="DB138" s="90" t="str" cm="1">
        <f t="array" ref="DB138">IFERROR(INDEX($BD138:$CG138, $CH138, MATCH(DB$6, $BD$8:$CG$8, 0)), "")</f>
        <v/>
      </c>
      <c r="DC138" s="90" t="str" cm="1">
        <f t="array" ref="DC138">IFERROR(INDEX($BD138:$CG138, $CH138, MATCH(DC$6, $BD$8:$CG$8, 0)), "")</f>
        <v/>
      </c>
      <c r="DD138" s="90" t="str" cm="1">
        <f t="array" ref="DD138">IFERROR(INDEX($BD138:$CG138, $CH138, MATCH(DD$6, $BD$8:$CG$8, 0)), "")</f>
        <v/>
      </c>
      <c r="DE138" s="90" t="str" cm="1">
        <f t="array" ref="DE138">IFERROR(INDEX($BD138:$CG138, $CH138, MATCH(DE$6, $BD$8:$CG$8, 0)), "")</f>
        <v/>
      </c>
      <c r="DF138" s="90" t="str" cm="1">
        <f t="array" ref="DF138">IFERROR(INDEX($BD138:$CG138, $CH138, MATCH(DF$6, $BD$8:$CG$8, 0)), "")</f>
        <v/>
      </c>
      <c r="DG138" s="90" t="str" cm="1">
        <f t="array" ref="DG138">IFERROR(INDEX($BD138:$CG138, $CH138, MATCH(DG$6, $BD$8:$CG$8, 0)), "")</f>
        <v/>
      </c>
      <c r="DH138" s="90" t="str" cm="1">
        <f t="array" ref="DH138">IFERROR(INDEX($BD138:$CG138, $CH138, MATCH(DH$6, $BD$8:$CG$8, 0)), "")</f>
        <v/>
      </c>
      <c r="DI138" s="90" t="str" cm="1">
        <f t="array" ref="DI138">IFERROR(INDEX($BD138:$CG138, $CH138, MATCH(DI$6, $BD$8:$CG$8, 0)), "")</f>
        <v/>
      </c>
      <c r="DJ138" s="90" t="str" cm="1">
        <f t="array" ref="DJ138">IFERROR(INDEX($BD138:$CG138, $CH138, MATCH(DJ$6, $BD$8:$CG$8, 0)), "")</f>
        <v/>
      </c>
      <c r="DK138" s="90" t="str" cm="1">
        <f t="array" ref="DK138">IFERROR(INDEX($BD138:$CG138, $CH138, MATCH(DK$6, $BD$8:$CG$8, 0)), "")</f>
        <v/>
      </c>
      <c r="DL138" s="91" t="str" cm="1">
        <f t="array" ref="DL138">IFERROR(INDEX($BD138:$CG138, $CH138, MATCH(DL$6, $BD$8:$CG$8, 0)), "")</f>
        <v/>
      </c>
    </row>
    <row r="139" spans="1:116" x14ac:dyDescent="0.55000000000000004">
      <c r="A139" s="16"/>
      <c r="B139" s="48"/>
      <c r="C139" s="26"/>
      <c r="D139" s="49"/>
      <c r="E139" s="50"/>
      <c r="F139" s="16"/>
      <c r="G139" s="96" t="str">
        <f t="shared" si="35"/>
        <v/>
      </c>
      <c r="H139" s="96" t="str">
        <f>IF($T139="", "", IF(COUNTIF('Income &amp; Expenses'!$AO$11:$AO$40, $T139)&gt;0, $N$3, $N$4))</f>
        <v/>
      </c>
      <c r="I139" s="16"/>
      <c r="N139" s="14" t="str">
        <f t="shared" ref="N139:N202" si="56">IF(B139="", "", IF(COUNTIF($L$11:$L$40, B139)=0, "X", ""))</f>
        <v/>
      </c>
      <c r="O139" s="8" t="str">
        <f t="shared" si="36"/>
        <v/>
      </c>
      <c r="P139" s="15" t="str">
        <f t="shared" ref="P139:P202" si="57">IF(D139="", "", IF(ISNUMBER(D139)=FALSE, "X", ""))</f>
        <v/>
      </c>
      <c r="R139" s="68" t="str">
        <f t="shared" ref="R139:R202" si="58">IF(AND(NOT($B139=""), COUNTIF($L$11:$L$40, $B139)&gt;0, NOT($C139=""), NOT($D139=""), ISNUMBER($D139)=TRUE), $C139, "")</f>
        <v/>
      </c>
      <c r="T139" s="68" t="str">
        <f t="shared" ref="T139:T202" si="59">IF($R139="", "", CONCATENATE($B139, " - ", $C139))</f>
        <v/>
      </c>
      <c r="V139" s="62" t="str">
        <f>IF($B139="", "", COUNTIF($B$11:$B139, $B139))</f>
        <v/>
      </c>
      <c r="W139" s="62" t="str">
        <f t="shared" si="37"/>
        <v/>
      </c>
      <c r="Y139" s="78" t="str">
        <f t="shared" si="53"/>
        <v/>
      </c>
      <c r="Z139" s="79" t="str">
        <f t="shared" si="53"/>
        <v/>
      </c>
      <c r="AA139" s="79" t="str">
        <f t="shared" si="53"/>
        <v/>
      </c>
      <c r="AB139" s="79" t="str">
        <f t="shared" si="53"/>
        <v/>
      </c>
      <c r="AC139" s="79" t="str">
        <f t="shared" si="53"/>
        <v/>
      </c>
      <c r="AD139" s="79" t="str">
        <f t="shared" si="53"/>
        <v/>
      </c>
      <c r="AE139" s="79" t="str">
        <f t="shared" si="53"/>
        <v/>
      </c>
      <c r="AF139" s="79" t="str">
        <f t="shared" si="53"/>
        <v/>
      </c>
      <c r="AG139" s="79" t="str">
        <f t="shared" si="53"/>
        <v/>
      </c>
      <c r="AH139" s="79" t="str">
        <f t="shared" si="53"/>
        <v/>
      </c>
      <c r="AI139" s="79" t="str">
        <f t="shared" si="54"/>
        <v/>
      </c>
      <c r="AJ139" s="79" t="str">
        <f t="shared" si="54"/>
        <v/>
      </c>
      <c r="AK139" s="79" t="str">
        <f t="shared" si="54"/>
        <v/>
      </c>
      <c r="AL139" s="79" t="str">
        <f t="shared" si="54"/>
        <v/>
      </c>
      <c r="AM139" s="79" t="str">
        <f t="shared" si="54"/>
        <v/>
      </c>
      <c r="AN139" s="79" t="str">
        <f t="shared" si="54"/>
        <v/>
      </c>
      <c r="AO139" s="79" t="str">
        <f t="shared" si="54"/>
        <v/>
      </c>
      <c r="AP139" s="79" t="str">
        <f t="shared" si="54"/>
        <v/>
      </c>
      <c r="AQ139" s="79" t="str">
        <f t="shared" si="54"/>
        <v/>
      </c>
      <c r="AR139" s="79" t="str">
        <f t="shared" si="54"/>
        <v/>
      </c>
      <c r="AS139" s="79" t="str">
        <f t="shared" si="55"/>
        <v/>
      </c>
      <c r="AT139" s="79" t="str">
        <f t="shared" si="55"/>
        <v/>
      </c>
      <c r="AU139" s="79" t="str">
        <f t="shared" si="55"/>
        <v/>
      </c>
      <c r="AV139" s="79" t="str">
        <f t="shared" si="55"/>
        <v/>
      </c>
      <c r="AW139" s="79" t="str">
        <f t="shared" si="55"/>
        <v/>
      </c>
      <c r="AX139" s="79" t="str">
        <f t="shared" si="55"/>
        <v/>
      </c>
      <c r="AY139" s="79" t="str">
        <f t="shared" si="55"/>
        <v/>
      </c>
      <c r="AZ139" s="79" t="str">
        <f t="shared" si="55"/>
        <v/>
      </c>
      <c r="BA139" s="79" t="str">
        <f t="shared" si="55"/>
        <v/>
      </c>
      <c r="BB139" s="33" t="str">
        <f t="shared" si="55"/>
        <v/>
      </c>
      <c r="BD139" s="89" t="str">
        <f>IF(OR(CI$8="", Y139=""), "", COUNTIF(Y$11:Y$310, "&lt;"&amp;Y139)+1+COUNTIF(Y$11:Y139, Y139)-1)</f>
        <v/>
      </c>
      <c r="BE139" s="90" t="str">
        <f>IF(OR(CJ$8="", Z139=""), "", COUNTIF(Z$11:Z$310, "&lt;"&amp;Z139)+1+COUNTIF(Z$11:Z139, Z139)-1)</f>
        <v/>
      </c>
      <c r="BF139" s="90" t="str">
        <f>IF(OR(CK$8="", AA139=""), "", COUNTIF(AA$11:AA$310, "&lt;"&amp;AA139)+1+COUNTIF(AA$11:AA139, AA139)-1)</f>
        <v/>
      </c>
      <c r="BG139" s="90" t="str">
        <f>IF(OR(CL$8="", AB139=""), "", COUNTIF(AB$11:AB$310, "&lt;"&amp;AB139)+1+COUNTIF(AB$11:AB139, AB139)-1)</f>
        <v/>
      </c>
      <c r="BH139" s="90" t="str">
        <f>IF(OR(CM$8="", AC139=""), "", COUNTIF(AC$11:AC$310, "&lt;"&amp;AC139)+1+COUNTIF(AC$11:AC139, AC139)-1)</f>
        <v/>
      </c>
      <c r="BI139" s="90" t="str">
        <f>IF(OR(CN$8="", AD139=""), "", COUNTIF(AD$11:AD$310, "&lt;"&amp;AD139)+1+COUNTIF(AD$11:AD139, AD139)-1)</f>
        <v/>
      </c>
      <c r="BJ139" s="90" t="str">
        <f>IF(OR(CO$8="", AE139=""), "", COUNTIF(AE$11:AE$310, "&lt;"&amp;AE139)+1+COUNTIF(AE$11:AE139, AE139)-1)</f>
        <v/>
      </c>
      <c r="BK139" s="90" t="str">
        <f>IF(OR(CP$8="", AF139=""), "", COUNTIF(AF$11:AF$310, "&lt;"&amp;AF139)+1+COUNTIF(AF$11:AF139, AF139)-1)</f>
        <v/>
      </c>
      <c r="BL139" s="90" t="str">
        <f>IF(OR(CQ$8="", AG139=""), "", COUNTIF(AG$11:AG$310, "&lt;"&amp;AG139)+1+COUNTIF(AG$11:AG139, AG139)-1)</f>
        <v/>
      </c>
      <c r="BM139" s="90" t="str">
        <f>IF(OR(CR$8="", AH139=""), "", COUNTIF(AH$11:AH$310, "&lt;"&amp;AH139)+1+COUNTIF(AH$11:AH139, AH139)-1)</f>
        <v/>
      </c>
      <c r="BN139" s="90" t="str">
        <f>IF(OR(CS$8="", AI139=""), "", COUNTIF(AI$11:AI$310, "&lt;"&amp;AI139)+1+COUNTIF(AI$11:AI139, AI139)-1)</f>
        <v/>
      </c>
      <c r="BO139" s="90" t="str">
        <f>IF(OR(CT$8="", AJ139=""), "", COUNTIF(AJ$11:AJ$310, "&lt;"&amp;AJ139)+1+COUNTIF(AJ$11:AJ139, AJ139)-1)</f>
        <v/>
      </c>
      <c r="BP139" s="90" t="str">
        <f>IF(OR(CU$8="", AK139=""), "", COUNTIF(AK$11:AK$310, "&lt;"&amp;AK139)+1+COUNTIF(AK$11:AK139, AK139)-1)</f>
        <v/>
      </c>
      <c r="BQ139" s="90" t="str">
        <f>IF(OR(CV$8="", AL139=""), "", COUNTIF(AL$11:AL$310, "&lt;"&amp;AL139)+1+COUNTIF(AL$11:AL139, AL139)-1)</f>
        <v/>
      </c>
      <c r="BR139" s="90" t="str">
        <f>IF(OR(CW$8="", AM139=""), "", COUNTIF(AM$11:AM$310, "&lt;"&amp;AM139)+1+COUNTIF(AM$11:AM139, AM139)-1)</f>
        <v/>
      </c>
      <c r="BS139" s="90" t="str">
        <f>IF(OR(CX$8="", AN139=""), "", COUNTIF(AN$11:AN$310, "&lt;"&amp;AN139)+1+COUNTIF(AN$11:AN139, AN139)-1)</f>
        <v/>
      </c>
      <c r="BT139" s="90" t="str">
        <f>IF(OR(CY$8="", AO139=""), "", COUNTIF(AO$11:AO$310, "&lt;"&amp;AO139)+1+COUNTIF(AO$11:AO139, AO139)-1)</f>
        <v/>
      </c>
      <c r="BU139" s="90" t="str">
        <f>IF(OR(CZ$8="", AP139=""), "", COUNTIF(AP$11:AP$310, "&lt;"&amp;AP139)+1+COUNTIF(AP$11:AP139, AP139)-1)</f>
        <v/>
      </c>
      <c r="BV139" s="90" t="str">
        <f>IF(OR(DA$8="", AQ139=""), "", COUNTIF(AQ$11:AQ$310, "&lt;"&amp;AQ139)+1+COUNTIF(AQ$11:AQ139, AQ139)-1)</f>
        <v/>
      </c>
      <c r="BW139" s="90" t="str">
        <f>IF(OR(DB$8="", AR139=""), "", COUNTIF(AR$11:AR$310, "&lt;"&amp;AR139)+1+COUNTIF(AR$11:AR139, AR139)-1)</f>
        <v/>
      </c>
      <c r="BX139" s="90" t="str">
        <f>IF(OR(DC$8="", AS139=""), "", COUNTIF(AS$11:AS$310, "&lt;"&amp;AS139)+1+COUNTIF(AS$11:AS139, AS139)-1)</f>
        <v/>
      </c>
      <c r="BY139" s="90" t="str">
        <f>IF(OR(DD$8="", AT139=""), "", COUNTIF(AT$11:AT$310, "&lt;"&amp;AT139)+1+COUNTIF(AT$11:AT139, AT139)-1)</f>
        <v/>
      </c>
      <c r="BZ139" s="90" t="str">
        <f>IF(OR(DE$8="", AU139=""), "", COUNTIF(AU$11:AU$310, "&lt;"&amp;AU139)+1+COUNTIF(AU$11:AU139, AU139)-1)</f>
        <v/>
      </c>
      <c r="CA139" s="90" t="str">
        <f>IF(OR(DF$8="", AV139=""), "", COUNTIF(AV$11:AV$310, "&lt;"&amp;AV139)+1+COUNTIF(AV$11:AV139, AV139)-1)</f>
        <v/>
      </c>
      <c r="CB139" s="90" t="str">
        <f>IF(OR(DG$8="", AW139=""), "", COUNTIF(AW$11:AW$310, "&lt;"&amp;AW139)+1+COUNTIF(AW$11:AW139, AW139)-1)</f>
        <v/>
      </c>
      <c r="CC139" s="90" t="str">
        <f>IF(OR(DH$8="", AX139=""), "", COUNTIF(AX$11:AX$310, "&lt;"&amp;AX139)+1+COUNTIF(AX$11:AX139, AX139)-1)</f>
        <v/>
      </c>
      <c r="CD139" s="90" t="str">
        <f>IF(OR(DI$8="", AY139=""), "", COUNTIF(AY$11:AY$310, "&lt;"&amp;AY139)+1+COUNTIF(AY$11:AY139, AY139)-1)</f>
        <v/>
      </c>
      <c r="CE139" s="90" t="str">
        <f>IF(OR(DJ$8="", AZ139=""), "", COUNTIF(AZ$11:AZ$310, "&lt;"&amp;AZ139)+1+COUNTIF(AZ$11:AZ139, AZ139)-1)</f>
        <v/>
      </c>
      <c r="CF139" s="90" t="str">
        <f>IF(OR(DK$8="", BA139=""), "", COUNTIF(BA$11:BA$310, "&lt;"&amp;BA139)+1+COUNTIF(BA$11:BA139, BA139)-1)</f>
        <v/>
      </c>
      <c r="CG139" s="91" t="str">
        <f>IF(OR(DL$8="", BB139=""), "", COUNTIF(BB$11:BB$310, "&lt;"&amp;BB139)+1+COUNTIF(BB$11:BB139, BB139)-1)</f>
        <v/>
      </c>
      <c r="CI139" s="89" t="str" cm="1">
        <f t="array" ref="CI139">IFERROR(INDEX($BD139:$CG139, $CH139, MATCH(CI$6, $BD$8:$CG$8, 0)), "")</f>
        <v/>
      </c>
      <c r="CJ139" s="90" t="str" cm="1">
        <f t="array" ref="CJ139">IFERROR(INDEX($BD139:$CG139, $CH139, MATCH(CJ$6, $BD$8:$CG$8, 0)), "")</f>
        <v/>
      </c>
      <c r="CK139" s="90" t="str" cm="1">
        <f t="array" ref="CK139">IFERROR(INDEX($BD139:$CG139, $CH139, MATCH(CK$6, $BD$8:$CG$8, 0)), "")</f>
        <v/>
      </c>
      <c r="CL139" s="90" t="str" cm="1">
        <f t="array" ref="CL139">IFERROR(INDEX($BD139:$CG139, $CH139, MATCH(CL$6, $BD$8:$CG$8, 0)), "")</f>
        <v/>
      </c>
      <c r="CM139" s="90" t="str" cm="1">
        <f t="array" ref="CM139">IFERROR(INDEX($BD139:$CG139, $CH139, MATCH(CM$6, $BD$8:$CG$8, 0)), "")</f>
        <v/>
      </c>
      <c r="CN139" s="90" t="str" cm="1">
        <f t="array" ref="CN139">IFERROR(INDEX($BD139:$CG139, $CH139, MATCH(CN$6, $BD$8:$CG$8, 0)), "")</f>
        <v/>
      </c>
      <c r="CO139" s="90" t="str" cm="1">
        <f t="array" ref="CO139">IFERROR(INDEX($BD139:$CG139, $CH139, MATCH(CO$6, $BD$8:$CG$8, 0)), "")</f>
        <v/>
      </c>
      <c r="CP139" s="90" t="str" cm="1">
        <f t="array" ref="CP139">IFERROR(INDEX($BD139:$CG139, $CH139, MATCH(CP$6, $BD$8:$CG$8, 0)), "")</f>
        <v/>
      </c>
      <c r="CQ139" s="90" t="str" cm="1">
        <f t="array" ref="CQ139">IFERROR(INDEX($BD139:$CG139, $CH139, MATCH(CQ$6, $BD$8:$CG$8, 0)), "")</f>
        <v/>
      </c>
      <c r="CR139" s="90" t="str" cm="1">
        <f t="array" ref="CR139">IFERROR(INDEX($BD139:$CG139, $CH139, MATCH(CR$6, $BD$8:$CG$8, 0)), "")</f>
        <v/>
      </c>
      <c r="CS139" s="90" t="str" cm="1">
        <f t="array" ref="CS139">IFERROR(INDEX($BD139:$CG139, $CH139, MATCH(CS$6, $BD$8:$CG$8, 0)), "")</f>
        <v/>
      </c>
      <c r="CT139" s="90" t="str" cm="1">
        <f t="array" ref="CT139">IFERROR(INDEX($BD139:$CG139, $CH139, MATCH(CT$6, $BD$8:$CG$8, 0)), "")</f>
        <v/>
      </c>
      <c r="CU139" s="90" t="str" cm="1">
        <f t="array" ref="CU139">IFERROR(INDEX($BD139:$CG139, $CH139, MATCH(CU$6, $BD$8:$CG$8, 0)), "")</f>
        <v/>
      </c>
      <c r="CV139" s="90" t="str" cm="1">
        <f t="array" ref="CV139">IFERROR(INDEX($BD139:$CG139, $CH139, MATCH(CV$6, $BD$8:$CG$8, 0)), "")</f>
        <v/>
      </c>
      <c r="CW139" s="90" t="str" cm="1">
        <f t="array" ref="CW139">IFERROR(INDEX($BD139:$CG139, $CH139, MATCH(CW$6, $BD$8:$CG$8, 0)), "")</f>
        <v/>
      </c>
      <c r="CX139" s="90" t="str" cm="1">
        <f t="array" ref="CX139">IFERROR(INDEX($BD139:$CG139, $CH139, MATCH(CX$6, $BD$8:$CG$8, 0)), "")</f>
        <v/>
      </c>
      <c r="CY139" s="90" t="str" cm="1">
        <f t="array" ref="CY139">IFERROR(INDEX($BD139:$CG139, $CH139, MATCH(CY$6, $BD$8:$CG$8, 0)), "")</f>
        <v/>
      </c>
      <c r="CZ139" s="90" t="str" cm="1">
        <f t="array" ref="CZ139">IFERROR(INDEX($BD139:$CG139, $CH139, MATCH(CZ$6, $BD$8:$CG$8, 0)), "")</f>
        <v/>
      </c>
      <c r="DA139" s="90" t="str" cm="1">
        <f t="array" ref="DA139">IFERROR(INDEX($BD139:$CG139, $CH139, MATCH(DA$6, $BD$8:$CG$8, 0)), "")</f>
        <v/>
      </c>
      <c r="DB139" s="90" t="str" cm="1">
        <f t="array" ref="DB139">IFERROR(INDEX($BD139:$CG139, $CH139, MATCH(DB$6, $BD$8:$CG$8, 0)), "")</f>
        <v/>
      </c>
      <c r="DC139" s="90" t="str" cm="1">
        <f t="array" ref="DC139">IFERROR(INDEX($BD139:$CG139, $CH139, MATCH(DC$6, $BD$8:$CG$8, 0)), "")</f>
        <v/>
      </c>
      <c r="DD139" s="90" t="str" cm="1">
        <f t="array" ref="DD139">IFERROR(INDEX($BD139:$CG139, $CH139, MATCH(DD$6, $BD$8:$CG$8, 0)), "")</f>
        <v/>
      </c>
      <c r="DE139" s="90" t="str" cm="1">
        <f t="array" ref="DE139">IFERROR(INDEX($BD139:$CG139, $CH139, MATCH(DE$6, $BD$8:$CG$8, 0)), "")</f>
        <v/>
      </c>
      <c r="DF139" s="90" t="str" cm="1">
        <f t="array" ref="DF139">IFERROR(INDEX($BD139:$CG139, $CH139, MATCH(DF$6, $BD$8:$CG$8, 0)), "")</f>
        <v/>
      </c>
      <c r="DG139" s="90" t="str" cm="1">
        <f t="array" ref="DG139">IFERROR(INDEX($BD139:$CG139, $CH139, MATCH(DG$6, $BD$8:$CG$8, 0)), "")</f>
        <v/>
      </c>
      <c r="DH139" s="90" t="str" cm="1">
        <f t="array" ref="DH139">IFERROR(INDEX($BD139:$CG139, $CH139, MATCH(DH$6, $BD$8:$CG$8, 0)), "")</f>
        <v/>
      </c>
      <c r="DI139" s="90" t="str" cm="1">
        <f t="array" ref="DI139">IFERROR(INDEX($BD139:$CG139, $CH139, MATCH(DI$6, $BD$8:$CG$8, 0)), "")</f>
        <v/>
      </c>
      <c r="DJ139" s="90" t="str" cm="1">
        <f t="array" ref="DJ139">IFERROR(INDEX($BD139:$CG139, $CH139, MATCH(DJ$6, $BD$8:$CG$8, 0)), "")</f>
        <v/>
      </c>
      <c r="DK139" s="90" t="str" cm="1">
        <f t="array" ref="DK139">IFERROR(INDEX($BD139:$CG139, $CH139, MATCH(DK$6, $BD$8:$CG$8, 0)), "")</f>
        <v/>
      </c>
      <c r="DL139" s="91" t="str" cm="1">
        <f t="array" ref="DL139">IFERROR(INDEX($BD139:$CG139, $CH139, MATCH(DL$6, $BD$8:$CG$8, 0)), "")</f>
        <v/>
      </c>
    </row>
    <row r="140" spans="1:116" x14ac:dyDescent="0.55000000000000004">
      <c r="A140" s="16"/>
      <c r="B140" s="48"/>
      <c r="C140" s="26"/>
      <c r="D140" s="49"/>
      <c r="E140" s="50"/>
      <c r="F140" s="16"/>
      <c r="G140" s="96" t="str">
        <f t="shared" ref="G140:G203" si="60">IF(COUNTIF($B140:$E140, "")=4, "", IF(OR($R140="", $N140="X", $P140="X", $T140="", $W140="X"), $N$4, $N$3))</f>
        <v/>
      </c>
      <c r="H140" s="96" t="str">
        <f>IF($T140="", "", IF(COUNTIF('Income &amp; Expenses'!$AO$11:$AO$40, $T140)&gt;0, $N$3, $N$4))</f>
        <v/>
      </c>
      <c r="I140" s="16"/>
      <c r="N140" s="14" t="str">
        <f t="shared" si="56"/>
        <v/>
      </c>
      <c r="O140" s="8" t="str">
        <f t="shared" ref="O140:O203" si="61">IF($T140="", "", IF(COUNTIF($T$11:$T$310, $T140)&gt;1, "X", ""))</f>
        <v/>
      </c>
      <c r="P140" s="15" t="str">
        <f t="shared" si="57"/>
        <v/>
      </c>
      <c r="R140" s="68" t="str">
        <f t="shared" si="58"/>
        <v/>
      </c>
      <c r="T140" s="68" t="str">
        <f t="shared" si="59"/>
        <v/>
      </c>
      <c r="V140" s="62" t="str">
        <f>IF($B140="", "", COUNTIF($B$11:$B140, $B140))</f>
        <v/>
      </c>
      <c r="W140" s="62" t="str">
        <f t="shared" ref="W140:W203" si="62">IF($V140="", "", IF($V140&gt;$V$8, "X", ""))</f>
        <v/>
      </c>
      <c r="Y140" s="78" t="str">
        <f t="shared" si="53"/>
        <v/>
      </c>
      <c r="Z140" s="79" t="str">
        <f t="shared" si="53"/>
        <v/>
      </c>
      <c r="AA140" s="79" t="str">
        <f t="shared" si="53"/>
        <v/>
      </c>
      <c r="AB140" s="79" t="str">
        <f t="shared" si="53"/>
        <v/>
      </c>
      <c r="AC140" s="79" t="str">
        <f t="shared" si="53"/>
        <v/>
      </c>
      <c r="AD140" s="79" t="str">
        <f t="shared" si="53"/>
        <v/>
      </c>
      <c r="AE140" s="79" t="str">
        <f t="shared" si="53"/>
        <v/>
      </c>
      <c r="AF140" s="79" t="str">
        <f t="shared" si="53"/>
        <v/>
      </c>
      <c r="AG140" s="79" t="str">
        <f t="shared" si="53"/>
        <v/>
      </c>
      <c r="AH140" s="79" t="str">
        <f t="shared" si="53"/>
        <v/>
      </c>
      <c r="AI140" s="79" t="str">
        <f t="shared" si="54"/>
        <v/>
      </c>
      <c r="AJ140" s="79" t="str">
        <f t="shared" si="54"/>
        <v/>
      </c>
      <c r="AK140" s="79" t="str">
        <f t="shared" si="54"/>
        <v/>
      </c>
      <c r="AL140" s="79" t="str">
        <f t="shared" si="54"/>
        <v/>
      </c>
      <c r="AM140" s="79" t="str">
        <f t="shared" si="54"/>
        <v/>
      </c>
      <c r="AN140" s="79" t="str">
        <f t="shared" si="54"/>
        <v/>
      </c>
      <c r="AO140" s="79" t="str">
        <f t="shared" si="54"/>
        <v/>
      </c>
      <c r="AP140" s="79" t="str">
        <f t="shared" si="54"/>
        <v/>
      </c>
      <c r="AQ140" s="79" t="str">
        <f t="shared" si="54"/>
        <v/>
      </c>
      <c r="AR140" s="79" t="str">
        <f t="shared" si="54"/>
        <v/>
      </c>
      <c r="AS140" s="79" t="str">
        <f t="shared" si="55"/>
        <v/>
      </c>
      <c r="AT140" s="79" t="str">
        <f t="shared" si="55"/>
        <v/>
      </c>
      <c r="AU140" s="79" t="str">
        <f t="shared" si="55"/>
        <v/>
      </c>
      <c r="AV140" s="79" t="str">
        <f t="shared" si="55"/>
        <v/>
      </c>
      <c r="AW140" s="79" t="str">
        <f t="shared" si="55"/>
        <v/>
      </c>
      <c r="AX140" s="79" t="str">
        <f t="shared" si="55"/>
        <v/>
      </c>
      <c r="AY140" s="79" t="str">
        <f t="shared" si="55"/>
        <v/>
      </c>
      <c r="AZ140" s="79" t="str">
        <f t="shared" si="55"/>
        <v/>
      </c>
      <c r="BA140" s="79" t="str">
        <f t="shared" si="55"/>
        <v/>
      </c>
      <c r="BB140" s="33" t="str">
        <f t="shared" si="55"/>
        <v/>
      </c>
      <c r="BD140" s="89" t="str">
        <f>IF(OR(CI$8="", Y140=""), "", COUNTIF(Y$11:Y$310, "&lt;"&amp;Y140)+1+COUNTIF(Y$11:Y140, Y140)-1)</f>
        <v/>
      </c>
      <c r="BE140" s="90" t="str">
        <f>IF(OR(CJ$8="", Z140=""), "", COUNTIF(Z$11:Z$310, "&lt;"&amp;Z140)+1+COUNTIF(Z$11:Z140, Z140)-1)</f>
        <v/>
      </c>
      <c r="BF140" s="90" t="str">
        <f>IF(OR(CK$8="", AA140=""), "", COUNTIF(AA$11:AA$310, "&lt;"&amp;AA140)+1+COUNTIF(AA$11:AA140, AA140)-1)</f>
        <v/>
      </c>
      <c r="BG140" s="90" t="str">
        <f>IF(OR(CL$8="", AB140=""), "", COUNTIF(AB$11:AB$310, "&lt;"&amp;AB140)+1+COUNTIF(AB$11:AB140, AB140)-1)</f>
        <v/>
      </c>
      <c r="BH140" s="90" t="str">
        <f>IF(OR(CM$8="", AC140=""), "", COUNTIF(AC$11:AC$310, "&lt;"&amp;AC140)+1+COUNTIF(AC$11:AC140, AC140)-1)</f>
        <v/>
      </c>
      <c r="BI140" s="90" t="str">
        <f>IF(OR(CN$8="", AD140=""), "", COUNTIF(AD$11:AD$310, "&lt;"&amp;AD140)+1+COUNTIF(AD$11:AD140, AD140)-1)</f>
        <v/>
      </c>
      <c r="BJ140" s="90" t="str">
        <f>IF(OR(CO$8="", AE140=""), "", COUNTIF(AE$11:AE$310, "&lt;"&amp;AE140)+1+COUNTIF(AE$11:AE140, AE140)-1)</f>
        <v/>
      </c>
      <c r="BK140" s="90" t="str">
        <f>IF(OR(CP$8="", AF140=""), "", COUNTIF(AF$11:AF$310, "&lt;"&amp;AF140)+1+COUNTIF(AF$11:AF140, AF140)-1)</f>
        <v/>
      </c>
      <c r="BL140" s="90" t="str">
        <f>IF(OR(CQ$8="", AG140=""), "", COUNTIF(AG$11:AG$310, "&lt;"&amp;AG140)+1+COUNTIF(AG$11:AG140, AG140)-1)</f>
        <v/>
      </c>
      <c r="BM140" s="90" t="str">
        <f>IF(OR(CR$8="", AH140=""), "", COUNTIF(AH$11:AH$310, "&lt;"&amp;AH140)+1+COUNTIF(AH$11:AH140, AH140)-1)</f>
        <v/>
      </c>
      <c r="BN140" s="90" t="str">
        <f>IF(OR(CS$8="", AI140=""), "", COUNTIF(AI$11:AI$310, "&lt;"&amp;AI140)+1+COUNTIF(AI$11:AI140, AI140)-1)</f>
        <v/>
      </c>
      <c r="BO140" s="90" t="str">
        <f>IF(OR(CT$8="", AJ140=""), "", COUNTIF(AJ$11:AJ$310, "&lt;"&amp;AJ140)+1+COUNTIF(AJ$11:AJ140, AJ140)-1)</f>
        <v/>
      </c>
      <c r="BP140" s="90" t="str">
        <f>IF(OR(CU$8="", AK140=""), "", COUNTIF(AK$11:AK$310, "&lt;"&amp;AK140)+1+COUNTIF(AK$11:AK140, AK140)-1)</f>
        <v/>
      </c>
      <c r="BQ140" s="90" t="str">
        <f>IF(OR(CV$8="", AL140=""), "", COUNTIF(AL$11:AL$310, "&lt;"&amp;AL140)+1+COUNTIF(AL$11:AL140, AL140)-1)</f>
        <v/>
      </c>
      <c r="BR140" s="90" t="str">
        <f>IF(OR(CW$8="", AM140=""), "", COUNTIF(AM$11:AM$310, "&lt;"&amp;AM140)+1+COUNTIF(AM$11:AM140, AM140)-1)</f>
        <v/>
      </c>
      <c r="BS140" s="90" t="str">
        <f>IF(OR(CX$8="", AN140=""), "", COUNTIF(AN$11:AN$310, "&lt;"&amp;AN140)+1+COUNTIF(AN$11:AN140, AN140)-1)</f>
        <v/>
      </c>
      <c r="BT140" s="90" t="str">
        <f>IF(OR(CY$8="", AO140=""), "", COUNTIF(AO$11:AO$310, "&lt;"&amp;AO140)+1+COUNTIF(AO$11:AO140, AO140)-1)</f>
        <v/>
      </c>
      <c r="BU140" s="90" t="str">
        <f>IF(OR(CZ$8="", AP140=""), "", COUNTIF(AP$11:AP$310, "&lt;"&amp;AP140)+1+COUNTIF(AP$11:AP140, AP140)-1)</f>
        <v/>
      </c>
      <c r="BV140" s="90" t="str">
        <f>IF(OR(DA$8="", AQ140=""), "", COUNTIF(AQ$11:AQ$310, "&lt;"&amp;AQ140)+1+COUNTIF(AQ$11:AQ140, AQ140)-1)</f>
        <v/>
      </c>
      <c r="BW140" s="90" t="str">
        <f>IF(OR(DB$8="", AR140=""), "", COUNTIF(AR$11:AR$310, "&lt;"&amp;AR140)+1+COUNTIF(AR$11:AR140, AR140)-1)</f>
        <v/>
      </c>
      <c r="BX140" s="90" t="str">
        <f>IF(OR(DC$8="", AS140=""), "", COUNTIF(AS$11:AS$310, "&lt;"&amp;AS140)+1+COUNTIF(AS$11:AS140, AS140)-1)</f>
        <v/>
      </c>
      <c r="BY140" s="90" t="str">
        <f>IF(OR(DD$8="", AT140=""), "", COUNTIF(AT$11:AT$310, "&lt;"&amp;AT140)+1+COUNTIF(AT$11:AT140, AT140)-1)</f>
        <v/>
      </c>
      <c r="BZ140" s="90" t="str">
        <f>IF(OR(DE$8="", AU140=""), "", COUNTIF(AU$11:AU$310, "&lt;"&amp;AU140)+1+COUNTIF(AU$11:AU140, AU140)-1)</f>
        <v/>
      </c>
      <c r="CA140" s="90" t="str">
        <f>IF(OR(DF$8="", AV140=""), "", COUNTIF(AV$11:AV$310, "&lt;"&amp;AV140)+1+COUNTIF(AV$11:AV140, AV140)-1)</f>
        <v/>
      </c>
      <c r="CB140" s="90" t="str">
        <f>IF(OR(DG$8="", AW140=""), "", COUNTIF(AW$11:AW$310, "&lt;"&amp;AW140)+1+COUNTIF(AW$11:AW140, AW140)-1)</f>
        <v/>
      </c>
      <c r="CC140" s="90" t="str">
        <f>IF(OR(DH$8="", AX140=""), "", COUNTIF(AX$11:AX$310, "&lt;"&amp;AX140)+1+COUNTIF(AX$11:AX140, AX140)-1)</f>
        <v/>
      </c>
      <c r="CD140" s="90" t="str">
        <f>IF(OR(DI$8="", AY140=""), "", COUNTIF(AY$11:AY$310, "&lt;"&amp;AY140)+1+COUNTIF(AY$11:AY140, AY140)-1)</f>
        <v/>
      </c>
      <c r="CE140" s="90" t="str">
        <f>IF(OR(DJ$8="", AZ140=""), "", COUNTIF(AZ$11:AZ$310, "&lt;"&amp;AZ140)+1+COUNTIF(AZ$11:AZ140, AZ140)-1)</f>
        <v/>
      </c>
      <c r="CF140" s="90" t="str">
        <f>IF(OR(DK$8="", BA140=""), "", COUNTIF(BA$11:BA$310, "&lt;"&amp;BA140)+1+COUNTIF(BA$11:BA140, BA140)-1)</f>
        <v/>
      </c>
      <c r="CG140" s="91" t="str">
        <f>IF(OR(DL$8="", BB140=""), "", COUNTIF(BB$11:BB$310, "&lt;"&amp;BB140)+1+COUNTIF(BB$11:BB140, BB140)-1)</f>
        <v/>
      </c>
      <c r="CI140" s="89" t="str" cm="1">
        <f t="array" ref="CI140">IFERROR(INDEX($BD140:$CG140, $CH140, MATCH(CI$6, $BD$8:$CG$8, 0)), "")</f>
        <v/>
      </c>
      <c r="CJ140" s="90" t="str" cm="1">
        <f t="array" ref="CJ140">IFERROR(INDEX($BD140:$CG140, $CH140, MATCH(CJ$6, $BD$8:$CG$8, 0)), "")</f>
        <v/>
      </c>
      <c r="CK140" s="90" t="str" cm="1">
        <f t="array" ref="CK140">IFERROR(INDEX($BD140:$CG140, $CH140, MATCH(CK$6, $BD$8:$CG$8, 0)), "")</f>
        <v/>
      </c>
      <c r="CL140" s="90" t="str" cm="1">
        <f t="array" ref="CL140">IFERROR(INDEX($BD140:$CG140, $CH140, MATCH(CL$6, $BD$8:$CG$8, 0)), "")</f>
        <v/>
      </c>
      <c r="CM140" s="90" t="str" cm="1">
        <f t="array" ref="CM140">IFERROR(INDEX($BD140:$CG140, $CH140, MATCH(CM$6, $BD$8:$CG$8, 0)), "")</f>
        <v/>
      </c>
      <c r="CN140" s="90" t="str" cm="1">
        <f t="array" ref="CN140">IFERROR(INDEX($BD140:$CG140, $CH140, MATCH(CN$6, $BD$8:$CG$8, 0)), "")</f>
        <v/>
      </c>
      <c r="CO140" s="90" t="str" cm="1">
        <f t="array" ref="CO140">IFERROR(INDEX($BD140:$CG140, $CH140, MATCH(CO$6, $BD$8:$CG$8, 0)), "")</f>
        <v/>
      </c>
      <c r="CP140" s="90" t="str" cm="1">
        <f t="array" ref="CP140">IFERROR(INDEX($BD140:$CG140, $CH140, MATCH(CP$6, $BD$8:$CG$8, 0)), "")</f>
        <v/>
      </c>
      <c r="CQ140" s="90" t="str" cm="1">
        <f t="array" ref="CQ140">IFERROR(INDEX($BD140:$CG140, $CH140, MATCH(CQ$6, $BD$8:$CG$8, 0)), "")</f>
        <v/>
      </c>
      <c r="CR140" s="90" t="str" cm="1">
        <f t="array" ref="CR140">IFERROR(INDEX($BD140:$CG140, $CH140, MATCH(CR$6, $BD$8:$CG$8, 0)), "")</f>
        <v/>
      </c>
      <c r="CS140" s="90" t="str" cm="1">
        <f t="array" ref="CS140">IFERROR(INDEX($BD140:$CG140, $CH140, MATCH(CS$6, $BD$8:$CG$8, 0)), "")</f>
        <v/>
      </c>
      <c r="CT140" s="90" t="str" cm="1">
        <f t="array" ref="CT140">IFERROR(INDEX($BD140:$CG140, $CH140, MATCH(CT$6, $BD$8:$CG$8, 0)), "")</f>
        <v/>
      </c>
      <c r="CU140" s="90" t="str" cm="1">
        <f t="array" ref="CU140">IFERROR(INDEX($BD140:$CG140, $CH140, MATCH(CU$6, $BD$8:$CG$8, 0)), "")</f>
        <v/>
      </c>
      <c r="CV140" s="90" t="str" cm="1">
        <f t="array" ref="CV140">IFERROR(INDEX($BD140:$CG140, $CH140, MATCH(CV$6, $BD$8:$CG$8, 0)), "")</f>
        <v/>
      </c>
      <c r="CW140" s="90" t="str" cm="1">
        <f t="array" ref="CW140">IFERROR(INDEX($BD140:$CG140, $CH140, MATCH(CW$6, $BD$8:$CG$8, 0)), "")</f>
        <v/>
      </c>
      <c r="CX140" s="90" t="str" cm="1">
        <f t="array" ref="CX140">IFERROR(INDEX($BD140:$CG140, $CH140, MATCH(CX$6, $BD$8:$CG$8, 0)), "")</f>
        <v/>
      </c>
      <c r="CY140" s="90" t="str" cm="1">
        <f t="array" ref="CY140">IFERROR(INDEX($BD140:$CG140, $CH140, MATCH(CY$6, $BD$8:$CG$8, 0)), "")</f>
        <v/>
      </c>
      <c r="CZ140" s="90" t="str" cm="1">
        <f t="array" ref="CZ140">IFERROR(INDEX($BD140:$CG140, $CH140, MATCH(CZ$6, $BD$8:$CG$8, 0)), "")</f>
        <v/>
      </c>
      <c r="DA140" s="90" t="str" cm="1">
        <f t="array" ref="DA140">IFERROR(INDEX($BD140:$CG140, $CH140, MATCH(DA$6, $BD$8:$CG$8, 0)), "")</f>
        <v/>
      </c>
      <c r="DB140" s="90" t="str" cm="1">
        <f t="array" ref="DB140">IFERROR(INDEX($BD140:$CG140, $CH140, MATCH(DB$6, $BD$8:$CG$8, 0)), "")</f>
        <v/>
      </c>
      <c r="DC140" s="90" t="str" cm="1">
        <f t="array" ref="DC140">IFERROR(INDEX($BD140:$CG140, $CH140, MATCH(DC$6, $BD$8:$CG$8, 0)), "")</f>
        <v/>
      </c>
      <c r="DD140" s="90" t="str" cm="1">
        <f t="array" ref="DD140">IFERROR(INDEX($BD140:$CG140, $CH140, MATCH(DD$6, $BD$8:$CG$8, 0)), "")</f>
        <v/>
      </c>
      <c r="DE140" s="90" t="str" cm="1">
        <f t="array" ref="DE140">IFERROR(INDEX($BD140:$CG140, $CH140, MATCH(DE$6, $BD$8:$CG$8, 0)), "")</f>
        <v/>
      </c>
      <c r="DF140" s="90" t="str" cm="1">
        <f t="array" ref="DF140">IFERROR(INDEX($BD140:$CG140, $CH140, MATCH(DF$6, $BD$8:$CG$8, 0)), "")</f>
        <v/>
      </c>
      <c r="DG140" s="90" t="str" cm="1">
        <f t="array" ref="DG140">IFERROR(INDEX($BD140:$CG140, $CH140, MATCH(DG$6, $BD$8:$CG$8, 0)), "")</f>
        <v/>
      </c>
      <c r="DH140" s="90" t="str" cm="1">
        <f t="array" ref="DH140">IFERROR(INDEX($BD140:$CG140, $CH140, MATCH(DH$6, $BD$8:$CG$8, 0)), "")</f>
        <v/>
      </c>
      <c r="DI140" s="90" t="str" cm="1">
        <f t="array" ref="DI140">IFERROR(INDEX($BD140:$CG140, $CH140, MATCH(DI$6, $BD$8:$CG$8, 0)), "")</f>
        <v/>
      </c>
      <c r="DJ140" s="90" t="str" cm="1">
        <f t="array" ref="DJ140">IFERROR(INDEX($BD140:$CG140, $CH140, MATCH(DJ$6, $BD$8:$CG$8, 0)), "")</f>
        <v/>
      </c>
      <c r="DK140" s="90" t="str" cm="1">
        <f t="array" ref="DK140">IFERROR(INDEX($BD140:$CG140, $CH140, MATCH(DK$6, $BD$8:$CG$8, 0)), "")</f>
        <v/>
      </c>
      <c r="DL140" s="91" t="str" cm="1">
        <f t="array" ref="DL140">IFERROR(INDEX($BD140:$CG140, $CH140, MATCH(DL$6, $BD$8:$CG$8, 0)), "")</f>
        <v/>
      </c>
    </row>
    <row r="141" spans="1:116" x14ac:dyDescent="0.55000000000000004">
      <c r="A141" s="16"/>
      <c r="B141" s="48"/>
      <c r="C141" s="26"/>
      <c r="D141" s="49"/>
      <c r="E141" s="50"/>
      <c r="F141" s="16"/>
      <c r="G141" s="96" t="str">
        <f t="shared" si="60"/>
        <v/>
      </c>
      <c r="H141" s="96" t="str">
        <f>IF($T141="", "", IF(COUNTIF('Income &amp; Expenses'!$AO$11:$AO$40, $T141)&gt;0, $N$3, $N$4))</f>
        <v/>
      </c>
      <c r="I141" s="16"/>
      <c r="N141" s="14" t="str">
        <f t="shared" si="56"/>
        <v/>
      </c>
      <c r="O141" s="8" t="str">
        <f t="shared" si="61"/>
        <v/>
      </c>
      <c r="P141" s="15" t="str">
        <f t="shared" si="57"/>
        <v/>
      </c>
      <c r="R141" s="68" t="str">
        <f t="shared" si="58"/>
        <v/>
      </c>
      <c r="T141" s="68" t="str">
        <f t="shared" si="59"/>
        <v/>
      </c>
      <c r="V141" s="62" t="str">
        <f>IF($B141="", "", COUNTIF($B$11:$B141, $B141))</f>
        <v/>
      </c>
      <c r="W141" s="62" t="str">
        <f t="shared" si="62"/>
        <v/>
      </c>
      <c r="Y141" s="78" t="str">
        <f t="shared" ref="Y141:AH150" si="63">IF(OR(Y$10="", $R141=""), "", IF(Y$10=$B141, $D141, ""))</f>
        <v/>
      </c>
      <c r="Z141" s="79" t="str">
        <f t="shared" si="63"/>
        <v/>
      </c>
      <c r="AA141" s="79" t="str">
        <f t="shared" si="63"/>
        <v/>
      </c>
      <c r="AB141" s="79" t="str">
        <f t="shared" si="63"/>
        <v/>
      </c>
      <c r="AC141" s="79" t="str">
        <f t="shared" si="63"/>
        <v/>
      </c>
      <c r="AD141" s="79" t="str">
        <f t="shared" si="63"/>
        <v/>
      </c>
      <c r="AE141" s="79" t="str">
        <f t="shared" si="63"/>
        <v/>
      </c>
      <c r="AF141" s="79" t="str">
        <f t="shared" si="63"/>
        <v/>
      </c>
      <c r="AG141" s="79" t="str">
        <f t="shared" si="63"/>
        <v/>
      </c>
      <c r="AH141" s="79" t="str">
        <f t="shared" si="63"/>
        <v/>
      </c>
      <c r="AI141" s="79" t="str">
        <f t="shared" ref="AI141:AR150" si="64">IF(OR(AI$10="", $R141=""), "", IF(AI$10=$B141, $D141, ""))</f>
        <v/>
      </c>
      <c r="AJ141" s="79" t="str">
        <f t="shared" si="64"/>
        <v/>
      </c>
      <c r="AK141" s="79" t="str">
        <f t="shared" si="64"/>
        <v/>
      </c>
      <c r="AL141" s="79" t="str">
        <f t="shared" si="64"/>
        <v/>
      </c>
      <c r="AM141" s="79" t="str">
        <f t="shared" si="64"/>
        <v/>
      </c>
      <c r="AN141" s="79" t="str">
        <f t="shared" si="64"/>
        <v/>
      </c>
      <c r="AO141" s="79" t="str">
        <f t="shared" si="64"/>
        <v/>
      </c>
      <c r="AP141" s="79" t="str">
        <f t="shared" si="64"/>
        <v/>
      </c>
      <c r="AQ141" s="79" t="str">
        <f t="shared" si="64"/>
        <v/>
      </c>
      <c r="AR141" s="79" t="str">
        <f t="shared" si="64"/>
        <v/>
      </c>
      <c r="AS141" s="79" t="str">
        <f t="shared" ref="AS141:BB150" si="65">IF(OR(AS$10="", $R141=""), "", IF(AS$10=$B141, $D141, ""))</f>
        <v/>
      </c>
      <c r="AT141" s="79" t="str">
        <f t="shared" si="65"/>
        <v/>
      </c>
      <c r="AU141" s="79" t="str">
        <f t="shared" si="65"/>
        <v/>
      </c>
      <c r="AV141" s="79" t="str">
        <f t="shared" si="65"/>
        <v/>
      </c>
      <c r="AW141" s="79" t="str">
        <f t="shared" si="65"/>
        <v/>
      </c>
      <c r="AX141" s="79" t="str">
        <f t="shared" si="65"/>
        <v/>
      </c>
      <c r="AY141" s="79" t="str">
        <f t="shared" si="65"/>
        <v/>
      </c>
      <c r="AZ141" s="79" t="str">
        <f t="shared" si="65"/>
        <v/>
      </c>
      <c r="BA141" s="79" t="str">
        <f t="shared" si="65"/>
        <v/>
      </c>
      <c r="BB141" s="33" t="str">
        <f t="shared" si="65"/>
        <v/>
      </c>
      <c r="BD141" s="89" t="str">
        <f>IF(OR(CI$8="", Y141=""), "", COUNTIF(Y$11:Y$310, "&lt;"&amp;Y141)+1+COUNTIF(Y$11:Y141, Y141)-1)</f>
        <v/>
      </c>
      <c r="BE141" s="90" t="str">
        <f>IF(OR(CJ$8="", Z141=""), "", COUNTIF(Z$11:Z$310, "&lt;"&amp;Z141)+1+COUNTIF(Z$11:Z141, Z141)-1)</f>
        <v/>
      </c>
      <c r="BF141" s="90" t="str">
        <f>IF(OR(CK$8="", AA141=""), "", COUNTIF(AA$11:AA$310, "&lt;"&amp;AA141)+1+COUNTIF(AA$11:AA141, AA141)-1)</f>
        <v/>
      </c>
      <c r="BG141" s="90" t="str">
        <f>IF(OR(CL$8="", AB141=""), "", COUNTIF(AB$11:AB$310, "&lt;"&amp;AB141)+1+COUNTIF(AB$11:AB141, AB141)-1)</f>
        <v/>
      </c>
      <c r="BH141" s="90" t="str">
        <f>IF(OR(CM$8="", AC141=""), "", COUNTIF(AC$11:AC$310, "&lt;"&amp;AC141)+1+COUNTIF(AC$11:AC141, AC141)-1)</f>
        <v/>
      </c>
      <c r="BI141" s="90" t="str">
        <f>IF(OR(CN$8="", AD141=""), "", COUNTIF(AD$11:AD$310, "&lt;"&amp;AD141)+1+COUNTIF(AD$11:AD141, AD141)-1)</f>
        <v/>
      </c>
      <c r="BJ141" s="90" t="str">
        <f>IF(OR(CO$8="", AE141=""), "", COUNTIF(AE$11:AE$310, "&lt;"&amp;AE141)+1+COUNTIF(AE$11:AE141, AE141)-1)</f>
        <v/>
      </c>
      <c r="BK141" s="90" t="str">
        <f>IF(OR(CP$8="", AF141=""), "", COUNTIF(AF$11:AF$310, "&lt;"&amp;AF141)+1+COUNTIF(AF$11:AF141, AF141)-1)</f>
        <v/>
      </c>
      <c r="BL141" s="90" t="str">
        <f>IF(OR(CQ$8="", AG141=""), "", COUNTIF(AG$11:AG$310, "&lt;"&amp;AG141)+1+COUNTIF(AG$11:AG141, AG141)-1)</f>
        <v/>
      </c>
      <c r="BM141" s="90" t="str">
        <f>IF(OR(CR$8="", AH141=""), "", COUNTIF(AH$11:AH$310, "&lt;"&amp;AH141)+1+COUNTIF(AH$11:AH141, AH141)-1)</f>
        <v/>
      </c>
      <c r="BN141" s="90" t="str">
        <f>IF(OR(CS$8="", AI141=""), "", COUNTIF(AI$11:AI$310, "&lt;"&amp;AI141)+1+COUNTIF(AI$11:AI141, AI141)-1)</f>
        <v/>
      </c>
      <c r="BO141" s="90" t="str">
        <f>IF(OR(CT$8="", AJ141=""), "", COUNTIF(AJ$11:AJ$310, "&lt;"&amp;AJ141)+1+COUNTIF(AJ$11:AJ141, AJ141)-1)</f>
        <v/>
      </c>
      <c r="BP141" s="90" t="str">
        <f>IF(OR(CU$8="", AK141=""), "", COUNTIF(AK$11:AK$310, "&lt;"&amp;AK141)+1+COUNTIF(AK$11:AK141, AK141)-1)</f>
        <v/>
      </c>
      <c r="BQ141" s="90" t="str">
        <f>IF(OR(CV$8="", AL141=""), "", COUNTIF(AL$11:AL$310, "&lt;"&amp;AL141)+1+COUNTIF(AL$11:AL141, AL141)-1)</f>
        <v/>
      </c>
      <c r="BR141" s="90" t="str">
        <f>IF(OR(CW$8="", AM141=""), "", COUNTIF(AM$11:AM$310, "&lt;"&amp;AM141)+1+COUNTIF(AM$11:AM141, AM141)-1)</f>
        <v/>
      </c>
      <c r="BS141" s="90" t="str">
        <f>IF(OR(CX$8="", AN141=""), "", COUNTIF(AN$11:AN$310, "&lt;"&amp;AN141)+1+COUNTIF(AN$11:AN141, AN141)-1)</f>
        <v/>
      </c>
      <c r="BT141" s="90" t="str">
        <f>IF(OR(CY$8="", AO141=""), "", COUNTIF(AO$11:AO$310, "&lt;"&amp;AO141)+1+COUNTIF(AO$11:AO141, AO141)-1)</f>
        <v/>
      </c>
      <c r="BU141" s="90" t="str">
        <f>IF(OR(CZ$8="", AP141=""), "", COUNTIF(AP$11:AP$310, "&lt;"&amp;AP141)+1+COUNTIF(AP$11:AP141, AP141)-1)</f>
        <v/>
      </c>
      <c r="BV141" s="90" t="str">
        <f>IF(OR(DA$8="", AQ141=""), "", COUNTIF(AQ$11:AQ$310, "&lt;"&amp;AQ141)+1+COUNTIF(AQ$11:AQ141, AQ141)-1)</f>
        <v/>
      </c>
      <c r="BW141" s="90" t="str">
        <f>IF(OR(DB$8="", AR141=""), "", COUNTIF(AR$11:AR$310, "&lt;"&amp;AR141)+1+COUNTIF(AR$11:AR141, AR141)-1)</f>
        <v/>
      </c>
      <c r="BX141" s="90" t="str">
        <f>IF(OR(DC$8="", AS141=""), "", COUNTIF(AS$11:AS$310, "&lt;"&amp;AS141)+1+COUNTIF(AS$11:AS141, AS141)-1)</f>
        <v/>
      </c>
      <c r="BY141" s="90" t="str">
        <f>IF(OR(DD$8="", AT141=""), "", COUNTIF(AT$11:AT$310, "&lt;"&amp;AT141)+1+COUNTIF(AT$11:AT141, AT141)-1)</f>
        <v/>
      </c>
      <c r="BZ141" s="90" t="str">
        <f>IF(OR(DE$8="", AU141=""), "", COUNTIF(AU$11:AU$310, "&lt;"&amp;AU141)+1+COUNTIF(AU$11:AU141, AU141)-1)</f>
        <v/>
      </c>
      <c r="CA141" s="90" t="str">
        <f>IF(OR(DF$8="", AV141=""), "", COUNTIF(AV$11:AV$310, "&lt;"&amp;AV141)+1+COUNTIF(AV$11:AV141, AV141)-1)</f>
        <v/>
      </c>
      <c r="CB141" s="90" t="str">
        <f>IF(OR(DG$8="", AW141=""), "", COUNTIF(AW$11:AW$310, "&lt;"&amp;AW141)+1+COUNTIF(AW$11:AW141, AW141)-1)</f>
        <v/>
      </c>
      <c r="CC141" s="90" t="str">
        <f>IF(OR(DH$8="", AX141=""), "", COUNTIF(AX$11:AX$310, "&lt;"&amp;AX141)+1+COUNTIF(AX$11:AX141, AX141)-1)</f>
        <v/>
      </c>
      <c r="CD141" s="90" t="str">
        <f>IF(OR(DI$8="", AY141=""), "", COUNTIF(AY$11:AY$310, "&lt;"&amp;AY141)+1+COUNTIF(AY$11:AY141, AY141)-1)</f>
        <v/>
      </c>
      <c r="CE141" s="90" t="str">
        <f>IF(OR(DJ$8="", AZ141=""), "", COUNTIF(AZ$11:AZ$310, "&lt;"&amp;AZ141)+1+COUNTIF(AZ$11:AZ141, AZ141)-1)</f>
        <v/>
      </c>
      <c r="CF141" s="90" t="str">
        <f>IF(OR(DK$8="", BA141=""), "", COUNTIF(BA$11:BA$310, "&lt;"&amp;BA141)+1+COUNTIF(BA$11:BA141, BA141)-1)</f>
        <v/>
      </c>
      <c r="CG141" s="91" t="str">
        <f>IF(OR(DL$8="", BB141=""), "", COUNTIF(BB$11:BB$310, "&lt;"&amp;BB141)+1+COUNTIF(BB$11:BB141, BB141)-1)</f>
        <v/>
      </c>
      <c r="CI141" s="89" t="str" cm="1">
        <f t="array" ref="CI141">IFERROR(INDEX($BD141:$CG141, $CH141, MATCH(CI$6, $BD$8:$CG$8, 0)), "")</f>
        <v/>
      </c>
      <c r="CJ141" s="90" t="str" cm="1">
        <f t="array" ref="CJ141">IFERROR(INDEX($BD141:$CG141, $CH141, MATCH(CJ$6, $BD$8:$CG$8, 0)), "")</f>
        <v/>
      </c>
      <c r="CK141" s="90" t="str" cm="1">
        <f t="array" ref="CK141">IFERROR(INDEX($BD141:$CG141, $CH141, MATCH(CK$6, $BD$8:$CG$8, 0)), "")</f>
        <v/>
      </c>
      <c r="CL141" s="90" t="str" cm="1">
        <f t="array" ref="CL141">IFERROR(INDEX($BD141:$CG141, $CH141, MATCH(CL$6, $BD$8:$CG$8, 0)), "")</f>
        <v/>
      </c>
      <c r="CM141" s="90" t="str" cm="1">
        <f t="array" ref="CM141">IFERROR(INDEX($BD141:$CG141, $CH141, MATCH(CM$6, $BD$8:$CG$8, 0)), "")</f>
        <v/>
      </c>
      <c r="CN141" s="90" t="str" cm="1">
        <f t="array" ref="CN141">IFERROR(INDEX($BD141:$CG141, $CH141, MATCH(CN$6, $BD$8:$CG$8, 0)), "")</f>
        <v/>
      </c>
      <c r="CO141" s="90" t="str" cm="1">
        <f t="array" ref="CO141">IFERROR(INDEX($BD141:$CG141, $CH141, MATCH(CO$6, $BD$8:$CG$8, 0)), "")</f>
        <v/>
      </c>
      <c r="CP141" s="90" t="str" cm="1">
        <f t="array" ref="CP141">IFERROR(INDEX($BD141:$CG141, $CH141, MATCH(CP$6, $BD$8:$CG$8, 0)), "")</f>
        <v/>
      </c>
      <c r="CQ141" s="90" t="str" cm="1">
        <f t="array" ref="CQ141">IFERROR(INDEX($BD141:$CG141, $CH141, MATCH(CQ$6, $BD$8:$CG$8, 0)), "")</f>
        <v/>
      </c>
      <c r="CR141" s="90" t="str" cm="1">
        <f t="array" ref="CR141">IFERROR(INDEX($BD141:$CG141, $CH141, MATCH(CR$6, $BD$8:$CG$8, 0)), "")</f>
        <v/>
      </c>
      <c r="CS141" s="90" t="str" cm="1">
        <f t="array" ref="CS141">IFERROR(INDEX($BD141:$CG141, $CH141, MATCH(CS$6, $BD$8:$CG$8, 0)), "")</f>
        <v/>
      </c>
      <c r="CT141" s="90" t="str" cm="1">
        <f t="array" ref="CT141">IFERROR(INDEX($BD141:$CG141, $CH141, MATCH(CT$6, $BD$8:$CG$8, 0)), "")</f>
        <v/>
      </c>
      <c r="CU141" s="90" t="str" cm="1">
        <f t="array" ref="CU141">IFERROR(INDEX($BD141:$CG141, $CH141, MATCH(CU$6, $BD$8:$CG$8, 0)), "")</f>
        <v/>
      </c>
      <c r="CV141" s="90" t="str" cm="1">
        <f t="array" ref="CV141">IFERROR(INDEX($BD141:$CG141, $CH141, MATCH(CV$6, $BD$8:$CG$8, 0)), "")</f>
        <v/>
      </c>
      <c r="CW141" s="90" t="str" cm="1">
        <f t="array" ref="CW141">IFERROR(INDEX($BD141:$CG141, $CH141, MATCH(CW$6, $BD$8:$CG$8, 0)), "")</f>
        <v/>
      </c>
      <c r="CX141" s="90" t="str" cm="1">
        <f t="array" ref="CX141">IFERROR(INDEX($BD141:$CG141, $CH141, MATCH(CX$6, $BD$8:$CG$8, 0)), "")</f>
        <v/>
      </c>
      <c r="CY141" s="90" t="str" cm="1">
        <f t="array" ref="CY141">IFERROR(INDEX($BD141:$CG141, $CH141, MATCH(CY$6, $BD$8:$CG$8, 0)), "")</f>
        <v/>
      </c>
      <c r="CZ141" s="90" t="str" cm="1">
        <f t="array" ref="CZ141">IFERROR(INDEX($BD141:$CG141, $CH141, MATCH(CZ$6, $BD$8:$CG$8, 0)), "")</f>
        <v/>
      </c>
      <c r="DA141" s="90" t="str" cm="1">
        <f t="array" ref="DA141">IFERROR(INDEX($BD141:$CG141, $CH141, MATCH(DA$6, $BD$8:$CG$8, 0)), "")</f>
        <v/>
      </c>
      <c r="DB141" s="90" t="str" cm="1">
        <f t="array" ref="DB141">IFERROR(INDEX($BD141:$CG141, $CH141, MATCH(DB$6, $BD$8:$CG$8, 0)), "")</f>
        <v/>
      </c>
      <c r="DC141" s="90" t="str" cm="1">
        <f t="array" ref="DC141">IFERROR(INDEX($BD141:$CG141, $CH141, MATCH(DC$6, $BD$8:$CG$8, 0)), "")</f>
        <v/>
      </c>
      <c r="DD141" s="90" t="str" cm="1">
        <f t="array" ref="DD141">IFERROR(INDEX($BD141:$CG141, $CH141, MATCH(DD$6, $BD$8:$CG$8, 0)), "")</f>
        <v/>
      </c>
      <c r="DE141" s="90" t="str" cm="1">
        <f t="array" ref="DE141">IFERROR(INDEX($BD141:$CG141, $CH141, MATCH(DE$6, $BD$8:$CG$8, 0)), "")</f>
        <v/>
      </c>
      <c r="DF141" s="90" t="str" cm="1">
        <f t="array" ref="DF141">IFERROR(INDEX($BD141:$CG141, $CH141, MATCH(DF$6, $BD$8:$CG$8, 0)), "")</f>
        <v/>
      </c>
      <c r="DG141" s="90" t="str" cm="1">
        <f t="array" ref="DG141">IFERROR(INDEX($BD141:$CG141, $CH141, MATCH(DG$6, $BD$8:$CG$8, 0)), "")</f>
        <v/>
      </c>
      <c r="DH141" s="90" t="str" cm="1">
        <f t="array" ref="DH141">IFERROR(INDEX($BD141:$CG141, $CH141, MATCH(DH$6, $BD$8:$CG$8, 0)), "")</f>
        <v/>
      </c>
      <c r="DI141" s="90" t="str" cm="1">
        <f t="array" ref="DI141">IFERROR(INDEX($BD141:$CG141, $CH141, MATCH(DI$6, $BD$8:$CG$8, 0)), "")</f>
        <v/>
      </c>
      <c r="DJ141" s="90" t="str" cm="1">
        <f t="array" ref="DJ141">IFERROR(INDEX($BD141:$CG141, $CH141, MATCH(DJ$6, $BD$8:$CG$8, 0)), "")</f>
        <v/>
      </c>
      <c r="DK141" s="90" t="str" cm="1">
        <f t="array" ref="DK141">IFERROR(INDEX($BD141:$CG141, $CH141, MATCH(DK$6, $BD$8:$CG$8, 0)), "")</f>
        <v/>
      </c>
      <c r="DL141" s="91" t="str" cm="1">
        <f t="array" ref="DL141">IFERROR(INDEX($BD141:$CG141, $CH141, MATCH(DL$6, $BD$8:$CG$8, 0)), "")</f>
        <v/>
      </c>
    </row>
    <row r="142" spans="1:116" x14ac:dyDescent="0.55000000000000004">
      <c r="A142" s="16"/>
      <c r="B142" s="48"/>
      <c r="C142" s="26"/>
      <c r="D142" s="49"/>
      <c r="E142" s="50"/>
      <c r="F142" s="16"/>
      <c r="G142" s="96" t="str">
        <f t="shared" si="60"/>
        <v/>
      </c>
      <c r="H142" s="96" t="str">
        <f>IF($T142="", "", IF(COUNTIF('Income &amp; Expenses'!$AO$11:$AO$40, $T142)&gt;0, $N$3, $N$4))</f>
        <v/>
      </c>
      <c r="I142" s="16"/>
      <c r="N142" s="14" t="str">
        <f t="shared" si="56"/>
        <v/>
      </c>
      <c r="O142" s="8" t="str">
        <f t="shared" si="61"/>
        <v/>
      </c>
      <c r="P142" s="15" t="str">
        <f t="shared" si="57"/>
        <v/>
      </c>
      <c r="R142" s="68" t="str">
        <f t="shared" si="58"/>
        <v/>
      </c>
      <c r="T142" s="68" t="str">
        <f t="shared" si="59"/>
        <v/>
      </c>
      <c r="V142" s="62" t="str">
        <f>IF($B142="", "", COUNTIF($B$11:$B142, $B142))</f>
        <v/>
      </c>
      <c r="W142" s="62" t="str">
        <f t="shared" si="62"/>
        <v/>
      </c>
      <c r="Y142" s="78" t="str">
        <f t="shared" si="63"/>
        <v/>
      </c>
      <c r="Z142" s="79" t="str">
        <f t="shared" si="63"/>
        <v/>
      </c>
      <c r="AA142" s="79" t="str">
        <f t="shared" si="63"/>
        <v/>
      </c>
      <c r="AB142" s="79" t="str">
        <f t="shared" si="63"/>
        <v/>
      </c>
      <c r="AC142" s="79" t="str">
        <f t="shared" si="63"/>
        <v/>
      </c>
      <c r="AD142" s="79" t="str">
        <f t="shared" si="63"/>
        <v/>
      </c>
      <c r="AE142" s="79" t="str">
        <f t="shared" si="63"/>
        <v/>
      </c>
      <c r="AF142" s="79" t="str">
        <f t="shared" si="63"/>
        <v/>
      </c>
      <c r="AG142" s="79" t="str">
        <f t="shared" si="63"/>
        <v/>
      </c>
      <c r="AH142" s="79" t="str">
        <f t="shared" si="63"/>
        <v/>
      </c>
      <c r="AI142" s="79" t="str">
        <f t="shared" si="64"/>
        <v/>
      </c>
      <c r="AJ142" s="79" t="str">
        <f t="shared" si="64"/>
        <v/>
      </c>
      <c r="AK142" s="79" t="str">
        <f t="shared" si="64"/>
        <v/>
      </c>
      <c r="AL142" s="79" t="str">
        <f t="shared" si="64"/>
        <v/>
      </c>
      <c r="AM142" s="79" t="str">
        <f t="shared" si="64"/>
        <v/>
      </c>
      <c r="AN142" s="79" t="str">
        <f t="shared" si="64"/>
        <v/>
      </c>
      <c r="AO142" s="79" t="str">
        <f t="shared" si="64"/>
        <v/>
      </c>
      <c r="AP142" s="79" t="str">
        <f t="shared" si="64"/>
        <v/>
      </c>
      <c r="AQ142" s="79" t="str">
        <f t="shared" si="64"/>
        <v/>
      </c>
      <c r="AR142" s="79" t="str">
        <f t="shared" si="64"/>
        <v/>
      </c>
      <c r="AS142" s="79" t="str">
        <f t="shared" si="65"/>
        <v/>
      </c>
      <c r="AT142" s="79" t="str">
        <f t="shared" si="65"/>
        <v/>
      </c>
      <c r="AU142" s="79" t="str">
        <f t="shared" si="65"/>
        <v/>
      </c>
      <c r="AV142" s="79" t="str">
        <f t="shared" si="65"/>
        <v/>
      </c>
      <c r="AW142" s="79" t="str">
        <f t="shared" si="65"/>
        <v/>
      </c>
      <c r="AX142" s="79" t="str">
        <f t="shared" si="65"/>
        <v/>
      </c>
      <c r="AY142" s="79" t="str">
        <f t="shared" si="65"/>
        <v/>
      </c>
      <c r="AZ142" s="79" t="str">
        <f t="shared" si="65"/>
        <v/>
      </c>
      <c r="BA142" s="79" t="str">
        <f t="shared" si="65"/>
        <v/>
      </c>
      <c r="BB142" s="33" t="str">
        <f t="shared" si="65"/>
        <v/>
      </c>
      <c r="BD142" s="89" t="str">
        <f>IF(OR(CI$8="", Y142=""), "", COUNTIF(Y$11:Y$310, "&lt;"&amp;Y142)+1+COUNTIF(Y$11:Y142, Y142)-1)</f>
        <v/>
      </c>
      <c r="BE142" s="90" t="str">
        <f>IF(OR(CJ$8="", Z142=""), "", COUNTIF(Z$11:Z$310, "&lt;"&amp;Z142)+1+COUNTIF(Z$11:Z142, Z142)-1)</f>
        <v/>
      </c>
      <c r="BF142" s="90" t="str">
        <f>IF(OR(CK$8="", AA142=""), "", COUNTIF(AA$11:AA$310, "&lt;"&amp;AA142)+1+COUNTIF(AA$11:AA142, AA142)-1)</f>
        <v/>
      </c>
      <c r="BG142" s="90" t="str">
        <f>IF(OR(CL$8="", AB142=""), "", COUNTIF(AB$11:AB$310, "&lt;"&amp;AB142)+1+COUNTIF(AB$11:AB142, AB142)-1)</f>
        <v/>
      </c>
      <c r="BH142" s="90" t="str">
        <f>IF(OR(CM$8="", AC142=""), "", COUNTIF(AC$11:AC$310, "&lt;"&amp;AC142)+1+COUNTIF(AC$11:AC142, AC142)-1)</f>
        <v/>
      </c>
      <c r="BI142" s="90" t="str">
        <f>IF(OR(CN$8="", AD142=""), "", COUNTIF(AD$11:AD$310, "&lt;"&amp;AD142)+1+COUNTIF(AD$11:AD142, AD142)-1)</f>
        <v/>
      </c>
      <c r="BJ142" s="90" t="str">
        <f>IF(OR(CO$8="", AE142=""), "", COUNTIF(AE$11:AE$310, "&lt;"&amp;AE142)+1+COUNTIF(AE$11:AE142, AE142)-1)</f>
        <v/>
      </c>
      <c r="BK142" s="90" t="str">
        <f>IF(OR(CP$8="", AF142=""), "", COUNTIF(AF$11:AF$310, "&lt;"&amp;AF142)+1+COUNTIF(AF$11:AF142, AF142)-1)</f>
        <v/>
      </c>
      <c r="BL142" s="90" t="str">
        <f>IF(OR(CQ$8="", AG142=""), "", COUNTIF(AG$11:AG$310, "&lt;"&amp;AG142)+1+COUNTIF(AG$11:AG142, AG142)-1)</f>
        <v/>
      </c>
      <c r="BM142" s="90" t="str">
        <f>IF(OR(CR$8="", AH142=""), "", COUNTIF(AH$11:AH$310, "&lt;"&amp;AH142)+1+COUNTIF(AH$11:AH142, AH142)-1)</f>
        <v/>
      </c>
      <c r="BN142" s="90" t="str">
        <f>IF(OR(CS$8="", AI142=""), "", COUNTIF(AI$11:AI$310, "&lt;"&amp;AI142)+1+COUNTIF(AI$11:AI142, AI142)-1)</f>
        <v/>
      </c>
      <c r="BO142" s="90" t="str">
        <f>IF(OR(CT$8="", AJ142=""), "", COUNTIF(AJ$11:AJ$310, "&lt;"&amp;AJ142)+1+COUNTIF(AJ$11:AJ142, AJ142)-1)</f>
        <v/>
      </c>
      <c r="BP142" s="90" t="str">
        <f>IF(OR(CU$8="", AK142=""), "", COUNTIF(AK$11:AK$310, "&lt;"&amp;AK142)+1+COUNTIF(AK$11:AK142, AK142)-1)</f>
        <v/>
      </c>
      <c r="BQ142" s="90" t="str">
        <f>IF(OR(CV$8="", AL142=""), "", COUNTIF(AL$11:AL$310, "&lt;"&amp;AL142)+1+COUNTIF(AL$11:AL142, AL142)-1)</f>
        <v/>
      </c>
      <c r="BR142" s="90" t="str">
        <f>IF(OR(CW$8="", AM142=""), "", COUNTIF(AM$11:AM$310, "&lt;"&amp;AM142)+1+COUNTIF(AM$11:AM142, AM142)-1)</f>
        <v/>
      </c>
      <c r="BS142" s="90" t="str">
        <f>IF(OR(CX$8="", AN142=""), "", COUNTIF(AN$11:AN$310, "&lt;"&amp;AN142)+1+COUNTIF(AN$11:AN142, AN142)-1)</f>
        <v/>
      </c>
      <c r="BT142" s="90" t="str">
        <f>IF(OR(CY$8="", AO142=""), "", COUNTIF(AO$11:AO$310, "&lt;"&amp;AO142)+1+COUNTIF(AO$11:AO142, AO142)-1)</f>
        <v/>
      </c>
      <c r="BU142" s="90" t="str">
        <f>IF(OR(CZ$8="", AP142=""), "", COUNTIF(AP$11:AP$310, "&lt;"&amp;AP142)+1+COUNTIF(AP$11:AP142, AP142)-1)</f>
        <v/>
      </c>
      <c r="BV142" s="90" t="str">
        <f>IF(OR(DA$8="", AQ142=""), "", COUNTIF(AQ$11:AQ$310, "&lt;"&amp;AQ142)+1+COUNTIF(AQ$11:AQ142, AQ142)-1)</f>
        <v/>
      </c>
      <c r="BW142" s="90" t="str">
        <f>IF(OR(DB$8="", AR142=""), "", COUNTIF(AR$11:AR$310, "&lt;"&amp;AR142)+1+COUNTIF(AR$11:AR142, AR142)-1)</f>
        <v/>
      </c>
      <c r="BX142" s="90" t="str">
        <f>IF(OR(DC$8="", AS142=""), "", COUNTIF(AS$11:AS$310, "&lt;"&amp;AS142)+1+COUNTIF(AS$11:AS142, AS142)-1)</f>
        <v/>
      </c>
      <c r="BY142" s="90" t="str">
        <f>IF(OR(DD$8="", AT142=""), "", COUNTIF(AT$11:AT$310, "&lt;"&amp;AT142)+1+COUNTIF(AT$11:AT142, AT142)-1)</f>
        <v/>
      </c>
      <c r="BZ142" s="90" t="str">
        <f>IF(OR(DE$8="", AU142=""), "", COUNTIF(AU$11:AU$310, "&lt;"&amp;AU142)+1+COUNTIF(AU$11:AU142, AU142)-1)</f>
        <v/>
      </c>
      <c r="CA142" s="90" t="str">
        <f>IF(OR(DF$8="", AV142=""), "", COUNTIF(AV$11:AV$310, "&lt;"&amp;AV142)+1+COUNTIF(AV$11:AV142, AV142)-1)</f>
        <v/>
      </c>
      <c r="CB142" s="90" t="str">
        <f>IF(OR(DG$8="", AW142=""), "", COUNTIF(AW$11:AW$310, "&lt;"&amp;AW142)+1+COUNTIF(AW$11:AW142, AW142)-1)</f>
        <v/>
      </c>
      <c r="CC142" s="90" t="str">
        <f>IF(OR(DH$8="", AX142=""), "", COUNTIF(AX$11:AX$310, "&lt;"&amp;AX142)+1+COUNTIF(AX$11:AX142, AX142)-1)</f>
        <v/>
      </c>
      <c r="CD142" s="90" t="str">
        <f>IF(OR(DI$8="", AY142=""), "", COUNTIF(AY$11:AY$310, "&lt;"&amp;AY142)+1+COUNTIF(AY$11:AY142, AY142)-1)</f>
        <v/>
      </c>
      <c r="CE142" s="90" t="str">
        <f>IF(OR(DJ$8="", AZ142=""), "", COUNTIF(AZ$11:AZ$310, "&lt;"&amp;AZ142)+1+COUNTIF(AZ$11:AZ142, AZ142)-1)</f>
        <v/>
      </c>
      <c r="CF142" s="90" t="str">
        <f>IF(OR(DK$8="", BA142=""), "", COUNTIF(BA$11:BA$310, "&lt;"&amp;BA142)+1+COUNTIF(BA$11:BA142, BA142)-1)</f>
        <v/>
      </c>
      <c r="CG142" s="91" t="str">
        <f>IF(OR(DL$8="", BB142=""), "", COUNTIF(BB$11:BB$310, "&lt;"&amp;BB142)+1+COUNTIF(BB$11:BB142, BB142)-1)</f>
        <v/>
      </c>
      <c r="CI142" s="89" t="str" cm="1">
        <f t="array" ref="CI142">IFERROR(INDEX($BD142:$CG142, $CH142, MATCH(CI$6, $BD$8:$CG$8, 0)), "")</f>
        <v/>
      </c>
      <c r="CJ142" s="90" t="str" cm="1">
        <f t="array" ref="CJ142">IFERROR(INDEX($BD142:$CG142, $CH142, MATCH(CJ$6, $BD$8:$CG$8, 0)), "")</f>
        <v/>
      </c>
      <c r="CK142" s="90" t="str" cm="1">
        <f t="array" ref="CK142">IFERROR(INDEX($BD142:$CG142, $CH142, MATCH(CK$6, $BD$8:$CG$8, 0)), "")</f>
        <v/>
      </c>
      <c r="CL142" s="90" t="str" cm="1">
        <f t="array" ref="CL142">IFERROR(INDEX($BD142:$CG142, $CH142, MATCH(CL$6, $BD$8:$CG$8, 0)), "")</f>
        <v/>
      </c>
      <c r="CM142" s="90" t="str" cm="1">
        <f t="array" ref="CM142">IFERROR(INDEX($BD142:$CG142, $CH142, MATCH(CM$6, $BD$8:$CG$8, 0)), "")</f>
        <v/>
      </c>
      <c r="CN142" s="90" t="str" cm="1">
        <f t="array" ref="CN142">IFERROR(INDEX($BD142:$CG142, $CH142, MATCH(CN$6, $BD$8:$CG$8, 0)), "")</f>
        <v/>
      </c>
      <c r="CO142" s="90" t="str" cm="1">
        <f t="array" ref="CO142">IFERROR(INDEX($BD142:$CG142, $CH142, MATCH(CO$6, $BD$8:$CG$8, 0)), "")</f>
        <v/>
      </c>
      <c r="CP142" s="90" t="str" cm="1">
        <f t="array" ref="CP142">IFERROR(INDEX($BD142:$CG142, $CH142, MATCH(CP$6, $BD$8:$CG$8, 0)), "")</f>
        <v/>
      </c>
      <c r="CQ142" s="90" t="str" cm="1">
        <f t="array" ref="CQ142">IFERROR(INDEX($BD142:$CG142, $CH142, MATCH(CQ$6, $BD$8:$CG$8, 0)), "")</f>
        <v/>
      </c>
      <c r="CR142" s="90" t="str" cm="1">
        <f t="array" ref="CR142">IFERROR(INDEX($BD142:$CG142, $CH142, MATCH(CR$6, $BD$8:$CG$8, 0)), "")</f>
        <v/>
      </c>
      <c r="CS142" s="90" t="str" cm="1">
        <f t="array" ref="CS142">IFERROR(INDEX($BD142:$CG142, $CH142, MATCH(CS$6, $BD$8:$CG$8, 0)), "")</f>
        <v/>
      </c>
      <c r="CT142" s="90" t="str" cm="1">
        <f t="array" ref="CT142">IFERROR(INDEX($BD142:$CG142, $CH142, MATCH(CT$6, $BD$8:$CG$8, 0)), "")</f>
        <v/>
      </c>
      <c r="CU142" s="90" t="str" cm="1">
        <f t="array" ref="CU142">IFERROR(INDEX($BD142:$CG142, $CH142, MATCH(CU$6, $BD$8:$CG$8, 0)), "")</f>
        <v/>
      </c>
      <c r="CV142" s="90" t="str" cm="1">
        <f t="array" ref="CV142">IFERROR(INDEX($BD142:$CG142, $CH142, MATCH(CV$6, $BD$8:$CG$8, 0)), "")</f>
        <v/>
      </c>
      <c r="CW142" s="90" t="str" cm="1">
        <f t="array" ref="CW142">IFERROR(INDEX($BD142:$CG142, $CH142, MATCH(CW$6, $BD$8:$CG$8, 0)), "")</f>
        <v/>
      </c>
      <c r="CX142" s="90" t="str" cm="1">
        <f t="array" ref="CX142">IFERROR(INDEX($BD142:$CG142, $CH142, MATCH(CX$6, $BD$8:$CG$8, 0)), "")</f>
        <v/>
      </c>
      <c r="CY142" s="90" t="str" cm="1">
        <f t="array" ref="CY142">IFERROR(INDEX($BD142:$CG142, $CH142, MATCH(CY$6, $BD$8:$CG$8, 0)), "")</f>
        <v/>
      </c>
      <c r="CZ142" s="90" t="str" cm="1">
        <f t="array" ref="CZ142">IFERROR(INDEX($BD142:$CG142, $CH142, MATCH(CZ$6, $BD$8:$CG$8, 0)), "")</f>
        <v/>
      </c>
      <c r="DA142" s="90" t="str" cm="1">
        <f t="array" ref="DA142">IFERROR(INDEX($BD142:$CG142, $CH142, MATCH(DA$6, $BD$8:$CG$8, 0)), "")</f>
        <v/>
      </c>
      <c r="DB142" s="90" t="str" cm="1">
        <f t="array" ref="DB142">IFERROR(INDEX($BD142:$CG142, $CH142, MATCH(DB$6, $BD$8:$CG$8, 0)), "")</f>
        <v/>
      </c>
      <c r="DC142" s="90" t="str" cm="1">
        <f t="array" ref="DC142">IFERROR(INDEX($BD142:$CG142, $CH142, MATCH(DC$6, $BD$8:$CG$8, 0)), "")</f>
        <v/>
      </c>
      <c r="DD142" s="90" t="str" cm="1">
        <f t="array" ref="DD142">IFERROR(INDEX($BD142:$CG142, $CH142, MATCH(DD$6, $BD$8:$CG$8, 0)), "")</f>
        <v/>
      </c>
      <c r="DE142" s="90" t="str" cm="1">
        <f t="array" ref="DE142">IFERROR(INDEX($BD142:$CG142, $CH142, MATCH(DE$6, $BD$8:$CG$8, 0)), "")</f>
        <v/>
      </c>
      <c r="DF142" s="90" t="str" cm="1">
        <f t="array" ref="DF142">IFERROR(INDEX($BD142:$CG142, $CH142, MATCH(DF$6, $BD$8:$CG$8, 0)), "")</f>
        <v/>
      </c>
      <c r="DG142" s="90" t="str" cm="1">
        <f t="array" ref="DG142">IFERROR(INDEX($BD142:$CG142, $CH142, MATCH(DG$6, $BD$8:$CG$8, 0)), "")</f>
        <v/>
      </c>
      <c r="DH142" s="90" t="str" cm="1">
        <f t="array" ref="DH142">IFERROR(INDEX($BD142:$CG142, $CH142, MATCH(DH$6, $BD$8:$CG$8, 0)), "")</f>
        <v/>
      </c>
      <c r="DI142" s="90" t="str" cm="1">
        <f t="array" ref="DI142">IFERROR(INDEX($BD142:$CG142, $CH142, MATCH(DI$6, $BD$8:$CG$8, 0)), "")</f>
        <v/>
      </c>
      <c r="DJ142" s="90" t="str" cm="1">
        <f t="array" ref="DJ142">IFERROR(INDEX($BD142:$CG142, $CH142, MATCH(DJ$6, $BD$8:$CG$8, 0)), "")</f>
        <v/>
      </c>
      <c r="DK142" s="90" t="str" cm="1">
        <f t="array" ref="DK142">IFERROR(INDEX($BD142:$CG142, $CH142, MATCH(DK$6, $BD$8:$CG$8, 0)), "")</f>
        <v/>
      </c>
      <c r="DL142" s="91" t="str" cm="1">
        <f t="array" ref="DL142">IFERROR(INDEX($BD142:$CG142, $CH142, MATCH(DL$6, $BD$8:$CG$8, 0)), "")</f>
        <v/>
      </c>
    </row>
    <row r="143" spans="1:116" x14ac:dyDescent="0.55000000000000004">
      <c r="A143" s="16"/>
      <c r="B143" s="48"/>
      <c r="C143" s="26"/>
      <c r="D143" s="49"/>
      <c r="E143" s="50"/>
      <c r="F143" s="16"/>
      <c r="G143" s="96" t="str">
        <f t="shared" si="60"/>
        <v/>
      </c>
      <c r="H143" s="96" t="str">
        <f>IF($T143="", "", IF(COUNTIF('Income &amp; Expenses'!$AO$11:$AO$40, $T143)&gt;0, $N$3, $N$4))</f>
        <v/>
      </c>
      <c r="I143" s="16"/>
      <c r="N143" s="14" t="str">
        <f t="shared" si="56"/>
        <v/>
      </c>
      <c r="O143" s="8" t="str">
        <f t="shared" si="61"/>
        <v/>
      </c>
      <c r="P143" s="15" t="str">
        <f t="shared" si="57"/>
        <v/>
      </c>
      <c r="R143" s="68" t="str">
        <f t="shared" si="58"/>
        <v/>
      </c>
      <c r="T143" s="68" t="str">
        <f t="shared" si="59"/>
        <v/>
      </c>
      <c r="V143" s="62" t="str">
        <f>IF($B143="", "", COUNTIF($B$11:$B143, $B143))</f>
        <v/>
      </c>
      <c r="W143" s="62" t="str">
        <f t="shared" si="62"/>
        <v/>
      </c>
      <c r="Y143" s="78" t="str">
        <f t="shared" si="63"/>
        <v/>
      </c>
      <c r="Z143" s="79" t="str">
        <f t="shared" si="63"/>
        <v/>
      </c>
      <c r="AA143" s="79" t="str">
        <f t="shared" si="63"/>
        <v/>
      </c>
      <c r="AB143" s="79" t="str">
        <f t="shared" si="63"/>
        <v/>
      </c>
      <c r="AC143" s="79" t="str">
        <f t="shared" si="63"/>
        <v/>
      </c>
      <c r="AD143" s="79" t="str">
        <f t="shared" si="63"/>
        <v/>
      </c>
      <c r="AE143" s="79" t="str">
        <f t="shared" si="63"/>
        <v/>
      </c>
      <c r="AF143" s="79" t="str">
        <f t="shared" si="63"/>
        <v/>
      </c>
      <c r="AG143" s="79" t="str">
        <f t="shared" si="63"/>
        <v/>
      </c>
      <c r="AH143" s="79" t="str">
        <f t="shared" si="63"/>
        <v/>
      </c>
      <c r="AI143" s="79" t="str">
        <f t="shared" si="64"/>
        <v/>
      </c>
      <c r="AJ143" s="79" t="str">
        <f t="shared" si="64"/>
        <v/>
      </c>
      <c r="AK143" s="79" t="str">
        <f t="shared" si="64"/>
        <v/>
      </c>
      <c r="AL143" s="79" t="str">
        <f t="shared" si="64"/>
        <v/>
      </c>
      <c r="AM143" s="79" t="str">
        <f t="shared" si="64"/>
        <v/>
      </c>
      <c r="AN143" s="79" t="str">
        <f t="shared" si="64"/>
        <v/>
      </c>
      <c r="AO143" s="79" t="str">
        <f t="shared" si="64"/>
        <v/>
      </c>
      <c r="AP143" s="79" t="str">
        <f t="shared" si="64"/>
        <v/>
      </c>
      <c r="AQ143" s="79" t="str">
        <f t="shared" si="64"/>
        <v/>
      </c>
      <c r="AR143" s="79" t="str">
        <f t="shared" si="64"/>
        <v/>
      </c>
      <c r="AS143" s="79" t="str">
        <f t="shared" si="65"/>
        <v/>
      </c>
      <c r="AT143" s="79" t="str">
        <f t="shared" si="65"/>
        <v/>
      </c>
      <c r="AU143" s="79" t="str">
        <f t="shared" si="65"/>
        <v/>
      </c>
      <c r="AV143" s="79" t="str">
        <f t="shared" si="65"/>
        <v/>
      </c>
      <c r="AW143" s="79" t="str">
        <f t="shared" si="65"/>
        <v/>
      </c>
      <c r="AX143" s="79" t="str">
        <f t="shared" si="65"/>
        <v/>
      </c>
      <c r="AY143" s="79" t="str">
        <f t="shared" si="65"/>
        <v/>
      </c>
      <c r="AZ143" s="79" t="str">
        <f t="shared" si="65"/>
        <v/>
      </c>
      <c r="BA143" s="79" t="str">
        <f t="shared" si="65"/>
        <v/>
      </c>
      <c r="BB143" s="33" t="str">
        <f t="shared" si="65"/>
        <v/>
      </c>
      <c r="BD143" s="89" t="str">
        <f>IF(OR(CI$8="", Y143=""), "", COUNTIF(Y$11:Y$310, "&lt;"&amp;Y143)+1+COUNTIF(Y$11:Y143, Y143)-1)</f>
        <v/>
      </c>
      <c r="BE143" s="90" t="str">
        <f>IF(OR(CJ$8="", Z143=""), "", COUNTIF(Z$11:Z$310, "&lt;"&amp;Z143)+1+COUNTIF(Z$11:Z143, Z143)-1)</f>
        <v/>
      </c>
      <c r="BF143" s="90" t="str">
        <f>IF(OR(CK$8="", AA143=""), "", COUNTIF(AA$11:AA$310, "&lt;"&amp;AA143)+1+COUNTIF(AA$11:AA143, AA143)-1)</f>
        <v/>
      </c>
      <c r="BG143" s="90" t="str">
        <f>IF(OR(CL$8="", AB143=""), "", COUNTIF(AB$11:AB$310, "&lt;"&amp;AB143)+1+COUNTIF(AB$11:AB143, AB143)-1)</f>
        <v/>
      </c>
      <c r="BH143" s="90" t="str">
        <f>IF(OR(CM$8="", AC143=""), "", COUNTIF(AC$11:AC$310, "&lt;"&amp;AC143)+1+COUNTIF(AC$11:AC143, AC143)-1)</f>
        <v/>
      </c>
      <c r="BI143" s="90" t="str">
        <f>IF(OR(CN$8="", AD143=""), "", COUNTIF(AD$11:AD$310, "&lt;"&amp;AD143)+1+COUNTIF(AD$11:AD143, AD143)-1)</f>
        <v/>
      </c>
      <c r="BJ143" s="90" t="str">
        <f>IF(OR(CO$8="", AE143=""), "", COUNTIF(AE$11:AE$310, "&lt;"&amp;AE143)+1+COUNTIF(AE$11:AE143, AE143)-1)</f>
        <v/>
      </c>
      <c r="BK143" s="90" t="str">
        <f>IF(OR(CP$8="", AF143=""), "", COUNTIF(AF$11:AF$310, "&lt;"&amp;AF143)+1+COUNTIF(AF$11:AF143, AF143)-1)</f>
        <v/>
      </c>
      <c r="BL143" s="90" t="str">
        <f>IF(OR(CQ$8="", AG143=""), "", COUNTIF(AG$11:AG$310, "&lt;"&amp;AG143)+1+COUNTIF(AG$11:AG143, AG143)-1)</f>
        <v/>
      </c>
      <c r="BM143" s="90" t="str">
        <f>IF(OR(CR$8="", AH143=""), "", COUNTIF(AH$11:AH$310, "&lt;"&amp;AH143)+1+COUNTIF(AH$11:AH143, AH143)-1)</f>
        <v/>
      </c>
      <c r="BN143" s="90" t="str">
        <f>IF(OR(CS$8="", AI143=""), "", COUNTIF(AI$11:AI$310, "&lt;"&amp;AI143)+1+COUNTIF(AI$11:AI143, AI143)-1)</f>
        <v/>
      </c>
      <c r="BO143" s="90" t="str">
        <f>IF(OR(CT$8="", AJ143=""), "", COUNTIF(AJ$11:AJ$310, "&lt;"&amp;AJ143)+1+COUNTIF(AJ$11:AJ143, AJ143)-1)</f>
        <v/>
      </c>
      <c r="BP143" s="90" t="str">
        <f>IF(OR(CU$8="", AK143=""), "", COUNTIF(AK$11:AK$310, "&lt;"&amp;AK143)+1+COUNTIF(AK$11:AK143, AK143)-1)</f>
        <v/>
      </c>
      <c r="BQ143" s="90" t="str">
        <f>IF(OR(CV$8="", AL143=""), "", COUNTIF(AL$11:AL$310, "&lt;"&amp;AL143)+1+COUNTIF(AL$11:AL143, AL143)-1)</f>
        <v/>
      </c>
      <c r="BR143" s="90" t="str">
        <f>IF(OR(CW$8="", AM143=""), "", COUNTIF(AM$11:AM$310, "&lt;"&amp;AM143)+1+COUNTIF(AM$11:AM143, AM143)-1)</f>
        <v/>
      </c>
      <c r="BS143" s="90" t="str">
        <f>IF(OR(CX$8="", AN143=""), "", COUNTIF(AN$11:AN$310, "&lt;"&amp;AN143)+1+COUNTIF(AN$11:AN143, AN143)-1)</f>
        <v/>
      </c>
      <c r="BT143" s="90" t="str">
        <f>IF(OR(CY$8="", AO143=""), "", COUNTIF(AO$11:AO$310, "&lt;"&amp;AO143)+1+COUNTIF(AO$11:AO143, AO143)-1)</f>
        <v/>
      </c>
      <c r="BU143" s="90" t="str">
        <f>IF(OR(CZ$8="", AP143=""), "", COUNTIF(AP$11:AP$310, "&lt;"&amp;AP143)+1+COUNTIF(AP$11:AP143, AP143)-1)</f>
        <v/>
      </c>
      <c r="BV143" s="90" t="str">
        <f>IF(OR(DA$8="", AQ143=""), "", COUNTIF(AQ$11:AQ$310, "&lt;"&amp;AQ143)+1+COUNTIF(AQ$11:AQ143, AQ143)-1)</f>
        <v/>
      </c>
      <c r="BW143" s="90" t="str">
        <f>IF(OR(DB$8="", AR143=""), "", COUNTIF(AR$11:AR$310, "&lt;"&amp;AR143)+1+COUNTIF(AR$11:AR143, AR143)-1)</f>
        <v/>
      </c>
      <c r="BX143" s="90" t="str">
        <f>IF(OR(DC$8="", AS143=""), "", COUNTIF(AS$11:AS$310, "&lt;"&amp;AS143)+1+COUNTIF(AS$11:AS143, AS143)-1)</f>
        <v/>
      </c>
      <c r="BY143" s="90" t="str">
        <f>IF(OR(DD$8="", AT143=""), "", COUNTIF(AT$11:AT$310, "&lt;"&amp;AT143)+1+COUNTIF(AT$11:AT143, AT143)-1)</f>
        <v/>
      </c>
      <c r="BZ143" s="90" t="str">
        <f>IF(OR(DE$8="", AU143=""), "", COUNTIF(AU$11:AU$310, "&lt;"&amp;AU143)+1+COUNTIF(AU$11:AU143, AU143)-1)</f>
        <v/>
      </c>
      <c r="CA143" s="90" t="str">
        <f>IF(OR(DF$8="", AV143=""), "", COUNTIF(AV$11:AV$310, "&lt;"&amp;AV143)+1+COUNTIF(AV$11:AV143, AV143)-1)</f>
        <v/>
      </c>
      <c r="CB143" s="90" t="str">
        <f>IF(OR(DG$8="", AW143=""), "", COUNTIF(AW$11:AW$310, "&lt;"&amp;AW143)+1+COUNTIF(AW$11:AW143, AW143)-1)</f>
        <v/>
      </c>
      <c r="CC143" s="90" t="str">
        <f>IF(OR(DH$8="", AX143=""), "", COUNTIF(AX$11:AX$310, "&lt;"&amp;AX143)+1+COUNTIF(AX$11:AX143, AX143)-1)</f>
        <v/>
      </c>
      <c r="CD143" s="90" t="str">
        <f>IF(OR(DI$8="", AY143=""), "", COUNTIF(AY$11:AY$310, "&lt;"&amp;AY143)+1+COUNTIF(AY$11:AY143, AY143)-1)</f>
        <v/>
      </c>
      <c r="CE143" s="90" t="str">
        <f>IF(OR(DJ$8="", AZ143=""), "", COUNTIF(AZ$11:AZ$310, "&lt;"&amp;AZ143)+1+COUNTIF(AZ$11:AZ143, AZ143)-1)</f>
        <v/>
      </c>
      <c r="CF143" s="90" t="str">
        <f>IF(OR(DK$8="", BA143=""), "", COUNTIF(BA$11:BA$310, "&lt;"&amp;BA143)+1+COUNTIF(BA$11:BA143, BA143)-1)</f>
        <v/>
      </c>
      <c r="CG143" s="91" t="str">
        <f>IF(OR(DL$8="", BB143=""), "", COUNTIF(BB$11:BB$310, "&lt;"&amp;BB143)+1+COUNTIF(BB$11:BB143, BB143)-1)</f>
        <v/>
      </c>
      <c r="CI143" s="89" t="str" cm="1">
        <f t="array" ref="CI143">IFERROR(INDEX($BD143:$CG143, $CH143, MATCH(CI$6, $BD$8:$CG$8, 0)), "")</f>
        <v/>
      </c>
      <c r="CJ143" s="90" t="str" cm="1">
        <f t="array" ref="CJ143">IFERROR(INDEX($BD143:$CG143, $CH143, MATCH(CJ$6, $BD$8:$CG$8, 0)), "")</f>
        <v/>
      </c>
      <c r="CK143" s="90" t="str" cm="1">
        <f t="array" ref="CK143">IFERROR(INDEX($BD143:$CG143, $CH143, MATCH(CK$6, $BD$8:$CG$8, 0)), "")</f>
        <v/>
      </c>
      <c r="CL143" s="90" t="str" cm="1">
        <f t="array" ref="CL143">IFERROR(INDEX($BD143:$CG143, $CH143, MATCH(CL$6, $BD$8:$CG$8, 0)), "")</f>
        <v/>
      </c>
      <c r="CM143" s="90" t="str" cm="1">
        <f t="array" ref="CM143">IFERROR(INDEX($BD143:$CG143, $CH143, MATCH(CM$6, $BD$8:$CG$8, 0)), "")</f>
        <v/>
      </c>
      <c r="CN143" s="90" t="str" cm="1">
        <f t="array" ref="CN143">IFERROR(INDEX($BD143:$CG143, $CH143, MATCH(CN$6, $BD$8:$CG$8, 0)), "")</f>
        <v/>
      </c>
      <c r="CO143" s="90" t="str" cm="1">
        <f t="array" ref="CO143">IFERROR(INDEX($BD143:$CG143, $CH143, MATCH(CO$6, $BD$8:$CG$8, 0)), "")</f>
        <v/>
      </c>
      <c r="CP143" s="90" t="str" cm="1">
        <f t="array" ref="CP143">IFERROR(INDEX($BD143:$CG143, $CH143, MATCH(CP$6, $BD$8:$CG$8, 0)), "")</f>
        <v/>
      </c>
      <c r="CQ143" s="90" t="str" cm="1">
        <f t="array" ref="CQ143">IFERROR(INDEX($BD143:$CG143, $CH143, MATCH(CQ$6, $BD$8:$CG$8, 0)), "")</f>
        <v/>
      </c>
      <c r="CR143" s="90" t="str" cm="1">
        <f t="array" ref="CR143">IFERROR(INDEX($BD143:$CG143, $CH143, MATCH(CR$6, $BD$8:$CG$8, 0)), "")</f>
        <v/>
      </c>
      <c r="CS143" s="90" t="str" cm="1">
        <f t="array" ref="CS143">IFERROR(INDEX($BD143:$CG143, $CH143, MATCH(CS$6, $BD$8:$CG$8, 0)), "")</f>
        <v/>
      </c>
      <c r="CT143" s="90" t="str" cm="1">
        <f t="array" ref="CT143">IFERROR(INDEX($BD143:$CG143, $CH143, MATCH(CT$6, $BD$8:$CG$8, 0)), "")</f>
        <v/>
      </c>
      <c r="CU143" s="90" t="str" cm="1">
        <f t="array" ref="CU143">IFERROR(INDEX($BD143:$CG143, $CH143, MATCH(CU$6, $BD$8:$CG$8, 0)), "")</f>
        <v/>
      </c>
      <c r="CV143" s="90" t="str" cm="1">
        <f t="array" ref="CV143">IFERROR(INDEX($BD143:$CG143, $CH143, MATCH(CV$6, $BD$8:$CG$8, 0)), "")</f>
        <v/>
      </c>
      <c r="CW143" s="90" t="str" cm="1">
        <f t="array" ref="CW143">IFERROR(INDEX($BD143:$CG143, $CH143, MATCH(CW$6, $BD$8:$CG$8, 0)), "")</f>
        <v/>
      </c>
      <c r="CX143" s="90" t="str" cm="1">
        <f t="array" ref="CX143">IFERROR(INDEX($BD143:$CG143, $CH143, MATCH(CX$6, $BD$8:$CG$8, 0)), "")</f>
        <v/>
      </c>
      <c r="CY143" s="90" t="str" cm="1">
        <f t="array" ref="CY143">IFERROR(INDEX($BD143:$CG143, $CH143, MATCH(CY$6, $BD$8:$CG$8, 0)), "")</f>
        <v/>
      </c>
      <c r="CZ143" s="90" t="str" cm="1">
        <f t="array" ref="CZ143">IFERROR(INDEX($BD143:$CG143, $CH143, MATCH(CZ$6, $BD$8:$CG$8, 0)), "")</f>
        <v/>
      </c>
      <c r="DA143" s="90" t="str" cm="1">
        <f t="array" ref="DA143">IFERROR(INDEX($BD143:$CG143, $CH143, MATCH(DA$6, $BD$8:$CG$8, 0)), "")</f>
        <v/>
      </c>
      <c r="DB143" s="90" t="str" cm="1">
        <f t="array" ref="DB143">IFERROR(INDEX($BD143:$CG143, $CH143, MATCH(DB$6, $BD$8:$CG$8, 0)), "")</f>
        <v/>
      </c>
      <c r="DC143" s="90" t="str" cm="1">
        <f t="array" ref="DC143">IFERROR(INDEX($BD143:$CG143, $CH143, MATCH(DC$6, $BD$8:$CG$8, 0)), "")</f>
        <v/>
      </c>
      <c r="DD143" s="90" t="str" cm="1">
        <f t="array" ref="DD143">IFERROR(INDEX($BD143:$CG143, $CH143, MATCH(DD$6, $BD$8:$CG$8, 0)), "")</f>
        <v/>
      </c>
      <c r="DE143" s="90" t="str" cm="1">
        <f t="array" ref="DE143">IFERROR(INDEX($BD143:$CG143, $CH143, MATCH(DE$6, $BD$8:$CG$8, 0)), "")</f>
        <v/>
      </c>
      <c r="DF143" s="90" t="str" cm="1">
        <f t="array" ref="DF143">IFERROR(INDEX($BD143:$CG143, $CH143, MATCH(DF$6, $BD$8:$CG$8, 0)), "")</f>
        <v/>
      </c>
      <c r="DG143" s="90" t="str" cm="1">
        <f t="array" ref="DG143">IFERROR(INDEX($BD143:$CG143, $CH143, MATCH(DG$6, $BD$8:$CG$8, 0)), "")</f>
        <v/>
      </c>
      <c r="DH143" s="90" t="str" cm="1">
        <f t="array" ref="DH143">IFERROR(INDEX($BD143:$CG143, $CH143, MATCH(DH$6, $BD$8:$CG$8, 0)), "")</f>
        <v/>
      </c>
      <c r="DI143" s="90" t="str" cm="1">
        <f t="array" ref="DI143">IFERROR(INDEX($BD143:$CG143, $CH143, MATCH(DI$6, $BD$8:$CG$8, 0)), "")</f>
        <v/>
      </c>
      <c r="DJ143" s="90" t="str" cm="1">
        <f t="array" ref="DJ143">IFERROR(INDEX($BD143:$CG143, $CH143, MATCH(DJ$6, $BD$8:$CG$8, 0)), "")</f>
        <v/>
      </c>
      <c r="DK143" s="90" t="str" cm="1">
        <f t="array" ref="DK143">IFERROR(INDEX($BD143:$CG143, $CH143, MATCH(DK$6, $BD$8:$CG$8, 0)), "")</f>
        <v/>
      </c>
      <c r="DL143" s="91" t="str" cm="1">
        <f t="array" ref="DL143">IFERROR(INDEX($BD143:$CG143, $CH143, MATCH(DL$6, $BD$8:$CG$8, 0)), "")</f>
        <v/>
      </c>
    </row>
    <row r="144" spans="1:116" x14ac:dyDescent="0.55000000000000004">
      <c r="A144" s="16"/>
      <c r="B144" s="48"/>
      <c r="C144" s="26"/>
      <c r="D144" s="49"/>
      <c r="E144" s="50"/>
      <c r="F144" s="16"/>
      <c r="G144" s="96" t="str">
        <f t="shared" si="60"/>
        <v/>
      </c>
      <c r="H144" s="96" t="str">
        <f>IF($T144="", "", IF(COUNTIF('Income &amp; Expenses'!$AO$11:$AO$40, $T144)&gt;0, $N$3, $N$4))</f>
        <v/>
      </c>
      <c r="I144" s="16"/>
      <c r="N144" s="14" t="str">
        <f t="shared" si="56"/>
        <v/>
      </c>
      <c r="O144" s="8" t="str">
        <f t="shared" si="61"/>
        <v/>
      </c>
      <c r="P144" s="15" t="str">
        <f t="shared" si="57"/>
        <v/>
      </c>
      <c r="R144" s="68" t="str">
        <f t="shared" si="58"/>
        <v/>
      </c>
      <c r="T144" s="68" t="str">
        <f t="shared" si="59"/>
        <v/>
      </c>
      <c r="V144" s="62" t="str">
        <f>IF($B144="", "", COUNTIF($B$11:$B144, $B144))</f>
        <v/>
      </c>
      <c r="W144" s="62" t="str">
        <f t="shared" si="62"/>
        <v/>
      </c>
      <c r="Y144" s="78" t="str">
        <f t="shared" si="63"/>
        <v/>
      </c>
      <c r="Z144" s="79" t="str">
        <f t="shared" si="63"/>
        <v/>
      </c>
      <c r="AA144" s="79" t="str">
        <f t="shared" si="63"/>
        <v/>
      </c>
      <c r="AB144" s="79" t="str">
        <f t="shared" si="63"/>
        <v/>
      </c>
      <c r="AC144" s="79" t="str">
        <f t="shared" si="63"/>
        <v/>
      </c>
      <c r="AD144" s="79" t="str">
        <f t="shared" si="63"/>
        <v/>
      </c>
      <c r="AE144" s="79" t="str">
        <f t="shared" si="63"/>
        <v/>
      </c>
      <c r="AF144" s="79" t="str">
        <f t="shared" si="63"/>
        <v/>
      </c>
      <c r="AG144" s="79" t="str">
        <f t="shared" si="63"/>
        <v/>
      </c>
      <c r="AH144" s="79" t="str">
        <f t="shared" si="63"/>
        <v/>
      </c>
      <c r="AI144" s="79" t="str">
        <f t="shared" si="64"/>
        <v/>
      </c>
      <c r="AJ144" s="79" t="str">
        <f t="shared" si="64"/>
        <v/>
      </c>
      <c r="AK144" s="79" t="str">
        <f t="shared" si="64"/>
        <v/>
      </c>
      <c r="AL144" s="79" t="str">
        <f t="shared" si="64"/>
        <v/>
      </c>
      <c r="AM144" s="79" t="str">
        <f t="shared" si="64"/>
        <v/>
      </c>
      <c r="AN144" s="79" t="str">
        <f t="shared" si="64"/>
        <v/>
      </c>
      <c r="AO144" s="79" t="str">
        <f t="shared" si="64"/>
        <v/>
      </c>
      <c r="AP144" s="79" t="str">
        <f t="shared" si="64"/>
        <v/>
      </c>
      <c r="AQ144" s="79" t="str">
        <f t="shared" si="64"/>
        <v/>
      </c>
      <c r="AR144" s="79" t="str">
        <f t="shared" si="64"/>
        <v/>
      </c>
      <c r="AS144" s="79" t="str">
        <f t="shared" si="65"/>
        <v/>
      </c>
      <c r="AT144" s="79" t="str">
        <f t="shared" si="65"/>
        <v/>
      </c>
      <c r="AU144" s="79" t="str">
        <f t="shared" si="65"/>
        <v/>
      </c>
      <c r="AV144" s="79" t="str">
        <f t="shared" si="65"/>
        <v/>
      </c>
      <c r="AW144" s="79" t="str">
        <f t="shared" si="65"/>
        <v/>
      </c>
      <c r="AX144" s="79" t="str">
        <f t="shared" si="65"/>
        <v/>
      </c>
      <c r="AY144" s="79" t="str">
        <f t="shared" si="65"/>
        <v/>
      </c>
      <c r="AZ144" s="79" t="str">
        <f t="shared" si="65"/>
        <v/>
      </c>
      <c r="BA144" s="79" t="str">
        <f t="shared" si="65"/>
        <v/>
      </c>
      <c r="BB144" s="33" t="str">
        <f t="shared" si="65"/>
        <v/>
      </c>
      <c r="BD144" s="89" t="str">
        <f>IF(OR(CI$8="", Y144=""), "", COUNTIF(Y$11:Y$310, "&lt;"&amp;Y144)+1+COUNTIF(Y$11:Y144, Y144)-1)</f>
        <v/>
      </c>
      <c r="BE144" s="90" t="str">
        <f>IF(OR(CJ$8="", Z144=""), "", COUNTIF(Z$11:Z$310, "&lt;"&amp;Z144)+1+COUNTIF(Z$11:Z144, Z144)-1)</f>
        <v/>
      </c>
      <c r="BF144" s="90" t="str">
        <f>IF(OR(CK$8="", AA144=""), "", COUNTIF(AA$11:AA$310, "&lt;"&amp;AA144)+1+COUNTIF(AA$11:AA144, AA144)-1)</f>
        <v/>
      </c>
      <c r="BG144" s="90" t="str">
        <f>IF(OR(CL$8="", AB144=""), "", COUNTIF(AB$11:AB$310, "&lt;"&amp;AB144)+1+COUNTIF(AB$11:AB144, AB144)-1)</f>
        <v/>
      </c>
      <c r="BH144" s="90" t="str">
        <f>IF(OR(CM$8="", AC144=""), "", COUNTIF(AC$11:AC$310, "&lt;"&amp;AC144)+1+COUNTIF(AC$11:AC144, AC144)-1)</f>
        <v/>
      </c>
      <c r="BI144" s="90" t="str">
        <f>IF(OR(CN$8="", AD144=""), "", COUNTIF(AD$11:AD$310, "&lt;"&amp;AD144)+1+COUNTIF(AD$11:AD144, AD144)-1)</f>
        <v/>
      </c>
      <c r="BJ144" s="90" t="str">
        <f>IF(OR(CO$8="", AE144=""), "", COUNTIF(AE$11:AE$310, "&lt;"&amp;AE144)+1+COUNTIF(AE$11:AE144, AE144)-1)</f>
        <v/>
      </c>
      <c r="BK144" s="90" t="str">
        <f>IF(OR(CP$8="", AF144=""), "", COUNTIF(AF$11:AF$310, "&lt;"&amp;AF144)+1+COUNTIF(AF$11:AF144, AF144)-1)</f>
        <v/>
      </c>
      <c r="BL144" s="90" t="str">
        <f>IF(OR(CQ$8="", AG144=""), "", COUNTIF(AG$11:AG$310, "&lt;"&amp;AG144)+1+COUNTIF(AG$11:AG144, AG144)-1)</f>
        <v/>
      </c>
      <c r="BM144" s="90" t="str">
        <f>IF(OR(CR$8="", AH144=""), "", COUNTIF(AH$11:AH$310, "&lt;"&amp;AH144)+1+COUNTIF(AH$11:AH144, AH144)-1)</f>
        <v/>
      </c>
      <c r="BN144" s="90" t="str">
        <f>IF(OR(CS$8="", AI144=""), "", COUNTIF(AI$11:AI$310, "&lt;"&amp;AI144)+1+COUNTIF(AI$11:AI144, AI144)-1)</f>
        <v/>
      </c>
      <c r="BO144" s="90" t="str">
        <f>IF(OR(CT$8="", AJ144=""), "", COUNTIF(AJ$11:AJ$310, "&lt;"&amp;AJ144)+1+COUNTIF(AJ$11:AJ144, AJ144)-1)</f>
        <v/>
      </c>
      <c r="BP144" s="90" t="str">
        <f>IF(OR(CU$8="", AK144=""), "", COUNTIF(AK$11:AK$310, "&lt;"&amp;AK144)+1+COUNTIF(AK$11:AK144, AK144)-1)</f>
        <v/>
      </c>
      <c r="BQ144" s="90" t="str">
        <f>IF(OR(CV$8="", AL144=""), "", COUNTIF(AL$11:AL$310, "&lt;"&amp;AL144)+1+COUNTIF(AL$11:AL144, AL144)-1)</f>
        <v/>
      </c>
      <c r="BR144" s="90" t="str">
        <f>IF(OR(CW$8="", AM144=""), "", COUNTIF(AM$11:AM$310, "&lt;"&amp;AM144)+1+COUNTIF(AM$11:AM144, AM144)-1)</f>
        <v/>
      </c>
      <c r="BS144" s="90" t="str">
        <f>IF(OR(CX$8="", AN144=""), "", COUNTIF(AN$11:AN$310, "&lt;"&amp;AN144)+1+COUNTIF(AN$11:AN144, AN144)-1)</f>
        <v/>
      </c>
      <c r="BT144" s="90" t="str">
        <f>IF(OR(CY$8="", AO144=""), "", COUNTIF(AO$11:AO$310, "&lt;"&amp;AO144)+1+COUNTIF(AO$11:AO144, AO144)-1)</f>
        <v/>
      </c>
      <c r="BU144" s="90" t="str">
        <f>IF(OR(CZ$8="", AP144=""), "", COUNTIF(AP$11:AP$310, "&lt;"&amp;AP144)+1+COUNTIF(AP$11:AP144, AP144)-1)</f>
        <v/>
      </c>
      <c r="BV144" s="90" t="str">
        <f>IF(OR(DA$8="", AQ144=""), "", COUNTIF(AQ$11:AQ$310, "&lt;"&amp;AQ144)+1+COUNTIF(AQ$11:AQ144, AQ144)-1)</f>
        <v/>
      </c>
      <c r="BW144" s="90" t="str">
        <f>IF(OR(DB$8="", AR144=""), "", COUNTIF(AR$11:AR$310, "&lt;"&amp;AR144)+1+COUNTIF(AR$11:AR144, AR144)-1)</f>
        <v/>
      </c>
      <c r="BX144" s="90" t="str">
        <f>IF(OR(DC$8="", AS144=""), "", COUNTIF(AS$11:AS$310, "&lt;"&amp;AS144)+1+COUNTIF(AS$11:AS144, AS144)-1)</f>
        <v/>
      </c>
      <c r="BY144" s="90" t="str">
        <f>IF(OR(DD$8="", AT144=""), "", COUNTIF(AT$11:AT$310, "&lt;"&amp;AT144)+1+COUNTIF(AT$11:AT144, AT144)-1)</f>
        <v/>
      </c>
      <c r="BZ144" s="90" t="str">
        <f>IF(OR(DE$8="", AU144=""), "", COUNTIF(AU$11:AU$310, "&lt;"&amp;AU144)+1+COUNTIF(AU$11:AU144, AU144)-1)</f>
        <v/>
      </c>
      <c r="CA144" s="90" t="str">
        <f>IF(OR(DF$8="", AV144=""), "", COUNTIF(AV$11:AV$310, "&lt;"&amp;AV144)+1+COUNTIF(AV$11:AV144, AV144)-1)</f>
        <v/>
      </c>
      <c r="CB144" s="90" t="str">
        <f>IF(OR(DG$8="", AW144=""), "", COUNTIF(AW$11:AW$310, "&lt;"&amp;AW144)+1+COUNTIF(AW$11:AW144, AW144)-1)</f>
        <v/>
      </c>
      <c r="CC144" s="90" t="str">
        <f>IF(OR(DH$8="", AX144=""), "", COUNTIF(AX$11:AX$310, "&lt;"&amp;AX144)+1+COUNTIF(AX$11:AX144, AX144)-1)</f>
        <v/>
      </c>
      <c r="CD144" s="90" t="str">
        <f>IF(OR(DI$8="", AY144=""), "", COUNTIF(AY$11:AY$310, "&lt;"&amp;AY144)+1+COUNTIF(AY$11:AY144, AY144)-1)</f>
        <v/>
      </c>
      <c r="CE144" s="90" t="str">
        <f>IF(OR(DJ$8="", AZ144=""), "", COUNTIF(AZ$11:AZ$310, "&lt;"&amp;AZ144)+1+COUNTIF(AZ$11:AZ144, AZ144)-1)</f>
        <v/>
      </c>
      <c r="CF144" s="90" t="str">
        <f>IF(OR(DK$8="", BA144=""), "", COUNTIF(BA$11:BA$310, "&lt;"&amp;BA144)+1+COUNTIF(BA$11:BA144, BA144)-1)</f>
        <v/>
      </c>
      <c r="CG144" s="91" t="str">
        <f>IF(OR(DL$8="", BB144=""), "", COUNTIF(BB$11:BB$310, "&lt;"&amp;BB144)+1+COUNTIF(BB$11:BB144, BB144)-1)</f>
        <v/>
      </c>
      <c r="CI144" s="89" t="str" cm="1">
        <f t="array" ref="CI144">IFERROR(INDEX($BD144:$CG144, $CH144, MATCH(CI$6, $BD$8:$CG$8, 0)), "")</f>
        <v/>
      </c>
      <c r="CJ144" s="90" t="str" cm="1">
        <f t="array" ref="CJ144">IFERROR(INDEX($BD144:$CG144, $CH144, MATCH(CJ$6, $BD$8:$CG$8, 0)), "")</f>
        <v/>
      </c>
      <c r="CK144" s="90" t="str" cm="1">
        <f t="array" ref="CK144">IFERROR(INDEX($BD144:$CG144, $CH144, MATCH(CK$6, $BD$8:$CG$8, 0)), "")</f>
        <v/>
      </c>
      <c r="CL144" s="90" t="str" cm="1">
        <f t="array" ref="CL144">IFERROR(INDEX($BD144:$CG144, $CH144, MATCH(CL$6, $BD$8:$CG$8, 0)), "")</f>
        <v/>
      </c>
      <c r="CM144" s="90" t="str" cm="1">
        <f t="array" ref="CM144">IFERROR(INDEX($BD144:$CG144, $CH144, MATCH(CM$6, $BD$8:$CG$8, 0)), "")</f>
        <v/>
      </c>
      <c r="CN144" s="90" t="str" cm="1">
        <f t="array" ref="CN144">IFERROR(INDEX($BD144:$CG144, $CH144, MATCH(CN$6, $BD$8:$CG$8, 0)), "")</f>
        <v/>
      </c>
      <c r="CO144" s="90" t="str" cm="1">
        <f t="array" ref="CO144">IFERROR(INDEX($BD144:$CG144, $CH144, MATCH(CO$6, $BD$8:$CG$8, 0)), "")</f>
        <v/>
      </c>
      <c r="CP144" s="90" t="str" cm="1">
        <f t="array" ref="CP144">IFERROR(INDEX($BD144:$CG144, $CH144, MATCH(CP$6, $BD$8:$CG$8, 0)), "")</f>
        <v/>
      </c>
      <c r="CQ144" s="90" t="str" cm="1">
        <f t="array" ref="CQ144">IFERROR(INDEX($BD144:$CG144, $CH144, MATCH(CQ$6, $BD$8:$CG$8, 0)), "")</f>
        <v/>
      </c>
      <c r="CR144" s="90" t="str" cm="1">
        <f t="array" ref="CR144">IFERROR(INDEX($BD144:$CG144, $CH144, MATCH(CR$6, $BD$8:$CG$8, 0)), "")</f>
        <v/>
      </c>
      <c r="CS144" s="90" t="str" cm="1">
        <f t="array" ref="CS144">IFERROR(INDEX($BD144:$CG144, $CH144, MATCH(CS$6, $BD$8:$CG$8, 0)), "")</f>
        <v/>
      </c>
      <c r="CT144" s="90" t="str" cm="1">
        <f t="array" ref="CT144">IFERROR(INDEX($BD144:$CG144, $CH144, MATCH(CT$6, $BD$8:$CG$8, 0)), "")</f>
        <v/>
      </c>
      <c r="CU144" s="90" t="str" cm="1">
        <f t="array" ref="CU144">IFERROR(INDEX($BD144:$CG144, $CH144, MATCH(CU$6, $BD$8:$CG$8, 0)), "")</f>
        <v/>
      </c>
      <c r="CV144" s="90" t="str" cm="1">
        <f t="array" ref="CV144">IFERROR(INDEX($BD144:$CG144, $CH144, MATCH(CV$6, $BD$8:$CG$8, 0)), "")</f>
        <v/>
      </c>
      <c r="CW144" s="90" t="str" cm="1">
        <f t="array" ref="CW144">IFERROR(INDEX($BD144:$CG144, $CH144, MATCH(CW$6, $BD$8:$CG$8, 0)), "")</f>
        <v/>
      </c>
      <c r="CX144" s="90" t="str" cm="1">
        <f t="array" ref="CX144">IFERROR(INDEX($BD144:$CG144, $CH144, MATCH(CX$6, $BD$8:$CG$8, 0)), "")</f>
        <v/>
      </c>
      <c r="CY144" s="90" t="str" cm="1">
        <f t="array" ref="CY144">IFERROR(INDEX($BD144:$CG144, $CH144, MATCH(CY$6, $BD$8:$CG$8, 0)), "")</f>
        <v/>
      </c>
      <c r="CZ144" s="90" t="str" cm="1">
        <f t="array" ref="CZ144">IFERROR(INDEX($BD144:$CG144, $CH144, MATCH(CZ$6, $BD$8:$CG$8, 0)), "")</f>
        <v/>
      </c>
      <c r="DA144" s="90" t="str" cm="1">
        <f t="array" ref="DA144">IFERROR(INDEX($BD144:$CG144, $CH144, MATCH(DA$6, $BD$8:$CG$8, 0)), "")</f>
        <v/>
      </c>
      <c r="DB144" s="90" t="str" cm="1">
        <f t="array" ref="DB144">IFERROR(INDEX($BD144:$CG144, $CH144, MATCH(DB$6, $BD$8:$CG$8, 0)), "")</f>
        <v/>
      </c>
      <c r="DC144" s="90" t="str" cm="1">
        <f t="array" ref="DC144">IFERROR(INDEX($BD144:$CG144, $CH144, MATCH(DC$6, $BD$8:$CG$8, 0)), "")</f>
        <v/>
      </c>
      <c r="DD144" s="90" t="str" cm="1">
        <f t="array" ref="DD144">IFERROR(INDEX($BD144:$CG144, $CH144, MATCH(DD$6, $BD$8:$CG$8, 0)), "")</f>
        <v/>
      </c>
      <c r="DE144" s="90" t="str" cm="1">
        <f t="array" ref="DE144">IFERROR(INDEX($BD144:$CG144, $CH144, MATCH(DE$6, $BD$8:$CG$8, 0)), "")</f>
        <v/>
      </c>
      <c r="DF144" s="90" t="str" cm="1">
        <f t="array" ref="DF144">IFERROR(INDEX($BD144:$CG144, $CH144, MATCH(DF$6, $BD$8:$CG$8, 0)), "")</f>
        <v/>
      </c>
      <c r="DG144" s="90" t="str" cm="1">
        <f t="array" ref="DG144">IFERROR(INDEX($BD144:$CG144, $CH144, MATCH(DG$6, $BD$8:$CG$8, 0)), "")</f>
        <v/>
      </c>
      <c r="DH144" s="90" t="str" cm="1">
        <f t="array" ref="DH144">IFERROR(INDEX($BD144:$CG144, $CH144, MATCH(DH$6, $BD$8:$CG$8, 0)), "")</f>
        <v/>
      </c>
      <c r="DI144" s="90" t="str" cm="1">
        <f t="array" ref="DI144">IFERROR(INDEX($BD144:$CG144, $CH144, MATCH(DI$6, $BD$8:$CG$8, 0)), "")</f>
        <v/>
      </c>
      <c r="DJ144" s="90" t="str" cm="1">
        <f t="array" ref="DJ144">IFERROR(INDEX($BD144:$CG144, $CH144, MATCH(DJ$6, $BD$8:$CG$8, 0)), "")</f>
        <v/>
      </c>
      <c r="DK144" s="90" t="str" cm="1">
        <f t="array" ref="DK144">IFERROR(INDEX($BD144:$CG144, $CH144, MATCH(DK$6, $BD$8:$CG$8, 0)), "")</f>
        <v/>
      </c>
      <c r="DL144" s="91" t="str" cm="1">
        <f t="array" ref="DL144">IFERROR(INDEX($BD144:$CG144, $CH144, MATCH(DL$6, $BD$8:$CG$8, 0)), "")</f>
        <v/>
      </c>
    </row>
    <row r="145" spans="1:116" x14ac:dyDescent="0.55000000000000004">
      <c r="A145" s="16"/>
      <c r="B145" s="48"/>
      <c r="C145" s="26"/>
      <c r="D145" s="49"/>
      <c r="E145" s="50"/>
      <c r="F145" s="16"/>
      <c r="G145" s="96" t="str">
        <f t="shared" si="60"/>
        <v/>
      </c>
      <c r="H145" s="96" t="str">
        <f>IF($T145="", "", IF(COUNTIF('Income &amp; Expenses'!$AO$11:$AO$40, $T145)&gt;0, $N$3, $N$4))</f>
        <v/>
      </c>
      <c r="I145" s="16"/>
      <c r="N145" s="14" t="str">
        <f t="shared" si="56"/>
        <v/>
      </c>
      <c r="O145" s="8" t="str">
        <f t="shared" si="61"/>
        <v/>
      </c>
      <c r="P145" s="15" t="str">
        <f t="shared" si="57"/>
        <v/>
      </c>
      <c r="R145" s="68" t="str">
        <f t="shared" si="58"/>
        <v/>
      </c>
      <c r="T145" s="68" t="str">
        <f t="shared" si="59"/>
        <v/>
      </c>
      <c r="V145" s="62" t="str">
        <f>IF($B145="", "", COUNTIF($B$11:$B145, $B145))</f>
        <v/>
      </c>
      <c r="W145" s="62" t="str">
        <f t="shared" si="62"/>
        <v/>
      </c>
      <c r="Y145" s="78" t="str">
        <f t="shared" si="63"/>
        <v/>
      </c>
      <c r="Z145" s="79" t="str">
        <f t="shared" si="63"/>
        <v/>
      </c>
      <c r="AA145" s="79" t="str">
        <f t="shared" si="63"/>
        <v/>
      </c>
      <c r="AB145" s="79" t="str">
        <f t="shared" si="63"/>
        <v/>
      </c>
      <c r="AC145" s="79" t="str">
        <f t="shared" si="63"/>
        <v/>
      </c>
      <c r="AD145" s="79" t="str">
        <f t="shared" si="63"/>
        <v/>
      </c>
      <c r="AE145" s="79" t="str">
        <f t="shared" si="63"/>
        <v/>
      </c>
      <c r="AF145" s="79" t="str">
        <f t="shared" si="63"/>
        <v/>
      </c>
      <c r="AG145" s="79" t="str">
        <f t="shared" si="63"/>
        <v/>
      </c>
      <c r="AH145" s="79" t="str">
        <f t="shared" si="63"/>
        <v/>
      </c>
      <c r="AI145" s="79" t="str">
        <f t="shared" si="64"/>
        <v/>
      </c>
      <c r="AJ145" s="79" t="str">
        <f t="shared" si="64"/>
        <v/>
      </c>
      <c r="AK145" s="79" t="str">
        <f t="shared" si="64"/>
        <v/>
      </c>
      <c r="AL145" s="79" t="str">
        <f t="shared" si="64"/>
        <v/>
      </c>
      <c r="AM145" s="79" t="str">
        <f t="shared" si="64"/>
        <v/>
      </c>
      <c r="AN145" s="79" t="str">
        <f t="shared" si="64"/>
        <v/>
      </c>
      <c r="AO145" s="79" t="str">
        <f t="shared" si="64"/>
        <v/>
      </c>
      <c r="AP145" s="79" t="str">
        <f t="shared" si="64"/>
        <v/>
      </c>
      <c r="AQ145" s="79" t="str">
        <f t="shared" si="64"/>
        <v/>
      </c>
      <c r="AR145" s="79" t="str">
        <f t="shared" si="64"/>
        <v/>
      </c>
      <c r="AS145" s="79" t="str">
        <f t="shared" si="65"/>
        <v/>
      </c>
      <c r="AT145" s="79" t="str">
        <f t="shared" si="65"/>
        <v/>
      </c>
      <c r="AU145" s="79" t="str">
        <f t="shared" si="65"/>
        <v/>
      </c>
      <c r="AV145" s="79" t="str">
        <f t="shared" si="65"/>
        <v/>
      </c>
      <c r="AW145" s="79" t="str">
        <f t="shared" si="65"/>
        <v/>
      </c>
      <c r="AX145" s="79" t="str">
        <f t="shared" si="65"/>
        <v/>
      </c>
      <c r="AY145" s="79" t="str">
        <f t="shared" si="65"/>
        <v/>
      </c>
      <c r="AZ145" s="79" t="str">
        <f t="shared" si="65"/>
        <v/>
      </c>
      <c r="BA145" s="79" t="str">
        <f t="shared" si="65"/>
        <v/>
      </c>
      <c r="BB145" s="33" t="str">
        <f t="shared" si="65"/>
        <v/>
      </c>
      <c r="BD145" s="89" t="str">
        <f>IF(OR(CI$8="", Y145=""), "", COUNTIF(Y$11:Y$310, "&lt;"&amp;Y145)+1+COUNTIF(Y$11:Y145, Y145)-1)</f>
        <v/>
      </c>
      <c r="BE145" s="90" t="str">
        <f>IF(OR(CJ$8="", Z145=""), "", COUNTIF(Z$11:Z$310, "&lt;"&amp;Z145)+1+COUNTIF(Z$11:Z145, Z145)-1)</f>
        <v/>
      </c>
      <c r="BF145" s="90" t="str">
        <f>IF(OR(CK$8="", AA145=""), "", COUNTIF(AA$11:AA$310, "&lt;"&amp;AA145)+1+COUNTIF(AA$11:AA145, AA145)-1)</f>
        <v/>
      </c>
      <c r="BG145" s="90" t="str">
        <f>IF(OR(CL$8="", AB145=""), "", COUNTIF(AB$11:AB$310, "&lt;"&amp;AB145)+1+COUNTIF(AB$11:AB145, AB145)-1)</f>
        <v/>
      </c>
      <c r="BH145" s="90" t="str">
        <f>IF(OR(CM$8="", AC145=""), "", COUNTIF(AC$11:AC$310, "&lt;"&amp;AC145)+1+COUNTIF(AC$11:AC145, AC145)-1)</f>
        <v/>
      </c>
      <c r="BI145" s="90" t="str">
        <f>IF(OR(CN$8="", AD145=""), "", COUNTIF(AD$11:AD$310, "&lt;"&amp;AD145)+1+COUNTIF(AD$11:AD145, AD145)-1)</f>
        <v/>
      </c>
      <c r="BJ145" s="90" t="str">
        <f>IF(OR(CO$8="", AE145=""), "", COUNTIF(AE$11:AE$310, "&lt;"&amp;AE145)+1+COUNTIF(AE$11:AE145, AE145)-1)</f>
        <v/>
      </c>
      <c r="BK145" s="90" t="str">
        <f>IF(OR(CP$8="", AF145=""), "", COUNTIF(AF$11:AF$310, "&lt;"&amp;AF145)+1+COUNTIF(AF$11:AF145, AF145)-1)</f>
        <v/>
      </c>
      <c r="BL145" s="90" t="str">
        <f>IF(OR(CQ$8="", AG145=""), "", COUNTIF(AG$11:AG$310, "&lt;"&amp;AG145)+1+COUNTIF(AG$11:AG145, AG145)-1)</f>
        <v/>
      </c>
      <c r="BM145" s="90" t="str">
        <f>IF(OR(CR$8="", AH145=""), "", COUNTIF(AH$11:AH$310, "&lt;"&amp;AH145)+1+COUNTIF(AH$11:AH145, AH145)-1)</f>
        <v/>
      </c>
      <c r="BN145" s="90" t="str">
        <f>IF(OR(CS$8="", AI145=""), "", COUNTIF(AI$11:AI$310, "&lt;"&amp;AI145)+1+COUNTIF(AI$11:AI145, AI145)-1)</f>
        <v/>
      </c>
      <c r="BO145" s="90" t="str">
        <f>IF(OR(CT$8="", AJ145=""), "", COUNTIF(AJ$11:AJ$310, "&lt;"&amp;AJ145)+1+COUNTIF(AJ$11:AJ145, AJ145)-1)</f>
        <v/>
      </c>
      <c r="BP145" s="90" t="str">
        <f>IF(OR(CU$8="", AK145=""), "", COUNTIF(AK$11:AK$310, "&lt;"&amp;AK145)+1+COUNTIF(AK$11:AK145, AK145)-1)</f>
        <v/>
      </c>
      <c r="BQ145" s="90" t="str">
        <f>IF(OR(CV$8="", AL145=""), "", COUNTIF(AL$11:AL$310, "&lt;"&amp;AL145)+1+COUNTIF(AL$11:AL145, AL145)-1)</f>
        <v/>
      </c>
      <c r="BR145" s="90" t="str">
        <f>IF(OR(CW$8="", AM145=""), "", COUNTIF(AM$11:AM$310, "&lt;"&amp;AM145)+1+COUNTIF(AM$11:AM145, AM145)-1)</f>
        <v/>
      </c>
      <c r="BS145" s="90" t="str">
        <f>IF(OR(CX$8="", AN145=""), "", COUNTIF(AN$11:AN$310, "&lt;"&amp;AN145)+1+COUNTIF(AN$11:AN145, AN145)-1)</f>
        <v/>
      </c>
      <c r="BT145" s="90" t="str">
        <f>IF(OR(CY$8="", AO145=""), "", COUNTIF(AO$11:AO$310, "&lt;"&amp;AO145)+1+COUNTIF(AO$11:AO145, AO145)-1)</f>
        <v/>
      </c>
      <c r="BU145" s="90" t="str">
        <f>IF(OR(CZ$8="", AP145=""), "", COUNTIF(AP$11:AP$310, "&lt;"&amp;AP145)+1+COUNTIF(AP$11:AP145, AP145)-1)</f>
        <v/>
      </c>
      <c r="BV145" s="90" t="str">
        <f>IF(OR(DA$8="", AQ145=""), "", COUNTIF(AQ$11:AQ$310, "&lt;"&amp;AQ145)+1+COUNTIF(AQ$11:AQ145, AQ145)-1)</f>
        <v/>
      </c>
      <c r="BW145" s="90" t="str">
        <f>IF(OR(DB$8="", AR145=""), "", COUNTIF(AR$11:AR$310, "&lt;"&amp;AR145)+1+COUNTIF(AR$11:AR145, AR145)-1)</f>
        <v/>
      </c>
      <c r="BX145" s="90" t="str">
        <f>IF(OR(DC$8="", AS145=""), "", COUNTIF(AS$11:AS$310, "&lt;"&amp;AS145)+1+COUNTIF(AS$11:AS145, AS145)-1)</f>
        <v/>
      </c>
      <c r="BY145" s="90" t="str">
        <f>IF(OR(DD$8="", AT145=""), "", COUNTIF(AT$11:AT$310, "&lt;"&amp;AT145)+1+COUNTIF(AT$11:AT145, AT145)-1)</f>
        <v/>
      </c>
      <c r="BZ145" s="90" t="str">
        <f>IF(OR(DE$8="", AU145=""), "", COUNTIF(AU$11:AU$310, "&lt;"&amp;AU145)+1+COUNTIF(AU$11:AU145, AU145)-1)</f>
        <v/>
      </c>
      <c r="CA145" s="90" t="str">
        <f>IF(OR(DF$8="", AV145=""), "", COUNTIF(AV$11:AV$310, "&lt;"&amp;AV145)+1+COUNTIF(AV$11:AV145, AV145)-1)</f>
        <v/>
      </c>
      <c r="CB145" s="90" t="str">
        <f>IF(OR(DG$8="", AW145=""), "", COUNTIF(AW$11:AW$310, "&lt;"&amp;AW145)+1+COUNTIF(AW$11:AW145, AW145)-1)</f>
        <v/>
      </c>
      <c r="CC145" s="90" t="str">
        <f>IF(OR(DH$8="", AX145=""), "", COUNTIF(AX$11:AX$310, "&lt;"&amp;AX145)+1+COUNTIF(AX$11:AX145, AX145)-1)</f>
        <v/>
      </c>
      <c r="CD145" s="90" t="str">
        <f>IF(OR(DI$8="", AY145=""), "", COUNTIF(AY$11:AY$310, "&lt;"&amp;AY145)+1+COUNTIF(AY$11:AY145, AY145)-1)</f>
        <v/>
      </c>
      <c r="CE145" s="90" t="str">
        <f>IF(OR(DJ$8="", AZ145=""), "", COUNTIF(AZ$11:AZ$310, "&lt;"&amp;AZ145)+1+COUNTIF(AZ$11:AZ145, AZ145)-1)</f>
        <v/>
      </c>
      <c r="CF145" s="90" t="str">
        <f>IF(OR(DK$8="", BA145=""), "", COUNTIF(BA$11:BA$310, "&lt;"&amp;BA145)+1+COUNTIF(BA$11:BA145, BA145)-1)</f>
        <v/>
      </c>
      <c r="CG145" s="91" t="str">
        <f>IF(OR(DL$8="", BB145=""), "", COUNTIF(BB$11:BB$310, "&lt;"&amp;BB145)+1+COUNTIF(BB$11:BB145, BB145)-1)</f>
        <v/>
      </c>
      <c r="CI145" s="89" t="str" cm="1">
        <f t="array" ref="CI145">IFERROR(INDEX($BD145:$CG145, $CH145, MATCH(CI$6, $BD$8:$CG$8, 0)), "")</f>
        <v/>
      </c>
      <c r="CJ145" s="90" t="str" cm="1">
        <f t="array" ref="CJ145">IFERROR(INDEX($BD145:$CG145, $CH145, MATCH(CJ$6, $BD$8:$CG$8, 0)), "")</f>
        <v/>
      </c>
      <c r="CK145" s="90" t="str" cm="1">
        <f t="array" ref="CK145">IFERROR(INDEX($BD145:$CG145, $CH145, MATCH(CK$6, $BD$8:$CG$8, 0)), "")</f>
        <v/>
      </c>
      <c r="CL145" s="90" t="str" cm="1">
        <f t="array" ref="CL145">IFERROR(INDEX($BD145:$CG145, $CH145, MATCH(CL$6, $BD$8:$CG$8, 0)), "")</f>
        <v/>
      </c>
      <c r="CM145" s="90" t="str" cm="1">
        <f t="array" ref="CM145">IFERROR(INDEX($BD145:$CG145, $CH145, MATCH(CM$6, $BD$8:$CG$8, 0)), "")</f>
        <v/>
      </c>
      <c r="CN145" s="90" t="str" cm="1">
        <f t="array" ref="CN145">IFERROR(INDEX($BD145:$CG145, $CH145, MATCH(CN$6, $BD$8:$CG$8, 0)), "")</f>
        <v/>
      </c>
      <c r="CO145" s="90" t="str" cm="1">
        <f t="array" ref="CO145">IFERROR(INDEX($BD145:$CG145, $CH145, MATCH(CO$6, $BD$8:$CG$8, 0)), "")</f>
        <v/>
      </c>
      <c r="CP145" s="90" t="str" cm="1">
        <f t="array" ref="CP145">IFERROR(INDEX($BD145:$CG145, $CH145, MATCH(CP$6, $BD$8:$CG$8, 0)), "")</f>
        <v/>
      </c>
      <c r="CQ145" s="90" t="str" cm="1">
        <f t="array" ref="CQ145">IFERROR(INDEX($BD145:$CG145, $CH145, MATCH(CQ$6, $BD$8:$CG$8, 0)), "")</f>
        <v/>
      </c>
      <c r="CR145" s="90" t="str" cm="1">
        <f t="array" ref="CR145">IFERROR(INDEX($BD145:$CG145, $CH145, MATCH(CR$6, $BD$8:$CG$8, 0)), "")</f>
        <v/>
      </c>
      <c r="CS145" s="90" t="str" cm="1">
        <f t="array" ref="CS145">IFERROR(INDEX($BD145:$CG145, $CH145, MATCH(CS$6, $BD$8:$CG$8, 0)), "")</f>
        <v/>
      </c>
      <c r="CT145" s="90" t="str" cm="1">
        <f t="array" ref="CT145">IFERROR(INDEX($BD145:$CG145, $CH145, MATCH(CT$6, $BD$8:$CG$8, 0)), "")</f>
        <v/>
      </c>
      <c r="CU145" s="90" t="str" cm="1">
        <f t="array" ref="CU145">IFERROR(INDEX($BD145:$CG145, $CH145, MATCH(CU$6, $BD$8:$CG$8, 0)), "")</f>
        <v/>
      </c>
      <c r="CV145" s="90" t="str" cm="1">
        <f t="array" ref="CV145">IFERROR(INDEX($BD145:$CG145, $CH145, MATCH(CV$6, $BD$8:$CG$8, 0)), "")</f>
        <v/>
      </c>
      <c r="CW145" s="90" t="str" cm="1">
        <f t="array" ref="CW145">IFERROR(INDEX($BD145:$CG145, $CH145, MATCH(CW$6, $BD$8:$CG$8, 0)), "")</f>
        <v/>
      </c>
      <c r="CX145" s="90" t="str" cm="1">
        <f t="array" ref="CX145">IFERROR(INDEX($BD145:$CG145, $CH145, MATCH(CX$6, $BD$8:$CG$8, 0)), "")</f>
        <v/>
      </c>
      <c r="CY145" s="90" t="str" cm="1">
        <f t="array" ref="CY145">IFERROR(INDEX($BD145:$CG145, $CH145, MATCH(CY$6, $BD$8:$CG$8, 0)), "")</f>
        <v/>
      </c>
      <c r="CZ145" s="90" t="str" cm="1">
        <f t="array" ref="CZ145">IFERROR(INDEX($BD145:$CG145, $CH145, MATCH(CZ$6, $BD$8:$CG$8, 0)), "")</f>
        <v/>
      </c>
      <c r="DA145" s="90" t="str" cm="1">
        <f t="array" ref="DA145">IFERROR(INDEX($BD145:$CG145, $CH145, MATCH(DA$6, $BD$8:$CG$8, 0)), "")</f>
        <v/>
      </c>
      <c r="DB145" s="90" t="str" cm="1">
        <f t="array" ref="DB145">IFERROR(INDEX($BD145:$CG145, $CH145, MATCH(DB$6, $BD$8:$CG$8, 0)), "")</f>
        <v/>
      </c>
      <c r="DC145" s="90" t="str" cm="1">
        <f t="array" ref="DC145">IFERROR(INDEX($BD145:$CG145, $CH145, MATCH(DC$6, $BD$8:$CG$8, 0)), "")</f>
        <v/>
      </c>
      <c r="DD145" s="90" t="str" cm="1">
        <f t="array" ref="DD145">IFERROR(INDEX($BD145:$CG145, $CH145, MATCH(DD$6, $BD$8:$CG$8, 0)), "")</f>
        <v/>
      </c>
      <c r="DE145" s="90" t="str" cm="1">
        <f t="array" ref="DE145">IFERROR(INDEX($BD145:$CG145, $CH145, MATCH(DE$6, $BD$8:$CG$8, 0)), "")</f>
        <v/>
      </c>
      <c r="DF145" s="90" t="str" cm="1">
        <f t="array" ref="DF145">IFERROR(INDEX($BD145:$CG145, $CH145, MATCH(DF$6, $BD$8:$CG$8, 0)), "")</f>
        <v/>
      </c>
      <c r="DG145" s="90" t="str" cm="1">
        <f t="array" ref="DG145">IFERROR(INDEX($BD145:$CG145, $CH145, MATCH(DG$6, $BD$8:$CG$8, 0)), "")</f>
        <v/>
      </c>
      <c r="DH145" s="90" t="str" cm="1">
        <f t="array" ref="DH145">IFERROR(INDEX($BD145:$CG145, $CH145, MATCH(DH$6, $BD$8:$CG$8, 0)), "")</f>
        <v/>
      </c>
      <c r="DI145" s="90" t="str" cm="1">
        <f t="array" ref="DI145">IFERROR(INDEX($BD145:$CG145, $CH145, MATCH(DI$6, $BD$8:$CG$8, 0)), "")</f>
        <v/>
      </c>
      <c r="DJ145" s="90" t="str" cm="1">
        <f t="array" ref="DJ145">IFERROR(INDEX($BD145:$CG145, $CH145, MATCH(DJ$6, $BD$8:$CG$8, 0)), "")</f>
        <v/>
      </c>
      <c r="DK145" s="90" t="str" cm="1">
        <f t="array" ref="DK145">IFERROR(INDEX($BD145:$CG145, $CH145, MATCH(DK$6, $BD$8:$CG$8, 0)), "")</f>
        <v/>
      </c>
      <c r="DL145" s="91" t="str" cm="1">
        <f t="array" ref="DL145">IFERROR(INDEX($BD145:$CG145, $CH145, MATCH(DL$6, $BD$8:$CG$8, 0)), "")</f>
        <v/>
      </c>
    </row>
    <row r="146" spans="1:116" x14ac:dyDescent="0.55000000000000004">
      <c r="A146" s="16"/>
      <c r="B146" s="48"/>
      <c r="C146" s="26"/>
      <c r="D146" s="49"/>
      <c r="E146" s="50"/>
      <c r="F146" s="16"/>
      <c r="G146" s="96" t="str">
        <f t="shared" si="60"/>
        <v/>
      </c>
      <c r="H146" s="96" t="str">
        <f>IF($T146="", "", IF(COUNTIF('Income &amp; Expenses'!$AO$11:$AO$40, $T146)&gt;0, $N$3, $N$4))</f>
        <v/>
      </c>
      <c r="I146" s="16"/>
      <c r="N146" s="14" t="str">
        <f t="shared" si="56"/>
        <v/>
      </c>
      <c r="O146" s="8" t="str">
        <f t="shared" si="61"/>
        <v/>
      </c>
      <c r="P146" s="15" t="str">
        <f t="shared" si="57"/>
        <v/>
      </c>
      <c r="R146" s="68" t="str">
        <f t="shared" si="58"/>
        <v/>
      </c>
      <c r="T146" s="68" t="str">
        <f t="shared" si="59"/>
        <v/>
      </c>
      <c r="V146" s="62" t="str">
        <f>IF($B146="", "", COUNTIF($B$11:$B146, $B146))</f>
        <v/>
      </c>
      <c r="W146" s="62" t="str">
        <f t="shared" si="62"/>
        <v/>
      </c>
      <c r="Y146" s="78" t="str">
        <f t="shared" si="63"/>
        <v/>
      </c>
      <c r="Z146" s="79" t="str">
        <f t="shared" si="63"/>
        <v/>
      </c>
      <c r="AA146" s="79" t="str">
        <f t="shared" si="63"/>
        <v/>
      </c>
      <c r="AB146" s="79" t="str">
        <f t="shared" si="63"/>
        <v/>
      </c>
      <c r="AC146" s="79" t="str">
        <f t="shared" si="63"/>
        <v/>
      </c>
      <c r="AD146" s="79" t="str">
        <f t="shared" si="63"/>
        <v/>
      </c>
      <c r="AE146" s="79" t="str">
        <f t="shared" si="63"/>
        <v/>
      </c>
      <c r="AF146" s="79" t="str">
        <f t="shared" si="63"/>
        <v/>
      </c>
      <c r="AG146" s="79" t="str">
        <f t="shared" si="63"/>
        <v/>
      </c>
      <c r="AH146" s="79" t="str">
        <f t="shared" si="63"/>
        <v/>
      </c>
      <c r="AI146" s="79" t="str">
        <f t="shared" si="64"/>
        <v/>
      </c>
      <c r="AJ146" s="79" t="str">
        <f t="shared" si="64"/>
        <v/>
      </c>
      <c r="AK146" s="79" t="str">
        <f t="shared" si="64"/>
        <v/>
      </c>
      <c r="AL146" s="79" t="str">
        <f t="shared" si="64"/>
        <v/>
      </c>
      <c r="AM146" s="79" t="str">
        <f t="shared" si="64"/>
        <v/>
      </c>
      <c r="AN146" s="79" t="str">
        <f t="shared" si="64"/>
        <v/>
      </c>
      <c r="AO146" s="79" t="str">
        <f t="shared" si="64"/>
        <v/>
      </c>
      <c r="AP146" s="79" t="str">
        <f t="shared" si="64"/>
        <v/>
      </c>
      <c r="AQ146" s="79" t="str">
        <f t="shared" si="64"/>
        <v/>
      </c>
      <c r="AR146" s="79" t="str">
        <f t="shared" si="64"/>
        <v/>
      </c>
      <c r="AS146" s="79" t="str">
        <f t="shared" si="65"/>
        <v/>
      </c>
      <c r="AT146" s="79" t="str">
        <f t="shared" si="65"/>
        <v/>
      </c>
      <c r="AU146" s="79" t="str">
        <f t="shared" si="65"/>
        <v/>
      </c>
      <c r="AV146" s="79" t="str">
        <f t="shared" si="65"/>
        <v/>
      </c>
      <c r="AW146" s="79" t="str">
        <f t="shared" si="65"/>
        <v/>
      </c>
      <c r="AX146" s="79" t="str">
        <f t="shared" si="65"/>
        <v/>
      </c>
      <c r="AY146" s="79" t="str">
        <f t="shared" si="65"/>
        <v/>
      </c>
      <c r="AZ146" s="79" t="str">
        <f t="shared" si="65"/>
        <v/>
      </c>
      <c r="BA146" s="79" t="str">
        <f t="shared" si="65"/>
        <v/>
      </c>
      <c r="BB146" s="33" t="str">
        <f t="shared" si="65"/>
        <v/>
      </c>
      <c r="BD146" s="89" t="str">
        <f>IF(OR(CI$8="", Y146=""), "", COUNTIF(Y$11:Y$310, "&lt;"&amp;Y146)+1+COUNTIF(Y$11:Y146, Y146)-1)</f>
        <v/>
      </c>
      <c r="BE146" s="90" t="str">
        <f>IF(OR(CJ$8="", Z146=""), "", COUNTIF(Z$11:Z$310, "&lt;"&amp;Z146)+1+COUNTIF(Z$11:Z146, Z146)-1)</f>
        <v/>
      </c>
      <c r="BF146" s="90" t="str">
        <f>IF(OR(CK$8="", AA146=""), "", COUNTIF(AA$11:AA$310, "&lt;"&amp;AA146)+1+COUNTIF(AA$11:AA146, AA146)-1)</f>
        <v/>
      </c>
      <c r="BG146" s="90" t="str">
        <f>IF(OR(CL$8="", AB146=""), "", COUNTIF(AB$11:AB$310, "&lt;"&amp;AB146)+1+COUNTIF(AB$11:AB146, AB146)-1)</f>
        <v/>
      </c>
      <c r="BH146" s="90" t="str">
        <f>IF(OR(CM$8="", AC146=""), "", COUNTIF(AC$11:AC$310, "&lt;"&amp;AC146)+1+COUNTIF(AC$11:AC146, AC146)-1)</f>
        <v/>
      </c>
      <c r="BI146" s="90" t="str">
        <f>IF(OR(CN$8="", AD146=""), "", COUNTIF(AD$11:AD$310, "&lt;"&amp;AD146)+1+COUNTIF(AD$11:AD146, AD146)-1)</f>
        <v/>
      </c>
      <c r="BJ146" s="90" t="str">
        <f>IF(OR(CO$8="", AE146=""), "", COUNTIF(AE$11:AE$310, "&lt;"&amp;AE146)+1+COUNTIF(AE$11:AE146, AE146)-1)</f>
        <v/>
      </c>
      <c r="BK146" s="90" t="str">
        <f>IF(OR(CP$8="", AF146=""), "", COUNTIF(AF$11:AF$310, "&lt;"&amp;AF146)+1+COUNTIF(AF$11:AF146, AF146)-1)</f>
        <v/>
      </c>
      <c r="BL146" s="90" t="str">
        <f>IF(OR(CQ$8="", AG146=""), "", COUNTIF(AG$11:AG$310, "&lt;"&amp;AG146)+1+COUNTIF(AG$11:AG146, AG146)-1)</f>
        <v/>
      </c>
      <c r="BM146" s="90" t="str">
        <f>IF(OR(CR$8="", AH146=""), "", COUNTIF(AH$11:AH$310, "&lt;"&amp;AH146)+1+COUNTIF(AH$11:AH146, AH146)-1)</f>
        <v/>
      </c>
      <c r="BN146" s="90" t="str">
        <f>IF(OR(CS$8="", AI146=""), "", COUNTIF(AI$11:AI$310, "&lt;"&amp;AI146)+1+COUNTIF(AI$11:AI146, AI146)-1)</f>
        <v/>
      </c>
      <c r="BO146" s="90" t="str">
        <f>IF(OR(CT$8="", AJ146=""), "", COUNTIF(AJ$11:AJ$310, "&lt;"&amp;AJ146)+1+COUNTIF(AJ$11:AJ146, AJ146)-1)</f>
        <v/>
      </c>
      <c r="BP146" s="90" t="str">
        <f>IF(OR(CU$8="", AK146=""), "", COUNTIF(AK$11:AK$310, "&lt;"&amp;AK146)+1+COUNTIF(AK$11:AK146, AK146)-1)</f>
        <v/>
      </c>
      <c r="BQ146" s="90" t="str">
        <f>IF(OR(CV$8="", AL146=""), "", COUNTIF(AL$11:AL$310, "&lt;"&amp;AL146)+1+COUNTIF(AL$11:AL146, AL146)-1)</f>
        <v/>
      </c>
      <c r="BR146" s="90" t="str">
        <f>IF(OR(CW$8="", AM146=""), "", COUNTIF(AM$11:AM$310, "&lt;"&amp;AM146)+1+COUNTIF(AM$11:AM146, AM146)-1)</f>
        <v/>
      </c>
      <c r="BS146" s="90" t="str">
        <f>IF(OR(CX$8="", AN146=""), "", COUNTIF(AN$11:AN$310, "&lt;"&amp;AN146)+1+COUNTIF(AN$11:AN146, AN146)-1)</f>
        <v/>
      </c>
      <c r="BT146" s="90" t="str">
        <f>IF(OR(CY$8="", AO146=""), "", COUNTIF(AO$11:AO$310, "&lt;"&amp;AO146)+1+COUNTIF(AO$11:AO146, AO146)-1)</f>
        <v/>
      </c>
      <c r="BU146" s="90" t="str">
        <f>IF(OR(CZ$8="", AP146=""), "", COUNTIF(AP$11:AP$310, "&lt;"&amp;AP146)+1+COUNTIF(AP$11:AP146, AP146)-1)</f>
        <v/>
      </c>
      <c r="BV146" s="90" t="str">
        <f>IF(OR(DA$8="", AQ146=""), "", COUNTIF(AQ$11:AQ$310, "&lt;"&amp;AQ146)+1+COUNTIF(AQ$11:AQ146, AQ146)-1)</f>
        <v/>
      </c>
      <c r="BW146" s="90" t="str">
        <f>IF(OR(DB$8="", AR146=""), "", COUNTIF(AR$11:AR$310, "&lt;"&amp;AR146)+1+COUNTIF(AR$11:AR146, AR146)-1)</f>
        <v/>
      </c>
      <c r="BX146" s="90" t="str">
        <f>IF(OR(DC$8="", AS146=""), "", COUNTIF(AS$11:AS$310, "&lt;"&amp;AS146)+1+COUNTIF(AS$11:AS146, AS146)-1)</f>
        <v/>
      </c>
      <c r="BY146" s="90" t="str">
        <f>IF(OR(DD$8="", AT146=""), "", COUNTIF(AT$11:AT$310, "&lt;"&amp;AT146)+1+COUNTIF(AT$11:AT146, AT146)-1)</f>
        <v/>
      </c>
      <c r="BZ146" s="90" t="str">
        <f>IF(OR(DE$8="", AU146=""), "", COUNTIF(AU$11:AU$310, "&lt;"&amp;AU146)+1+COUNTIF(AU$11:AU146, AU146)-1)</f>
        <v/>
      </c>
      <c r="CA146" s="90" t="str">
        <f>IF(OR(DF$8="", AV146=""), "", COUNTIF(AV$11:AV$310, "&lt;"&amp;AV146)+1+COUNTIF(AV$11:AV146, AV146)-1)</f>
        <v/>
      </c>
      <c r="CB146" s="90" t="str">
        <f>IF(OR(DG$8="", AW146=""), "", COUNTIF(AW$11:AW$310, "&lt;"&amp;AW146)+1+COUNTIF(AW$11:AW146, AW146)-1)</f>
        <v/>
      </c>
      <c r="CC146" s="90" t="str">
        <f>IF(OR(DH$8="", AX146=""), "", COUNTIF(AX$11:AX$310, "&lt;"&amp;AX146)+1+COUNTIF(AX$11:AX146, AX146)-1)</f>
        <v/>
      </c>
      <c r="CD146" s="90" t="str">
        <f>IF(OR(DI$8="", AY146=""), "", COUNTIF(AY$11:AY$310, "&lt;"&amp;AY146)+1+COUNTIF(AY$11:AY146, AY146)-1)</f>
        <v/>
      </c>
      <c r="CE146" s="90" t="str">
        <f>IF(OR(DJ$8="", AZ146=""), "", COUNTIF(AZ$11:AZ$310, "&lt;"&amp;AZ146)+1+COUNTIF(AZ$11:AZ146, AZ146)-1)</f>
        <v/>
      </c>
      <c r="CF146" s="90" t="str">
        <f>IF(OR(DK$8="", BA146=""), "", COUNTIF(BA$11:BA$310, "&lt;"&amp;BA146)+1+COUNTIF(BA$11:BA146, BA146)-1)</f>
        <v/>
      </c>
      <c r="CG146" s="91" t="str">
        <f>IF(OR(DL$8="", BB146=""), "", COUNTIF(BB$11:BB$310, "&lt;"&amp;BB146)+1+COUNTIF(BB$11:BB146, BB146)-1)</f>
        <v/>
      </c>
      <c r="CI146" s="89" t="str" cm="1">
        <f t="array" ref="CI146">IFERROR(INDEX($BD146:$CG146, $CH146, MATCH(CI$6, $BD$8:$CG$8, 0)), "")</f>
        <v/>
      </c>
      <c r="CJ146" s="90" t="str" cm="1">
        <f t="array" ref="CJ146">IFERROR(INDEX($BD146:$CG146, $CH146, MATCH(CJ$6, $BD$8:$CG$8, 0)), "")</f>
        <v/>
      </c>
      <c r="CK146" s="90" t="str" cm="1">
        <f t="array" ref="CK146">IFERROR(INDEX($BD146:$CG146, $CH146, MATCH(CK$6, $BD$8:$CG$8, 0)), "")</f>
        <v/>
      </c>
      <c r="CL146" s="90" t="str" cm="1">
        <f t="array" ref="CL146">IFERROR(INDEX($BD146:$CG146, $CH146, MATCH(CL$6, $BD$8:$CG$8, 0)), "")</f>
        <v/>
      </c>
      <c r="CM146" s="90" t="str" cm="1">
        <f t="array" ref="CM146">IFERROR(INDEX($BD146:$CG146, $CH146, MATCH(CM$6, $BD$8:$CG$8, 0)), "")</f>
        <v/>
      </c>
      <c r="CN146" s="90" t="str" cm="1">
        <f t="array" ref="CN146">IFERROR(INDEX($BD146:$CG146, $CH146, MATCH(CN$6, $BD$8:$CG$8, 0)), "")</f>
        <v/>
      </c>
      <c r="CO146" s="90" t="str" cm="1">
        <f t="array" ref="CO146">IFERROR(INDEX($BD146:$CG146, $CH146, MATCH(CO$6, $BD$8:$CG$8, 0)), "")</f>
        <v/>
      </c>
      <c r="CP146" s="90" t="str" cm="1">
        <f t="array" ref="CP146">IFERROR(INDEX($BD146:$CG146, $CH146, MATCH(CP$6, $BD$8:$CG$8, 0)), "")</f>
        <v/>
      </c>
      <c r="CQ146" s="90" t="str" cm="1">
        <f t="array" ref="CQ146">IFERROR(INDEX($BD146:$CG146, $CH146, MATCH(CQ$6, $BD$8:$CG$8, 0)), "")</f>
        <v/>
      </c>
      <c r="CR146" s="90" t="str" cm="1">
        <f t="array" ref="CR146">IFERROR(INDEX($BD146:$CG146, $CH146, MATCH(CR$6, $BD$8:$CG$8, 0)), "")</f>
        <v/>
      </c>
      <c r="CS146" s="90" t="str" cm="1">
        <f t="array" ref="CS146">IFERROR(INDEX($BD146:$CG146, $CH146, MATCH(CS$6, $BD$8:$CG$8, 0)), "")</f>
        <v/>
      </c>
      <c r="CT146" s="90" t="str" cm="1">
        <f t="array" ref="CT146">IFERROR(INDEX($BD146:$CG146, $CH146, MATCH(CT$6, $BD$8:$CG$8, 0)), "")</f>
        <v/>
      </c>
      <c r="CU146" s="90" t="str" cm="1">
        <f t="array" ref="CU146">IFERROR(INDEX($BD146:$CG146, $CH146, MATCH(CU$6, $BD$8:$CG$8, 0)), "")</f>
        <v/>
      </c>
      <c r="CV146" s="90" t="str" cm="1">
        <f t="array" ref="CV146">IFERROR(INDEX($BD146:$CG146, $CH146, MATCH(CV$6, $BD$8:$CG$8, 0)), "")</f>
        <v/>
      </c>
      <c r="CW146" s="90" t="str" cm="1">
        <f t="array" ref="CW146">IFERROR(INDEX($BD146:$CG146, $CH146, MATCH(CW$6, $BD$8:$CG$8, 0)), "")</f>
        <v/>
      </c>
      <c r="CX146" s="90" t="str" cm="1">
        <f t="array" ref="CX146">IFERROR(INDEX($BD146:$CG146, $CH146, MATCH(CX$6, $BD$8:$CG$8, 0)), "")</f>
        <v/>
      </c>
      <c r="CY146" s="90" t="str" cm="1">
        <f t="array" ref="CY146">IFERROR(INDEX($BD146:$CG146, $CH146, MATCH(CY$6, $BD$8:$CG$8, 0)), "")</f>
        <v/>
      </c>
      <c r="CZ146" s="90" t="str" cm="1">
        <f t="array" ref="CZ146">IFERROR(INDEX($BD146:$CG146, $CH146, MATCH(CZ$6, $BD$8:$CG$8, 0)), "")</f>
        <v/>
      </c>
      <c r="DA146" s="90" t="str" cm="1">
        <f t="array" ref="DA146">IFERROR(INDEX($BD146:$CG146, $CH146, MATCH(DA$6, $BD$8:$CG$8, 0)), "")</f>
        <v/>
      </c>
      <c r="DB146" s="90" t="str" cm="1">
        <f t="array" ref="DB146">IFERROR(INDEX($BD146:$CG146, $CH146, MATCH(DB$6, $BD$8:$CG$8, 0)), "")</f>
        <v/>
      </c>
      <c r="DC146" s="90" t="str" cm="1">
        <f t="array" ref="DC146">IFERROR(INDEX($BD146:$CG146, $CH146, MATCH(DC$6, $BD$8:$CG$8, 0)), "")</f>
        <v/>
      </c>
      <c r="DD146" s="90" t="str" cm="1">
        <f t="array" ref="DD146">IFERROR(INDEX($BD146:$CG146, $CH146, MATCH(DD$6, $BD$8:$CG$8, 0)), "")</f>
        <v/>
      </c>
      <c r="DE146" s="90" t="str" cm="1">
        <f t="array" ref="DE146">IFERROR(INDEX($BD146:$CG146, $CH146, MATCH(DE$6, $BD$8:$CG$8, 0)), "")</f>
        <v/>
      </c>
      <c r="DF146" s="90" t="str" cm="1">
        <f t="array" ref="DF146">IFERROR(INDEX($BD146:$CG146, $CH146, MATCH(DF$6, $BD$8:$CG$8, 0)), "")</f>
        <v/>
      </c>
      <c r="DG146" s="90" t="str" cm="1">
        <f t="array" ref="DG146">IFERROR(INDEX($BD146:$CG146, $CH146, MATCH(DG$6, $BD$8:$CG$8, 0)), "")</f>
        <v/>
      </c>
      <c r="DH146" s="90" t="str" cm="1">
        <f t="array" ref="DH146">IFERROR(INDEX($BD146:$CG146, $CH146, MATCH(DH$6, $BD$8:$CG$8, 0)), "")</f>
        <v/>
      </c>
      <c r="DI146" s="90" t="str" cm="1">
        <f t="array" ref="DI146">IFERROR(INDEX($BD146:$CG146, $CH146, MATCH(DI$6, $BD$8:$CG$8, 0)), "")</f>
        <v/>
      </c>
      <c r="DJ146" s="90" t="str" cm="1">
        <f t="array" ref="DJ146">IFERROR(INDEX($BD146:$CG146, $CH146, MATCH(DJ$6, $BD$8:$CG$8, 0)), "")</f>
        <v/>
      </c>
      <c r="DK146" s="90" t="str" cm="1">
        <f t="array" ref="DK146">IFERROR(INDEX($BD146:$CG146, $CH146, MATCH(DK$6, $BD$8:$CG$8, 0)), "")</f>
        <v/>
      </c>
      <c r="DL146" s="91" t="str" cm="1">
        <f t="array" ref="DL146">IFERROR(INDEX($BD146:$CG146, $CH146, MATCH(DL$6, $BD$8:$CG$8, 0)), "")</f>
        <v/>
      </c>
    </row>
    <row r="147" spans="1:116" x14ac:dyDescent="0.55000000000000004">
      <c r="A147" s="16"/>
      <c r="B147" s="48"/>
      <c r="C147" s="26"/>
      <c r="D147" s="49"/>
      <c r="E147" s="50"/>
      <c r="F147" s="16"/>
      <c r="G147" s="96" t="str">
        <f t="shared" si="60"/>
        <v/>
      </c>
      <c r="H147" s="96" t="str">
        <f>IF($T147="", "", IF(COUNTIF('Income &amp; Expenses'!$AO$11:$AO$40, $T147)&gt;0, $N$3, $N$4))</f>
        <v/>
      </c>
      <c r="I147" s="16"/>
      <c r="N147" s="14" t="str">
        <f t="shared" si="56"/>
        <v/>
      </c>
      <c r="O147" s="8" t="str">
        <f t="shared" si="61"/>
        <v/>
      </c>
      <c r="P147" s="15" t="str">
        <f t="shared" si="57"/>
        <v/>
      </c>
      <c r="R147" s="68" t="str">
        <f t="shared" si="58"/>
        <v/>
      </c>
      <c r="T147" s="68" t="str">
        <f t="shared" si="59"/>
        <v/>
      </c>
      <c r="V147" s="62" t="str">
        <f>IF($B147="", "", COUNTIF($B$11:$B147, $B147))</f>
        <v/>
      </c>
      <c r="W147" s="62" t="str">
        <f t="shared" si="62"/>
        <v/>
      </c>
      <c r="Y147" s="78" t="str">
        <f t="shared" si="63"/>
        <v/>
      </c>
      <c r="Z147" s="79" t="str">
        <f t="shared" si="63"/>
        <v/>
      </c>
      <c r="AA147" s="79" t="str">
        <f t="shared" si="63"/>
        <v/>
      </c>
      <c r="AB147" s="79" t="str">
        <f t="shared" si="63"/>
        <v/>
      </c>
      <c r="AC147" s="79" t="str">
        <f t="shared" si="63"/>
        <v/>
      </c>
      <c r="AD147" s="79" t="str">
        <f t="shared" si="63"/>
        <v/>
      </c>
      <c r="AE147" s="79" t="str">
        <f t="shared" si="63"/>
        <v/>
      </c>
      <c r="AF147" s="79" t="str">
        <f t="shared" si="63"/>
        <v/>
      </c>
      <c r="AG147" s="79" t="str">
        <f t="shared" si="63"/>
        <v/>
      </c>
      <c r="AH147" s="79" t="str">
        <f t="shared" si="63"/>
        <v/>
      </c>
      <c r="AI147" s="79" t="str">
        <f t="shared" si="64"/>
        <v/>
      </c>
      <c r="AJ147" s="79" t="str">
        <f t="shared" si="64"/>
        <v/>
      </c>
      <c r="AK147" s="79" t="str">
        <f t="shared" si="64"/>
        <v/>
      </c>
      <c r="AL147" s="79" t="str">
        <f t="shared" si="64"/>
        <v/>
      </c>
      <c r="AM147" s="79" t="str">
        <f t="shared" si="64"/>
        <v/>
      </c>
      <c r="AN147" s="79" t="str">
        <f t="shared" si="64"/>
        <v/>
      </c>
      <c r="AO147" s="79" t="str">
        <f t="shared" si="64"/>
        <v/>
      </c>
      <c r="AP147" s="79" t="str">
        <f t="shared" si="64"/>
        <v/>
      </c>
      <c r="AQ147" s="79" t="str">
        <f t="shared" si="64"/>
        <v/>
      </c>
      <c r="AR147" s="79" t="str">
        <f t="shared" si="64"/>
        <v/>
      </c>
      <c r="AS147" s="79" t="str">
        <f t="shared" si="65"/>
        <v/>
      </c>
      <c r="AT147" s="79" t="str">
        <f t="shared" si="65"/>
        <v/>
      </c>
      <c r="AU147" s="79" t="str">
        <f t="shared" si="65"/>
        <v/>
      </c>
      <c r="AV147" s="79" t="str">
        <f t="shared" si="65"/>
        <v/>
      </c>
      <c r="AW147" s="79" t="str">
        <f t="shared" si="65"/>
        <v/>
      </c>
      <c r="AX147" s="79" t="str">
        <f t="shared" si="65"/>
        <v/>
      </c>
      <c r="AY147" s="79" t="str">
        <f t="shared" si="65"/>
        <v/>
      </c>
      <c r="AZ147" s="79" t="str">
        <f t="shared" si="65"/>
        <v/>
      </c>
      <c r="BA147" s="79" t="str">
        <f t="shared" si="65"/>
        <v/>
      </c>
      <c r="BB147" s="33" t="str">
        <f t="shared" si="65"/>
        <v/>
      </c>
      <c r="BD147" s="89" t="str">
        <f>IF(OR(CI$8="", Y147=""), "", COUNTIF(Y$11:Y$310, "&lt;"&amp;Y147)+1+COUNTIF(Y$11:Y147, Y147)-1)</f>
        <v/>
      </c>
      <c r="BE147" s="90" t="str">
        <f>IF(OR(CJ$8="", Z147=""), "", COUNTIF(Z$11:Z$310, "&lt;"&amp;Z147)+1+COUNTIF(Z$11:Z147, Z147)-1)</f>
        <v/>
      </c>
      <c r="BF147" s="90" t="str">
        <f>IF(OR(CK$8="", AA147=""), "", COUNTIF(AA$11:AA$310, "&lt;"&amp;AA147)+1+COUNTIF(AA$11:AA147, AA147)-1)</f>
        <v/>
      </c>
      <c r="BG147" s="90" t="str">
        <f>IF(OR(CL$8="", AB147=""), "", COUNTIF(AB$11:AB$310, "&lt;"&amp;AB147)+1+COUNTIF(AB$11:AB147, AB147)-1)</f>
        <v/>
      </c>
      <c r="BH147" s="90" t="str">
        <f>IF(OR(CM$8="", AC147=""), "", COUNTIF(AC$11:AC$310, "&lt;"&amp;AC147)+1+COUNTIF(AC$11:AC147, AC147)-1)</f>
        <v/>
      </c>
      <c r="BI147" s="90" t="str">
        <f>IF(OR(CN$8="", AD147=""), "", COUNTIF(AD$11:AD$310, "&lt;"&amp;AD147)+1+COUNTIF(AD$11:AD147, AD147)-1)</f>
        <v/>
      </c>
      <c r="BJ147" s="90" t="str">
        <f>IF(OR(CO$8="", AE147=""), "", COUNTIF(AE$11:AE$310, "&lt;"&amp;AE147)+1+COUNTIF(AE$11:AE147, AE147)-1)</f>
        <v/>
      </c>
      <c r="BK147" s="90" t="str">
        <f>IF(OR(CP$8="", AF147=""), "", COUNTIF(AF$11:AF$310, "&lt;"&amp;AF147)+1+COUNTIF(AF$11:AF147, AF147)-1)</f>
        <v/>
      </c>
      <c r="BL147" s="90" t="str">
        <f>IF(OR(CQ$8="", AG147=""), "", COUNTIF(AG$11:AG$310, "&lt;"&amp;AG147)+1+COUNTIF(AG$11:AG147, AG147)-1)</f>
        <v/>
      </c>
      <c r="BM147" s="90" t="str">
        <f>IF(OR(CR$8="", AH147=""), "", COUNTIF(AH$11:AH$310, "&lt;"&amp;AH147)+1+COUNTIF(AH$11:AH147, AH147)-1)</f>
        <v/>
      </c>
      <c r="BN147" s="90" t="str">
        <f>IF(OR(CS$8="", AI147=""), "", COUNTIF(AI$11:AI$310, "&lt;"&amp;AI147)+1+COUNTIF(AI$11:AI147, AI147)-1)</f>
        <v/>
      </c>
      <c r="BO147" s="90" t="str">
        <f>IF(OR(CT$8="", AJ147=""), "", COUNTIF(AJ$11:AJ$310, "&lt;"&amp;AJ147)+1+COUNTIF(AJ$11:AJ147, AJ147)-1)</f>
        <v/>
      </c>
      <c r="BP147" s="90" t="str">
        <f>IF(OR(CU$8="", AK147=""), "", COUNTIF(AK$11:AK$310, "&lt;"&amp;AK147)+1+COUNTIF(AK$11:AK147, AK147)-1)</f>
        <v/>
      </c>
      <c r="BQ147" s="90" t="str">
        <f>IF(OR(CV$8="", AL147=""), "", COUNTIF(AL$11:AL$310, "&lt;"&amp;AL147)+1+COUNTIF(AL$11:AL147, AL147)-1)</f>
        <v/>
      </c>
      <c r="BR147" s="90" t="str">
        <f>IF(OR(CW$8="", AM147=""), "", COUNTIF(AM$11:AM$310, "&lt;"&amp;AM147)+1+COUNTIF(AM$11:AM147, AM147)-1)</f>
        <v/>
      </c>
      <c r="BS147" s="90" t="str">
        <f>IF(OR(CX$8="", AN147=""), "", COUNTIF(AN$11:AN$310, "&lt;"&amp;AN147)+1+COUNTIF(AN$11:AN147, AN147)-1)</f>
        <v/>
      </c>
      <c r="BT147" s="90" t="str">
        <f>IF(OR(CY$8="", AO147=""), "", COUNTIF(AO$11:AO$310, "&lt;"&amp;AO147)+1+COUNTIF(AO$11:AO147, AO147)-1)</f>
        <v/>
      </c>
      <c r="BU147" s="90" t="str">
        <f>IF(OR(CZ$8="", AP147=""), "", COUNTIF(AP$11:AP$310, "&lt;"&amp;AP147)+1+COUNTIF(AP$11:AP147, AP147)-1)</f>
        <v/>
      </c>
      <c r="BV147" s="90" t="str">
        <f>IF(OR(DA$8="", AQ147=""), "", COUNTIF(AQ$11:AQ$310, "&lt;"&amp;AQ147)+1+COUNTIF(AQ$11:AQ147, AQ147)-1)</f>
        <v/>
      </c>
      <c r="BW147" s="90" t="str">
        <f>IF(OR(DB$8="", AR147=""), "", COUNTIF(AR$11:AR$310, "&lt;"&amp;AR147)+1+COUNTIF(AR$11:AR147, AR147)-1)</f>
        <v/>
      </c>
      <c r="BX147" s="90" t="str">
        <f>IF(OR(DC$8="", AS147=""), "", COUNTIF(AS$11:AS$310, "&lt;"&amp;AS147)+1+COUNTIF(AS$11:AS147, AS147)-1)</f>
        <v/>
      </c>
      <c r="BY147" s="90" t="str">
        <f>IF(OR(DD$8="", AT147=""), "", COUNTIF(AT$11:AT$310, "&lt;"&amp;AT147)+1+COUNTIF(AT$11:AT147, AT147)-1)</f>
        <v/>
      </c>
      <c r="BZ147" s="90" t="str">
        <f>IF(OR(DE$8="", AU147=""), "", COUNTIF(AU$11:AU$310, "&lt;"&amp;AU147)+1+COUNTIF(AU$11:AU147, AU147)-1)</f>
        <v/>
      </c>
      <c r="CA147" s="90" t="str">
        <f>IF(OR(DF$8="", AV147=""), "", COUNTIF(AV$11:AV$310, "&lt;"&amp;AV147)+1+COUNTIF(AV$11:AV147, AV147)-1)</f>
        <v/>
      </c>
      <c r="CB147" s="90" t="str">
        <f>IF(OR(DG$8="", AW147=""), "", COUNTIF(AW$11:AW$310, "&lt;"&amp;AW147)+1+COUNTIF(AW$11:AW147, AW147)-1)</f>
        <v/>
      </c>
      <c r="CC147" s="90" t="str">
        <f>IF(OR(DH$8="", AX147=""), "", COUNTIF(AX$11:AX$310, "&lt;"&amp;AX147)+1+COUNTIF(AX$11:AX147, AX147)-1)</f>
        <v/>
      </c>
      <c r="CD147" s="90" t="str">
        <f>IF(OR(DI$8="", AY147=""), "", COUNTIF(AY$11:AY$310, "&lt;"&amp;AY147)+1+COUNTIF(AY$11:AY147, AY147)-1)</f>
        <v/>
      </c>
      <c r="CE147" s="90" t="str">
        <f>IF(OR(DJ$8="", AZ147=""), "", COUNTIF(AZ$11:AZ$310, "&lt;"&amp;AZ147)+1+COUNTIF(AZ$11:AZ147, AZ147)-1)</f>
        <v/>
      </c>
      <c r="CF147" s="90" t="str">
        <f>IF(OR(DK$8="", BA147=""), "", COUNTIF(BA$11:BA$310, "&lt;"&amp;BA147)+1+COUNTIF(BA$11:BA147, BA147)-1)</f>
        <v/>
      </c>
      <c r="CG147" s="91" t="str">
        <f>IF(OR(DL$8="", BB147=""), "", COUNTIF(BB$11:BB$310, "&lt;"&amp;BB147)+1+COUNTIF(BB$11:BB147, BB147)-1)</f>
        <v/>
      </c>
      <c r="CI147" s="89" t="str" cm="1">
        <f t="array" ref="CI147">IFERROR(INDEX($BD147:$CG147, $CH147, MATCH(CI$6, $BD$8:$CG$8, 0)), "")</f>
        <v/>
      </c>
      <c r="CJ147" s="90" t="str" cm="1">
        <f t="array" ref="CJ147">IFERROR(INDEX($BD147:$CG147, $CH147, MATCH(CJ$6, $BD$8:$CG$8, 0)), "")</f>
        <v/>
      </c>
      <c r="CK147" s="90" t="str" cm="1">
        <f t="array" ref="CK147">IFERROR(INDEX($BD147:$CG147, $CH147, MATCH(CK$6, $BD$8:$CG$8, 0)), "")</f>
        <v/>
      </c>
      <c r="CL147" s="90" t="str" cm="1">
        <f t="array" ref="CL147">IFERROR(INDEX($BD147:$CG147, $CH147, MATCH(CL$6, $BD$8:$CG$8, 0)), "")</f>
        <v/>
      </c>
      <c r="CM147" s="90" t="str" cm="1">
        <f t="array" ref="CM147">IFERROR(INDEX($BD147:$CG147, $CH147, MATCH(CM$6, $BD$8:$CG$8, 0)), "")</f>
        <v/>
      </c>
      <c r="CN147" s="90" t="str" cm="1">
        <f t="array" ref="CN147">IFERROR(INDEX($BD147:$CG147, $CH147, MATCH(CN$6, $BD$8:$CG$8, 0)), "")</f>
        <v/>
      </c>
      <c r="CO147" s="90" t="str" cm="1">
        <f t="array" ref="CO147">IFERROR(INDEX($BD147:$CG147, $CH147, MATCH(CO$6, $BD$8:$CG$8, 0)), "")</f>
        <v/>
      </c>
      <c r="CP147" s="90" t="str" cm="1">
        <f t="array" ref="CP147">IFERROR(INDEX($BD147:$CG147, $CH147, MATCH(CP$6, $BD$8:$CG$8, 0)), "")</f>
        <v/>
      </c>
      <c r="CQ147" s="90" t="str" cm="1">
        <f t="array" ref="CQ147">IFERROR(INDEX($BD147:$CG147, $CH147, MATCH(CQ$6, $BD$8:$CG$8, 0)), "")</f>
        <v/>
      </c>
      <c r="CR147" s="90" t="str" cm="1">
        <f t="array" ref="CR147">IFERROR(INDEX($BD147:$CG147, $CH147, MATCH(CR$6, $BD$8:$CG$8, 0)), "")</f>
        <v/>
      </c>
      <c r="CS147" s="90" t="str" cm="1">
        <f t="array" ref="CS147">IFERROR(INDEX($BD147:$CG147, $CH147, MATCH(CS$6, $BD$8:$CG$8, 0)), "")</f>
        <v/>
      </c>
      <c r="CT147" s="90" t="str" cm="1">
        <f t="array" ref="CT147">IFERROR(INDEX($BD147:$CG147, $CH147, MATCH(CT$6, $BD$8:$CG$8, 0)), "")</f>
        <v/>
      </c>
      <c r="CU147" s="90" t="str" cm="1">
        <f t="array" ref="CU147">IFERROR(INDEX($BD147:$CG147, $CH147, MATCH(CU$6, $BD$8:$CG$8, 0)), "")</f>
        <v/>
      </c>
      <c r="CV147" s="90" t="str" cm="1">
        <f t="array" ref="CV147">IFERROR(INDEX($BD147:$CG147, $CH147, MATCH(CV$6, $BD$8:$CG$8, 0)), "")</f>
        <v/>
      </c>
      <c r="CW147" s="90" t="str" cm="1">
        <f t="array" ref="CW147">IFERROR(INDEX($BD147:$CG147, $CH147, MATCH(CW$6, $BD$8:$CG$8, 0)), "")</f>
        <v/>
      </c>
      <c r="CX147" s="90" t="str" cm="1">
        <f t="array" ref="CX147">IFERROR(INDEX($BD147:$CG147, $CH147, MATCH(CX$6, $BD$8:$CG$8, 0)), "")</f>
        <v/>
      </c>
      <c r="CY147" s="90" t="str" cm="1">
        <f t="array" ref="CY147">IFERROR(INDEX($BD147:$CG147, $CH147, MATCH(CY$6, $BD$8:$CG$8, 0)), "")</f>
        <v/>
      </c>
      <c r="CZ147" s="90" t="str" cm="1">
        <f t="array" ref="CZ147">IFERROR(INDEX($BD147:$CG147, $CH147, MATCH(CZ$6, $BD$8:$CG$8, 0)), "")</f>
        <v/>
      </c>
      <c r="DA147" s="90" t="str" cm="1">
        <f t="array" ref="DA147">IFERROR(INDEX($BD147:$CG147, $CH147, MATCH(DA$6, $BD$8:$CG$8, 0)), "")</f>
        <v/>
      </c>
      <c r="DB147" s="90" t="str" cm="1">
        <f t="array" ref="DB147">IFERROR(INDEX($BD147:$CG147, $CH147, MATCH(DB$6, $BD$8:$CG$8, 0)), "")</f>
        <v/>
      </c>
      <c r="DC147" s="90" t="str" cm="1">
        <f t="array" ref="DC147">IFERROR(INDEX($BD147:$CG147, $CH147, MATCH(DC$6, $BD$8:$CG$8, 0)), "")</f>
        <v/>
      </c>
      <c r="DD147" s="90" t="str" cm="1">
        <f t="array" ref="DD147">IFERROR(INDEX($BD147:$CG147, $CH147, MATCH(DD$6, $BD$8:$CG$8, 0)), "")</f>
        <v/>
      </c>
      <c r="DE147" s="90" t="str" cm="1">
        <f t="array" ref="DE147">IFERROR(INDEX($BD147:$CG147, $CH147, MATCH(DE$6, $BD$8:$CG$8, 0)), "")</f>
        <v/>
      </c>
      <c r="DF147" s="90" t="str" cm="1">
        <f t="array" ref="DF147">IFERROR(INDEX($BD147:$CG147, $CH147, MATCH(DF$6, $BD$8:$CG$8, 0)), "")</f>
        <v/>
      </c>
      <c r="DG147" s="90" t="str" cm="1">
        <f t="array" ref="DG147">IFERROR(INDEX($BD147:$CG147, $CH147, MATCH(DG$6, $BD$8:$CG$8, 0)), "")</f>
        <v/>
      </c>
      <c r="DH147" s="90" t="str" cm="1">
        <f t="array" ref="DH147">IFERROR(INDEX($BD147:$CG147, $CH147, MATCH(DH$6, $BD$8:$CG$8, 0)), "")</f>
        <v/>
      </c>
      <c r="DI147" s="90" t="str" cm="1">
        <f t="array" ref="DI147">IFERROR(INDEX($BD147:$CG147, $CH147, MATCH(DI$6, $BD$8:$CG$8, 0)), "")</f>
        <v/>
      </c>
      <c r="DJ147" s="90" t="str" cm="1">
        <f t="array" ref="DJ147">IFERROR(INDEX($BD147:$CG147, $CH147, MATCH(DJ$6, $BD$8:$CG$8, 0)), "")</f>
        <v/>
      </c>
      <c r="DK147" s="90" t="str" cm="1">
        <f t="array" ref="DK147">IFERROR(INDEX($BD147:$CG147, $CH147, MATCH(DK$6, $BD$8:$CG$8, 0)), "")</f>
        <v/>
      </c>
      <c r="DL147" s="91" t="str" cm="1">
        <f t="array" ref="DL147">IFERROR(INDEX($BD147:$CG147, $CH147, MATCH(DL$6, $BD$8:$CG$8, 0)), "")</f>
        <v/>
      </c>
    </row>
    <row r="148" spans="1:116" x14ac:dyDescent="0.55000000000000004">
      <c r="A148" s="16"/>
      <c r="B148" s="48"/>
      <c r="C148" s="26"/>
      <c r="D148" s="49"/>
      <c r="E148" s="50"/>
      <c r="F148" s="16"/>
      <c r="G148" s="96" t="str">
        <f t="shared" si="60"/>
        <v/>
      </c>
      <c r="H148" s="96" t="str">
        <f>IF($T148="", "", IF(COUNTIF('Income &amp; Expenses'!$AO$11:$AO$40, $T148)&gt;0, $N$3, $N$4))</f>
        <v/>
      </c>
      <c r="I148" s="16"/>
      <c r="N148" s="14" t="str">
        <f t="shared" si="56"/>
        <v/>
      </c>
      <c r="O148" s="8" t="str">
        <f t="shared" si="61"/>
        <v/>
      </c>
      <c r="P148" s="15" t="str">
        <f t="shared" si="57"/>
        <v/>
      </c>
      <c r="R148" s="68" t="str">
        <f t="shared" si="58"/>
        <v/>
      </c>
      <c r="T148" s="68" t="str">
        <f t="shared" si="59"/>
        <v/>
      </c>
      <c r="V148" s="62" t="str">
        <f>IF($B148="", "", COUNTIF($B$11:$B148, $B148))</f>
        <v/>
      </c>
      <c r="W148" s="62" t="str">
        <f t="shared" si="62"/>
        <v/>
      </c>
      <c r="Y148" s="78" t="str">
        <f t="shared" si="63"/>
        <v/>
      </c>
      <c r="Z148" s="79" t="str">
        <f t="shared" si="63"/>
        <v/>
      </c>
      <c r="AA148" s="79" t="str">
        <f t="shared" si="63"/>
        <v/>
      </c>
      <c r="AB148" s="79" t="str">
        <f t="shared" si="63"/>
        <v/>
      </c>
      <c r="AC148" s="79" t="str">
        <f t="shared" si="63"/>
        <v/>
      </c>
      <c r="AD148" s="79" t="str">
        <f t="shared" si="63"/>
        <v/>
      </c>
      <c r="AE148" s="79" t="str">
        <f t="shared" si="63"/>
        <v/>
      </c>
      <c r="AF148" s="79" t="str">
        <f t="shared" si="63"/>
        <v/>
      </c>
      <c r="AG148" s="79" t="str">
        <f t="shared" si="63"/>
        <v/>
      </c>
      <c r="AH148" s="79" t="str">
        <f t="shared" si="63"/>
        <v/>
      </c>
      <c r="AI148" s="79" t="str">
        <f t="shared" si="64"/>
        <v/>
      </c>
      <c r="AJ148" s="79" t="str">
        <f t="shared" si="64"/>
        <v/>
      </c>
      <c r="AK148" s="79" t="str">
        <f t="shared" si="64"/>
        <v/>
      </c>
      <c r="AL148" s="79" t="str">
        <f t="shared" si="64"/>
        <v/>
      </c>
      <c r="AM148" s="79" t="str">
        <f t="shared" si="64"/>
        <v/>
      </c>
      <c r="AN148" s="79" t="str">
        <f t="shared" si="64"/>
        <v/>
      </c>
      <c r="AO148" s="79" t="str">
        <f t="shared" si="64"/>
        <v/>
      </c>
      <c r="AP148" s="79" t="str">
        <f t="shared" si="64"/>
        <v/>
      </c>
      <c r="AQ148" s="79" t="str">
        <f t="shared" si="64"/>
        <v/>
      </c>
      <c r="AR148" s="79" t="str">
        <f t="shared" si="64"/>
        <v/>
      </c>
      <c r="AS148" s="79" t="str">
        <f t="shared" si="65"/>
        <v/>
      </c>
      <c r="AT148" s="79" t="str">
        <f t="shared" si="65"/>
        <v/>
      </c>
      <c r="AU148" s="79" t="str">
        <f t="shared" si="65"/>
        <v/>
      </c>
      <c r="AV148" s="79" t="str">
        <f t="shared" si="65"/>
        <v/>
      </c>
      <c r="AW148" s="79" t="str">
        <f t="shared" si="65"/>
        <v/>
      </c>
      <c r="AX148" s="79" t="str">
        <f t="shared" si="65"/>
        <v/>
      </c>
      <c r="AY148" s="79" t="str">
        <f t="shared" si="65"/>
        <v/>
      </c>
      <c r="AZ148" s="79" t="str">
        <f t="shared" si="65"/>
        <v/>
      </c>
      <c r="BA148" s="79" t="str">
        <f t="shared" si="65"/>
        <v/>
      </c>
      <c r="BB148" s="33" t="str">
        <f t="shared" si="65"/>
        <v/>
      </c>
      <c r="BD148" s="89" t="str">
        <f>IF(OR(CI$8="", Y148=""), "", COUNTIF(Y$11:Y$310, "&lt;"&amp;Y148)+1+COUNTIF(Y$11:Y148, Y148)-1)</f>
        <v/>
      </c>
      <c r="BE148" s="90" t="str">
        <f>IF(OR(CJ$8="", Z148=""), "", COUNTIF(Z$11:Z$310, "&lt;"&amp;Z148)+1+COUNTIF(Z$11:Z148, Z148)-1)</f>
        <v/>
      </c>
      <c r="BF148" s="90" t="str">
        <f>IF(OR(CK$8="", AA148=""), "", COUNTIF(AA$11:AA$310, "&lt;"&amp;AA148)+1+COUNTIF(AA$11:AA148, AA148)-1)</f>
        <v/>
      </c>
      <c r="BG148" s="90" t="str">
        <f>IF(OR(CL$8="", AB148=""), "", COUNTIF(AB$11:AB$310, "&lt;"&amp;AB148)+1+COUNTIF(AB$11:AB148, AB148)-1)</f>
        <v/>
      </c>
      <c r="BH148" s="90" t="str">
        <f>IF(OR(CM$8="", AC148=""), "", COUNTIF(AC$11:AC$310, "&lt;"&amp;AC148)+1+COUNTIF(AC$11:AC148, AC148)-1)</f>
        <v/>
      </c>
      <c r="BI148" s="90" t="str">
        <f>IF(OR(CN$8="", AD148=""), "", COUNTIF(AD$11:AD$310, "&lt;"&amp;AD148)+1+COUNTIF(AD$11:AD148, AD148)-1)</f>
        <v/>
      </c>
      <c r="BJ148" s="90" t="str">
        <f>IF(OR(CO$8="", AE148=""), "", COUNTIF(AE$11:AE$310, "&lt;"&amp;AE148)+1+COUNTIF(AE$11:AE148, AE148)-1)</f>
        <v/>
      </c>
      <c r="BK148" s="90" t="str">
        <f>IF(OR(CP$8="", AF148=""), "", COUNTIF(AF$11:AF$310, "&lt;"&amp;AF148)+1+COUNTIF(AF$11:AF148, AF148)-1)</f>
        <v/>
      </c>
      <c r="BL148" s="90" t="str">
        <f>IF(OR(CQ$8="", AG148=""), "", COUNTIF(AG$11:AG$310, "&lt;"&amp;AG148)+1+COUNTIF(AG$11:AG148, AG148)-1)</f>
        <v/>
      </c>
      <c r="BM148" s="90" t="str">
        <f>IF(OR(CR$8="", AH148=""), "", COUNTIF(AH$11:AH$310, "&lt;"&amp;AH148)+1+COUNTIF(AH$11:AH148, AH148)-1)</f>
        <v/>
      </c>
      <c r="BN148" s="90" t="str">
        <f>IF(OR(CS$8="", AI148=""), "", COUNTIF(AI$11:AI$310, "&lt;"&amp;AI148)+1+COUNTIF(AI$11:AI148, AI148)-1)</f>
        <v/>
      </c>
      <c r="BO148" s="90" t="str">
        <f>IF(OR(CT$8="", AJ148=""), "", COUNTIF(AJ$11:AJ$310, "&lt;"&amp;AJ148)+1+COUNTIF(AJ$11:AJ148, AJ148)-1)</f>
        <v/>
      </c>
      <c r="BP148" s="90" t="str">
        <f>IF(OR(CU$8="", AK148=""), "", COUNTIF(AK$11:AK$310, "&lt;"&amp;AK148)+1+COUNTIF(AK$11:AK148, AK148)-1)</f>
        <v/>
      </c>
      <c r="BQ148" s="90" t="str">
        <f>IF(OR(CV$8="", AL148=""), "", COUNTIF(AL$11:AL$310, "&lt;"&amp;AL148)+1+COUNTIF(AL$11:AL148, AL148)-1)</f>
        <v/>
      </c>
      <c r="BR148" s="90" t="str">
        <f>IF(OR(CW$8="", AM148=""), "", COUNTIF(AM$11:AM$310, "&lt;"&amp;AM148)+1+COUNTIF(AM$11:AM148, AM148)-1)</f>
        <v/>
      </c>
      <c r="BS148" s="90" t="str">
        <f>IF(OR(CX$8="", AN148=""), "", COUNTIF(AN$11:AN$310, "&lt;"&amp;AN148)+1+COUNTIF(AN$11:AN148, AN148)-1)</f>
        <v/>
      </c>
      <c r="BT148" s="90" t="str">
        <f>IF(OR(CY$8="", AO148=""), "", COUNTIF(AO$11:AO$310, "&lt;"&amp;AO148)+1+COUNTIF(AO$11:AO148, AO148)-1)</f>
        <v/>
      </c>
      <c r="BU148" s="90" t="str">
        <f>IF(OR(CZ$8="", AP148=""), "", COUNTIF(AP$11:AP$310, "&lt;"&amp;AP148)+1+COUNTIF(AP$11:AP148, AP148)-1)</f>
        <v/>
      </c>
      <c r="BV148" s="90" t="str">
        <f>IF(OR(DA$8="", AQ148=""), "", COUNTIF(AQ$11:AQ$310, "&lt;"&amp;AQ148)+1+COUNTIF(AQ$11:AQ148, AQ148)-1)</f>
        <v/>
      </c>
      <c r="BW148" s="90" t="str">
        <f>IF(OR(DB$8="", AR148=""), "", COUNTIF(AR$11:AR$310, "&lt;"&amp;AR148)+1+COUNTIF(AR$11:AR148, AR148)-1)</f>
        <v/>
      </c>
      <c r="BX148" s="90" t="str">
        <f>IF(OR(DC$8="", AS148=""), "", COUNTIF(AS$11:AS$310, "&lt;"&amp;AS148)+1+COUNTIF(AS$11:AS148, AS148)-1)</f>
        <v/>
      </c>
      <c r="BY148" s="90" t="str">
        <f>IF(OR(DD$8="", AT148=""), "", COUNTIF(AT$11:AT$310, "&lt;"&amp;AT148)+1+COUNTIF(AT$11:AT148, AT148)-1)</f>
        <v/>
      </c>
      <c r="BZ148" s="90" t="str">
        <f>IF(OR(DE$8="", AU148=""), "", COUNTIF(AU$11:AU$310, "&lt;"&amp;AU148)+1+COUNTIF(AU$11:AU148, AU148)-1)</f>
        <v/>
      </c>
      <c r="CA148" s="90" t="str">
        <f>IF(OR(DF$8="", AV148=""), "", COUNTIF(AV$11:AV$310, "&lt;"&amp;AV148)+1+COUNTIF(AV$11:AV148, AV148)-1)</f>
        <v/>
      </c>
      <c r="CB148" s="90" t="str">
        <f>IF(OR(DG$8="", AW148=""), "", COUNTIF(AW$11:AW$310, "&lt;"&amp;AW148)+1+COUNTIF(AW$11:AW148, AW148)-1)</f>
        <v/>
      </c>
      <c r="CC148" s="90" t="str">
        <f>IF(OR(DH$8="", AX148=""), "", COUNTIF(AX$11:AX$310, "&lt;"&amp;AX148)+1+COUNTIF(AX$11:AX148, AX148)-1)</f>
        <v/>
      </c>
      <c r="CD148" s="90" t="str">
        <f>IF(OR(DI$8="", AY148=""), "", COUNTIF(AY$11:AY$310, "&lt;"&amp;AY148)+1+COUNTIF(AY$11:AY148, AY148)-1)</f>
        <v/>
      </c>
      <c r="CE148" s="90" t="str">
        <f>IF(OR(DJ$8="", AZ148=""), "", COUNTIF(AZ$11:AZ$310, "&lt;"&amp;AZ148)+1+COUNTIF(AZ$11:AZ148, AZ148)-1)</f>
        <v/>
      </c>
      <c r="CF148" s="90" t="str">
        <f>IF(OR(DK$8="", BA148=""), "", COUNTIF(BA$11:BA$310, "&lt;"&amp;BA148)+1+COUNTIF(BA$11:BA148, BA148)-1)</f>
        <v/>
      </c>
      <c r="CG148" s="91" t="str">
        <f>IF(OR(DL$8="", BB148=""), "", COUNTIF(BB$11:BB$310, "&lt;"&amp;BB148)+1+COUNTIF(BB$11:BB148, BB148)-1)</f>
        <v/>
      </c>
      <c r="CI148" s="89" t="str" cm="1">
        <f t="array" ref="CI148">IFERROR(INDEX($BD148:$CG148, $CH148, MATCH(CI$6, $BD$8:$CG$8, 0)), "")</f>
        <v/>
      </c>
      <c r="CJ148" s="90" t="str" cm="1">
        <f t="array" ref="CJ148">IFERROR(INDEX($BD148:$CG148, $CH148, MATCH(CJ$6, $BD$8:$CG$8, 0)), "")</f>
        <v/>
      </c>
      <c r="CK148" s="90" t="str" cm="1">
        <f t="array" ref="CK148">IFERROR(INDEX($BD148:$CG148, $CH148, MATCH(CK$6, $BD$8:$CG$8, 0)), "")</f>
        <v/>
      </c>
      <c r="CL148" s="90" t="str" cm="1">
        <f t="array" ref="CL148">IFERROR(INDEX($BD148:$CG148, $CH148, MATCH(CL$6, $BD$8:$CG$8, 0)), "")</f>
        <v/>
      </c>
      <c r="CM148" s="90" t="str" cm="1">
        <f t="array" ref="CM148">IFERROR(INDEX($BD148:$CG148, $CH148, MATCH(CM$6, $BD$8:$CG$8, 0)), "")</f>
        <v/>
      </c>
      <c r="CN148" s="90" t="str" cm="1">
        <f t="array" ref="CN148">IFERROR(INDEX($BD148:$CG148, $CH148, MATCH(CN$6, $BD$8:$CG$8, 0)), "")</f>
        <v/>
      </c>
      <c r="CO148" s="90" t="str" cm="1">
        <f t="array" ref="CO148">IFERROR(INDEX($BD148:$CG148, $CH148, MATCH(CO$6, $BD$8:$CG$8, 0)), "")</f>
        <v/>
      </c>
      <c r="CP148" s="90" t="str" cm="1">
        <f t="array" ref="CP148">IFERROR(INDEX($BD148:$CG148, $CH148, MATCH(CP$6, $BD$8:$CG$8, 0)), "")</f>
        <v/>
      </c>
      <c r="CQ148" s="90" t="str" cm="1">
        <f t="array" ref="CQ148">IFERROR(INDEX($BD148:$CG148, $CH148, MATCH(CQ$6, $BD$8:$CG$8, 0)), "")</f>
        <v/>
      </c>
      <c r="CR148" s="90" t="str" cm="1">
        <f t="array" ref="CR148">IFERROR(INDEX($BD148:$CG148, $CH148, MATCH(CR$6, $BD$8:$CG$8, 0)), "")</f>
        <v/>
      </c>
      <c r="CS148" s="90" t="str" cm="1">
        <f t="array" ref="CS148">IFERROR(INDEX($BD148:$CG148, $CH148, MATCH(CS$6, $BD$8:$CG$8, 0)), "")</f>
        <v/>
      </c>
      <c r="CT148" s="90" t="str" cm="1">
        <f t="array" ref="CT148">IFERROR(INDEX($BD148:$CG148, $CH148, MATCH(CT$6, $BD$8:$CG$8, 0)), "")</f>
        <v/>
      </c>
      <c r="CU148" s="90" t="str" cm="1">
        <f t="array" ref="CU148">IFERROR(INDEX($BD148:$CG148, $CH148, MATCH(CU$6, $BD$8:$CG$8, 0)), "")</f>
        <v/>
      </c>
      <c r="CV148" s="90" t="str" cm="1">
        <f t="array" ref="CV148">IFERROR(INDEX($BD148:$CG148, $CH148, MATCH(CV$6, $BD$8:$CG$8, 0)), "")</f>
        <v/>
      </c>
      <c r="CW148" s="90" t="str" cm="1">
        <f t="array" ref="CW148">IFERROR(INDEX($BD148:$CG148, $CH148, MATCH(CW$6, $BD$8:$CG$8, 0)), "")</f>
        <v/>
      </c>
      <c r="CX148" s="90" t="str" cm="1">
        <f t="array" ref="CX148">IFERROR(INDEX($BD148:$CG148, $CH148, MATCH(CX$6, $BD$8:$CG$8, 0)), "")</f>
        <v/>
      </c>
      <c r="CY148" s="90" t="str" cm="1">
        <f t="array" ref="CY148">IFERROR(INDEX($BD148:$CG148, $CH148, MATCH(CY$6, $BD$8:$CG$8, 0)), "")</f>
        <v/>
      </c>
      <c r="CZ148" s="90" t="str" cm="1">
        <f t="array" ref="CZ148">IFERROR(INDEX($BD148:$CG148, $CH148, MATCH(CZ$6, $BD$8:$CG$8, 0)), "")</f>
        <v/>
      </c>
      <c r="DA148" s="90" t="str" cm="1">
        <f t="array" ref="DA148">IFERROR(INDEX($BD148:$CG148, $CH148, MATCH(DA$6, $BD$8:$CG$8, 0)), "")</f>
        <v/>
      </c>
      <c r="DB148" s="90" t="str" cm="1">
        <f t="array" ref="DB148">IFERROR(INDEX($BD148:$CG148, $CH148, MATCH(DB$6, $BD$8:$CG$8, 0)), "")</f>
        <v/>
      </c>
      <c r="DC148" s="90" t="str" cm="1">
        <f t="array" ref="DC148">IFERROR(INDEX($BD148:$CG148, $CH148, MATCH(DC$6, $BD$8:$CG$8, 0)), "")</f>
        <v/>
      </c>
      <c r="DD148" s="90" t="str" cm="1">
        <f t="array" ref="DD148">IFERROR(INDEX($BD148:$CG148, $CH148, MATCH(DD$6, $BD$8:$CG$8, 0)), "")</f>
        <v/>
      </c>
      <c r="DE148" s="90" t="str" cm="1">
        <f t="array" ref="DE148">IFERROR(INDEX($BD148:$CG148, $CH148, MATCH(DE$6, $BD$8:$CG$8, 0)), "")</f>
        <v/>
      </c>
      <c r="DF148" s="90" t="str" cm="1">
        <f t="array" ref="DF148">IFERROR(INDEX($BD148:$CG148, $CH148, MATCH(DF$6, $BD$8:$CG$8, 0)), "")</f>
        <v/>
      </c>
      <c r="DG148" s="90" t="str" cm="1">
        <f t="array" ref="DG148">IFERROR(INDEX($BD148:$CG148, $CH148, MATCH(DG$6, $BD$8:$CG$8, 0)), "")</f>
        <v/>
      </c>
      <c r="DH148" s="90" t="str" cm="1">
        <f t="array" ref="DH148">IFERROR(INDEX($BD148:$CG148, $CH148, MATCH(DH$6, $BD$8:$CG$8, 0)), "")</f>
        <v/>
      </c>
      <c r="DI148" s="90" t="str" cm="1">
        <f t="array" ref="DI148">IFERROR(INDEX($BD148:$CG148, $CH148, MATCH(DI$6, $BD$8:$CG$8, 0)), "")</f>
        <v/>
      </c>
      <c r="DJ148" s="90" t="str" cm="1">
        <f t="array" ref="DJ148">IFERROR(INDEX($BD148:$CG148, $CH148, MATCH(DJ$6, $BD$8:$CG$8, 0)), "")</f>
        <v/>
      </c>
      <c r="DK148" s="90" t="str" cm="1">
        <f t="array" ref="DK148">IFERROR(INDEX($BD148:$CG148, $CH148, MATCH(DK$6, $BD$8:$CG$8, 0)), "")</f>
        <v/>
      </c>
      <c r="DL148" s="91" t="str" cm="1">
        <f t="array" ref="DL148">IFERROR(INDEX($BD148:$CG148, $CH148, MATCH(DL$6, $BD$8:$CG$8, 0)), "")</f>
        <v/>
      </c>
    </row>
    <row r="149" spans="1:116" x14ac:dyDescent="0.55000000000000004">
      <c r="A149" s="16"/>
      <c r="B149" s="48"/>
      <c r="C149" s="26"/>
      <c r="D149" s="49"/>
      <c r="E149" s="50"/>
      <c r="F149" s="16"/>
      <c r="G149" s="96" t="str">
        <f t="shared" si="60"/>
        <v/>
      </c>
      <c r="H149" s="96" t="str">
        <f>IF($T149="", "", IF(COUNTIF('Income &amp; Expenses'!$AO$11:$AO$40, $T149)&gt;0, $N$3, $N$4))</f>
        <v/>
      </c>
      <c r="I149" s="16"/>
      <c r="N149" s="14" t="str">
        <f t="shared" si="56"/>
        <v/>
      </c>
      <c r="O149" s="8" t="str">
        <f t="shared" si="61"/>
        <v/>
      </c>
      <c r="P149" s="15" t="str">
        <f t="shared" si="57"/>
        <v/>
      </c>
      <c r="R149" s="68" t="str">
        <f t="shared" si="58"/>
        <v/>
      </c>
      <c r="T149" s="68" t="str">
        <f t="shared" si="59"/>
        <v/>
      </c>
      <c r="V149" s="62" t="str">
        <f>IF($B149="", "", COUNTIF($B$11:$B149, $B149))</f>
        <v/>
      </c>
      <c r="W149" s="62" t="str">
        <f t="shared" si="62"/>
        <v/>
      </c>
      <c r="Y149" s="78" t="str">
        <f t="shared" si="63"/>
        <v/>
      </c>
      <c r="Z149" s="79" t="str">
        <f t="shared" si="63"/>
        <v/>
      </c>
      <c r="AA149" s="79" t="str">
        <f t="shared" si="63"/>
        <v/>
      </c>
      <c r="AB149" s="79" t="str">
        <f t="shared" si="63"/>
        <v/>
      </c>
      <c r="AC149" s="79" t="str">
        <f t="shared" si="63"/>
        <v/>
      </c>
      <c r="AD149" s="79" t="str">
        <f t="shared" si="63"/>
        <v/>
      </c>
      <c r="AE149" s="79" t="str">
        <f t="shared" si="63"/>
        <v/>
      </c>
      <c r="AF149" s="79" t="str">
        <f t="shared" si="63"/>
        <v/>
      </c>
      <c r="AG149" s="79" t="str">
        <f t="shared" si="63"/>
        <v/>
      </c>
      <c r="AH149" s="79" t="str">
        <f t="shared" si="63"/>
        <v/>
      </c>
      <c r="AI149" s="79" t="str">
        <f t="shared" si="64"/>
        <v/>
      </c>
      <c r="AJ149" s="79" t="str">
        <f t="shared" si="64"/>
        <v/>
      </c>
      <c r="AK149" s="79" t="str">
        <f t="shared" si="64"/>
        <v/>
      </c>
      <c r="AL149" s="79" t="str">
        <f t="shared" si="64"/>
        <v/>
      </c>
      <c r="AM149" s="79" t="str">
        <f t="shared" si="64"/>
        <v/>
      </c>
      <c r="AN149" s="79" t="str">
        <f t="shared" si="64"/>
        <v/>
      </c>
      <c r="AO149" s="79" t="str">
        <f t="shared" si="64"/>
        <v/>
      </c>
      <c r="AP149" s="79" t="str">
        <f t="shared" si="64"/>
        <v/>
      </c>
      <c r="AQ149" s="79" t="str">
        <f t="shared" si="64"/>
        <v/>
      </c>
      <c r="AR149" s="79" t="str">
        <f t="shared" si="64"/>
        <v/>
      </c>
      <c r="AS149" s="79" t="str">
        <f t="shared" si="65"/>
        <v/>
      </c>
      <c r="AT149" s="79" t="str">
        <f t="shared" si="65"/>
        <v/>
      </c>
      <c r="AU149" s="79" t="str">
        <f t="shared" si="65"/>
        <v/>
      </c>
      <c r="AV149" s="79" t="str">
        <f t="shared" si="65"/>
        <v/>
      </c>
      <c r="AW149" s="79" t="str">
        <f t="shared" si="65"/>
        <v/>
      </c>
      <c r="AX149" s="79" t="str">
        <f t="shared" si="65"/>
        <v/>
      </c>
      <c r="AY149" s="79" t="str">
        <f t="shared" si="65"/>
        <v/>
      </c>
      <c r="AZ149" s="79" t="str">
        <f t="shared" si="65"/>
        <v/>
      </c>
      <c r="BA149" s="79" t="str">
        <f t="shared" si="65"/>
        <v/>
      </c>
      <c r="BB149" s="33" t="str">
        <f t="shared" si="65"/>
        <v/>
      </c>
      <c r="BD149" s="89" t="str">
        <f>IF(OR(CI$8="", Y149=""), "", COUNTIF(Y$11:Y$310, "&lt;"&amp;Y149)+1+COUNTIF(Y$11:Y149, Y149)-1)</f>
        <v/>
      </c>
      <c r="BE149" s="90" t="str">
        <f>IF(OR(CJ$8="", Z149=""), "", COUNTIF(Z$11:Z$310, "&lt;"&amp;Z149)+1+COUNTIF(Z$11:Z149, Z149)-1)</f>
        <v/>
      </c>
      <c r="BF149" s="90" t="str">
        <f>IF(OR(CK$8="", AA149=""), "", COUNTIF(AA$11:AA$310, "&lt;"&amp;AA149)+1+COUNTIF(AA$11:AA149, AA149)-1)</f>
        <v/>
      </c>
      <c r="BG149" s="90" t="str">
        <f>IF(OR(CL$8="", AB149=""), "", COUNTIF(AB$11:AB$310, "&lt;"&amp;AB149)+1+COUNTIF(AB$11:AB149, AB149)-1)</f>
        <v/>
      </c>
      <c r="BH149" s="90" t="str">
        <f>IF(OR(CM$8="", AC149=""), "", COUNTIF(AC$11:AC$310, "&lt;"&amp;AC149)+1+COUNTIF(AC$11:AC149, AC149)-1)</f>
        <v/>
      </c>
      <c r="BI149" s="90" t="str">
        <f>IF(OR(CN$8="", AD149=""), "", COUNTIF(AD$11:AD$310, "&lt;"&amp;AD149)+1+COUNTIF(AD$11:AD149, AD149)-1)</f>
        <v/>
      </c>
      <c r="BJ149" s="90" t="str">
        <f>IF(OR(CO$8="", AE149=""), "", COUNTIF(AE$11:AE$310, "&lt;"&amp;AE149)+1+COUNTIF(AE$11:AE149, AE149)-1)</f>
        <v/>
      </c>
      <c r="BK149" s="90" t="str">
        <f>IF(OR(CP$8="", AF149=""), "", COUNTIF(AF$11:AF$310, "&lt;"&amp;AF149)+1+COUNTIF(AF$11:AF149, AF149)-1)</f>
        <v/>
      </c>
      <c r="BL149" s="90" t="str">
        <f>IF(OR(CQ$8="", AG149=""), "", COUNTIF(AG$11:AG$310, "&lt;"&amp;AG149)+1+COUNTIF(AG$11:AG149, AG149)-1)</f>
        <v/>
      </c>
      <c r="BM149" s="90" t="str">
        <f>IF(OR(CR$8="", AH149=""), "", COUNTIF(AH$11:AH$310, "&lt;"&amp;AH149)+1+COUNTIF(AH$11:AH149, AH149)-1)</f>
        <v/>
      </c>
      <c r="BN149" s="90" t="str">
        <f>IF(OR(CS$8="", AI149=""), "", COUNTIF(AI$11:AI$310, "&lt;"&amp;AI149)+1+COUNTIF(AI$11:AI149, AI149)-1)</f>
        <v/>
      </c>
      <c r="BO149" s="90" t="str">
        <f>IF(OR(CT$8="", AJ149=""), "", COUNTIF(AJ$11:AJ$310, "&lt;"&amp;AJ149)+1+COUNTIF(AJ$11:AJ149, AJ149)-1)</f>
        <v/>
      </c>
      <c r="BP149" s="90" t="str">
        <f>IF(OR(CU$8="", AK149=""), "", COUNTIF(AK$11:AK$310, "&lt;"&amp;AK149)+1+COUNTIF(AK$11:AK149, AK149)-1)</f>
        <v/>
      </c>
      <c r="BQ149" s="90" t="str">
        <f>IF(OR(CV$8="", AL149=""), "", COUNTIF(AL$11:AL$310, "&lt;"&amp;AL149)+1+COUNTIF(AL$11:AL149, AL149)-1)</f>
        <v/>
      </c>
      <c r="BR149" s="90" t="str">
        <f>IF(OR(CW$8="", AM149=""), "", COUNTIF(AM$11:AM$310, "&lt;"&amp;AM149)+1+COUNTIF(AM$11:AM149, AM149)-1)</f>
        <v/>
      </c>
      <c r="BS149" s="90" t="str">
        <f>IF(OR(CX$8="", AN149=""), "", COUNTIF(AN$11:AN$310, "&lt;"&amp;AN149)+1+COUNTIF(AN$11:AN149, AN149)-1)</f>
        <v/>
      </c>
      <c r="BT149" s="90" t="str">
        <f>IF(OR(CY$8="", AO149=""), "", COUNTIF(AO$11:AO$310, "&lt;"&amp;AO149)+1+COUNTIF(AO$11:AO149, AO149)-1)</f>
        <v/>
      </c>
      <c r="BU149" s="90" t="str">
        <f>IF(OR(CZ$8="", AP149=""), "", COUNTIF(AP$11:AP$310, "&lt;"&amp;AP149)+1+COUNTIF(AP$11:AP149, AP149)-1)</f>
        <v/>
      </c>
      <c r="BV149" s="90" t="str">
        <f>IF(OR(DA$8="", AQ149=""), "", COUNTIF(AQ$11:AQ$310, "&lt;"&amp;AQ149)+1+COUNTIF(AQ$11:AQ149, AQ149)-1)</f>
        <v/>
      </c>
      <c r="BW149" s="90" t="str">
        <f>IF(OR(DB$8="", AR149=""), "", COUNTIF(AR$11:AR$310, "&lt;"&amp;AR149)+1+COUNTIF(AR$11:AR149, AR149)-1)</f>
        <v/>
      </c>
      <c r="BX149" s="90" t="str">
        <f>IF(OR(DC$8="", AS149=""), "", COUNTIF(AS$11:AS$310, "&lt;"&amp;AS149)+1+COUNTIF(AS$11:AS149, AS149)-1)</f>
        <v/>
      </c>
      <c r="BY149" s="90" t="str">
        <f>IF(OR(DD$8="", AT149=""), "", COUNTIF(AT$11:AT$310, "&lt;"&amp;AT149)+1+COUNTIF(AT$11:AT149, AT149)-1)</f>
        <v/>
      </c>
      <c r="BZ149" s="90" t="str">
        <f>IF(OR(DE$8="", AU149=""), "", COUNTIF(AU$11:AU$310, "&lt;"&amp;AU149)+1+COUNTIF(AU$11:AU149, AU149)-1)</f>
        <v/>
      </c>
      <c r="CA149" s="90" t="str">
        <f>IF(OR(DF$8="", AV149=""), "", COUNTIF(AV$11:AV$310, "&lt;"&amp;AV149)+1+COUNTIF(AV$11:AV149, AV149)-1)</f>
        <v/>
      </c>
      <c r="CB149" s="90" t="str">
        <f>IF(OR(DG$8="", AW149=""), "", COUNTIF(AW$11:AW$310, "&lt;"&amp;AW149)+1+COUNTIF(AW$11:AW149, AW149)-1)</f>
        <v/>
      </c>
      <c r="CC149" s="90" t="str">
        <f>IF(OR(DH$8="", AX149=""), "", COUNTIF(AX$11:AX$310, "&lt;"&amp;AX149)+1+COUNTIF(AX$11:AX149, AX149)-1)</f>
        <v/>
      </c>
      <c r="CD149" s="90" t="str">
        <f>IF(OR(DI$8="", AY149=""), "", COUNTIF(AY$11:AY$310, "&lt;"&amp;AY149)+1+COUNTIF(AY$11:AY149, AY149)-1)</f>
        <v/>
      </c>
      <c r="CE149" s="90" t="str">
        <f>IF(OR(DJ$8="", AZ149=""), "", COUNTIF(AZ$11:AZ$310, "&lt;"&amp;AZ149)+1+COUNTIF(AZ$11:AZ149, AZ149)-1)</f>
        <v/>
      </c>
      <c r="CF149" s="90" t="str">
        <f>IF(OR(DK$8="", BA149=""), "", COUNTIF(BA$11:BA$310, "&lt;"&amp;BA149)+1+COUNTIF(BA$11:BA149, BA149)-1)</f>
        <v/>
      </c>
      <c r="CG149" s="91" t="str">
        <f>IF(OR(DL$8="", BB149=""), "", COUNTIF(BB$11:BB$310, "&lt;"&amp;BB149)+1+COUNTIF(BB$11:BB149, BB149)-1)</f>
        <v/>
      </c>
      <c r="CI149" s="89" t="str" cm="1">
        <f t="array" ref="CI149">IFERROR(INDEX($BD149:$CG149, $CH149, MATCH(CI$6, $BD$8:$CG$8, 0)), "")</f>
        <v/>
      </c>
      <c r="CJ149" s="90" t="str" cm="1">
        <f t="array" ref="CJ149">IFERROR(INDEX($BD149:$CG149, $CH149, MATCH(CJ$6, $BD$8:$CG$8, 0)), "")</f>
        <v/>
      </c>
      <c r="CK149" s="90" t="str" cm="1">
        <f t="array" ref="CK149">IFERROR(INDEX($BD149:$CG149, $CH149, MATCH(CK$6, $BD$8:$CG$8, 0)), "")</f>
        <v/>
      </c>
      <c r="CL149" s="90" t="str" cm="1">
        <f t="array" ref="CL149">IFERROR(INDEX($BD149:$CG149, $CH149, MATCH(CL$6, $BD$8:$CG$8, 0)), "")</f>
        <v/>
      </c>
      <c r="CM149" s="90" t="str" cm="1">
        <f t="array" ref="CM149">IFERROR(INDEX($BD149:$CG149, $CH149, MATCH(CM$6, $BD$8:$CG$8, 0)), "")</f>
        <v/>
      </c>
      <c r="CN149" s="90" t="str" cm="1">
        <f t="array" ref="CN149">IFERROR(INDEX($BD149:$CG149, $CH149, MATCH(CN$6, $BD$8:$CG$8, 0)), "")</f>
        <v/>
      </c>
      <c r="CO149" s="90" t="str" cm="1">
        <f t="array" ref="CO149">IFERROR(INDEX($BD149:$CG149, $CH149, MATCH(CO$6, $BD$8:$CG$8, 0)), "")</f>
        <v/>
      </c>
      <c r="CP149" s="90" t="str" cm="1">
        <f t="array" ref="CP149">IFERROR(INDEX($BD149:$CG149, $CH149, MATCH(CP$6, $BD$8:$CG$8, 0)), "")</f>
        <v/>
      </c>
      <c r="CQ149" s="90" t="str" cm="1">
        <f t="array" ref="CQ149">IFERROR(INDEX($BD149:$CG149, $CH149, MATCH(CQ$6, $BD$8:$CG$8, 0)), "")</f>
        <v/>
      </c>
      <c r="CR149" s="90" t="str" cm="1">
        <f t="array" ref="CR149">IFERROR(INDEX($BD149:$CG149, $CH149, MATCH(CR$6, $BD$8:$CG$8, 0)), "")</f>
        <v/>
      </c>
      <c r="CS149" s="90" t="str" cm="1">
        <f t="array" ref="CS149">IFERROR(INDEX($BD149:$CG149, $CH149, MATCH(CS$6, $BD$8:$CG$8, 0)), "")</f>
        <v/>
      </c>
      <c r="CT149" s="90" t="str" cm="1">
        <f t="array" ref="CT149">IFERROR(INDEX($BD149:$CG149, $CH149, MATCH(CT$6, $BD$8:$CG$8, 0)), "")</f>
        <v/>
      </c>
      <c r="CU149" s="90" t="str" cm="1">
        <f t="array" ref="CU149">IFERROR(INDEX($BD149:$CG149, $CH149, MATCH(CU$6, $BD$8:$CG$8, 0)), "")</f>
        <v/>
      </c>
      <c r="CV149" s="90" t="str" cm="1">
        <f t="array" ref="CV149">IFERROR(INDEX($BD149:$CG149, $CH149, MATCH(CV$6, $BD$8:$CG$8, 0)), "")</f>
        <v/>
      </c>
      <c r="CW149" s="90" t="str" cm="1">
        <f t="array" ref="CW149">IFERROR(INDEX($BD149:$CG149, $CH149, MATCH(CW$6, $BD$8:$CG$8, 0)), "")</f>
        <v/>
      </c>
      <c r="CX149" s="90" t="str" cm="1">
        <f t="array" ref="CX149">IFERROR(INDEX($BD149:$CG149, $CH149, MATCH(CX$6, $BD$8:$CG$8, 0)), "")</f>
        <v/>
      </c>
      <c r="CY149" s="90" t="str" cm="1">
        <f t="array" ref="CY149">IFERROR(INDEX($BD149:$CG149, $CH149, MATCH(CY$6, $BD$8:$CG$8, 0)), "")</f>
        <v/>
      </c>
      <c r="CZ149" s="90" t="str" cm="1">
        <f t="array" ref="CZ149">IFERROR(INDEX($BD149:$CG149, $CH149, MATCH(CZ$6, $BD$8:$CG$8, 0)), "")</f>
        <v/>
      </c>
      <c r="DA149" s="90" t="str" cm="1">
        <f t="array" ref="DA149">IFERROR(INDEX($BD149:$CG149, $CH149, MATCH(DA$6, $BD$8:$CG$8, 0)), "")</f>
        <v/>
      </c>
      <c r="DB149" s="90" t="str" cm="1">
        <f t="array" ref="DB149">IFERROR(INDEX($BD149:$CG149, $CH149, MATCH(DB$6, $BD$8:$CG$8, 0)), "")</f>
        <v/>
      </c>
      <c r="DC149" s="90" t="str" cm="1">
        <f t="array" ref="DC149">IFERROR(INDEX($BD149:$CG149, $CH149, MATCH(DC$6, $BD$8:$CG$8, 0)), "")</f>
        <v/>
      </c>
      <c r="DD149" s="90" t="str" cm="1">
        <f t="array" ref="DD149">IFERROR(INDEX($BD149:$CG149, $CH149, MATCH(DD$6, $BD$8:$CG$8, 0)), "")</f>
        <v/>
      </c>
      <c r="DE149" s="90" t="str" cm="1">
        <f t="array" ref="DE149">IFERROR(INDEX($BD149:$CG149, $CH149, MATCH(DE$6, $BD$8:$CG$8, 0)), "")</f>
        <v/>
      </c>
      <c r="DF149" s="90" t="str" cm="1">
        <f t="array" ref="DF149">IFERROR(INDEX($BD149:$CG149, $CH149, MATCH(DF$6, $BD$8:$CG$8, 0)), "")</f>
        <v/>
      </c>
      <c r="DG149" s="90" t="str" cm="1">
        <f t="array" ref="DG149">IFERROR(INDEX($BD149:$CG149, $CH149, MATCH(DG$6, $BD$8:$CG$8, 0)), "")</f>
        <v/>
      </c>
      <c r="DH149" s="90" t="str" cm="1">
        <f t="array" ref="DH149">IFERROR(INDEX($BD149:$CG149, $CH149, MATCH(DH$6, $BD$8:$CG$8, 0)), "")</f>
        <v/>
      </c>
      <c r="DI149" s="90" t="str" cm="1">
        <f t="array" ref="DI149">IFERROR(INDEX($BD149:$CG149, $CH149, MATCH(DI$6, $BD$8:$CG$8, 0)), "")</f>
        <v/>
      </c>
      <c r="DJ149" s="90" t="str" cm="1">
        <f t="array" ref="DJ149">IFERROR(INDEX($BD149:$CG149, $CH149, MATCH(DJ$6, $BD$8:$CG$8, 0)), "")</f>
        <v/>
      </c>
      <c r="DK149" s="90" t="str" cm="1">
        <f t="array" ref="DK149">IFERROR(INDEX($BD149:$CG149, $CH149, MATCH(DK$6, $BD$8:$CG$8, 0)), "")</f>
        <v/>
      </c>
      <c r="DL149" s="91" t="str" cm="1">
        <f t="array" ref="DL149">IFERROR(INDEX($BD149:$CG149, $CH149, MATCH(DL$6, $BD$8:$CG$8, 0)), "")</f>
        <v/>
      </c>
    </row>
    <row r="150" spans="1:116" x14ac:dyDescent="0.55000000000000004">
      <c r="A150" s="16"/>
      <c r="B150" s="48"/>
      <c r="C150" s="26"/>
      <c r="D150" s="49"/>
      <c r="E150" s="50"/>
      <c r="F150" s="16"/>
      <c r="G150" s="96" t="str">
        <f t="shared" si="60"/>
        <v/>
      </c>
      <c r="H150" s="96" t="str">
        <f>IF($T150="", "", IF(COUNTIF('Income &amp; Expenses'!$AO$11:$AO$40, $T150)&gt;0, $N$3, $N$4))</f>
        <v/>
      </c>
      <c r="I150" s="16"/>
      <c r="N150" s="14" t="str">
        <f t="shared" si="56"/>
        <v/>
      </c>
      <c r="O150" s="8" t="str">
        <f t="shared" si="61"/>
        <v/>
      </c>
      <c r="P150" s="15" t="str">
        <f t="shared" si="57"/>
        <v/>
      </c>
      <c r="R150" s="68" t="str">
        <f t="shared" si="58"/>
        <v/>
      </c>
      <c r="T150" s="68" t="str">
        <f t="shared" si="59"/>
        <v/>
      </c>
      <c r="V150" s="62" t="str">
        <f>IF($B150="", "", COUNTIF($B$11:$B150, $B150))</f>
        <v/>
      </c>
      <c r="W150" s="62" t="str">
        <f t="shared" si="62"/>
        <v/>
      </c>
      <c r="Y150" s="78" t="str">
        <f t="shared" si="63"/>
        <v/>
      </c>
      <c r="Z150" s="79" t="str">
        <f t="shared" si="63"/>
        <v/>
      </c>
      <c r="AA150" s="79" t="str">
        <f t="shared" si="63"/>
        <v/>
      </c>
      <c r="AB150" s="79" t="str">
        <f t="shared" si="63"/>
        <v/>
      </c>
      <c r="AC150" s="79" t="str">
        <f t="shared" si="63"/>
        <v/>
      </c>
      <c r="AD150" s="79" t="str">
        <f t="shared" si="63"/>
        <v/>
      </c>
      <c r="AE150" s="79" t="str">
        <f t="shared" si="63"/>
        <v/>
      </c>
      <c r="AF150" s="79" t="str">
        <f t="shared" si="63"/>
        <v/>
      </c>
      <c r="AG150" s="79" t="str">
        <f t="shared" si="63"/>
        <v/>
      </c>
      <c r="AH150" s="79" t="str">
        <f t="shared" si="63"/>
        <v/>
      </c>
      <c r="AI150" s="79" t="str">
        <f t="shared" si="64"/>
        <v/>
      </c>
      <c r="AJ150" s="79" t="str">
        <f t="shared" si="64"/>
        <v/>
      </c>
      <c r="AK150" s="79" t="str">
        <f t="shared" si="64"/>
        <v/>
      </c>
      <c r="AL150" s="79" t="str">
        <f t="shared" si="64"/>
        <v/>
      </c>
      <c r="AM150" s="79" t="str">
        <f t="shared" si="64"/>
        <v/>
      </c>
      <c r="AN150" s="79" t="str">
        <f t="shared" si="64"/>
        <v/>
      </c>
      <c r="AO150" s="79" t="str">
        <f t="shared" si="64"/>
        <v/>
      </c>
      <c r="AP150" s="79" t="str">
        <f t="shared" si="64"/>
        <v/>
      </c>
      <c r="AQ150" s="79" t="str">
        <f t="shared" si="64"/>
        <v/>
      </c>
      <c r="AR150" s="79" t="str">
        <f t="shared" si="64"/>
        <v/>
      </c>
      <c r="AS150" s="79" t="str">
        <f t="shared" si="65"/>
        <v/>
      </c>
      <c r="AT150" s="79" t="str">
        <f t="shared" si="65"/>
        <v/>
      </c>
      <c r="AU150" s="79" t="str">
        <f t="shared" si="65"/>
        <v/>
      </c>
      <c r="AV150" s="79" t="str">
        <f t="shared" si="65"/>
        <v/>
      </c>
      <c r="AW150" s="79" t="str">
        <f t="shared" si="65"/>
        <v/>
      </c>
      <c r="AX150" s="79" t="str">
        <f t="shared" si="65"/>
        <v/>
      </c>
      <c r="AY150" s="79" t="str">
        <f t="shared" si="65"/>
        <v/>
      </c>
      <c r="AZ150" s="79" t="str">
        <f t="shared" si="65"/>
        <v/>
      </c>
      <c r="BA150" s="79" t="str">
        <f t="shared" si="65"/>
        <v/>
      </c>
      <c r="BB150" s="33" t="str">
        <f t="shared" si="65"/>
        <v/>
      </c>
      <c r="BD150" s="89" t="str">
        <f>IF(OR(CI$8="", Y150=""), "", COUNTIF(Y$11:Y$310, "&lt;"&amp;Y150)+1+COUNTIF(Y$11:Y150, Y150)-1)</f>
        <v/>
      </c>
      <c r="BE150" s="90" t="str">
        <f>IF(OR(CJ$8="", Z150=""), "", COUNTIF(Z$11:Z$310, "&lt;"&amp;Z150)+1+COUNTIF(Z$11:Z150, Z150)-1)</f>
        <v/>
      </c>
      <c r="BF150" s="90" t="str">
        <f>IF(OR(CK$8="", AA150=""), "", COUNTIF(AA$11:AA$310, "&lt;"&amp;AA150)+1+COUNTIF(AA$11:AA150, AA150)-1)</f>
        <v/>
      </c>
      <c r="BG150" s="90" t="str">
        <f>IF(OR(CL$8="", AB150=""), "", COUNTIF(AB$11:AB$310, "&lt;"&amp;AB150)+1+COUNTIF(AB$11:AB150, AB150)-1)</f>
        <v/>
      </c>
      <c r="BH150" s="90" t="str">
        <f>IF(OR(CM$8="", AC150=""), "", COUNTIF(AC$11:AC$310, "&lt;"&amp;AC150)+1+COUNTIF(AC$11:AC150, AC150)-1)</f>
        <v/>
      </c>
      <c r="BI150" s="90" t="str">
        <f>IF(OR(CN$8="", AD150=""), "", COUNTIF(AD$11:AD$310, "&lt;"&amp;AD150)+1+COUNTIF(AD$11:AD150, AD150)-1)</f>
        <v/>
      </c>
      <c r="BJ150" s="90" t="str">
        <f>IF(OR(CO$8="", AE150=""), "", COUNTIF(AE$11:AE$310, "&lt;"&amp;AE150)+1+COUNTIF(AE$11:AE150, AE150)-1)</f>
        <v/>
      </c>
      <c r="BK150" s="90" t="str">
        <f>IF(OR(CP$8="", AF150=""), "", COUNTIF(AF$11:AF$310, "&lt;"&amp;AF150)+1+COUNTIF(AF$11:AF150, AF150)-1)</f>
        <v/>
      </c>
      <c r="BL150" s="90" t="str">
        <f>IF(OR(CQ$8="", AG150=""), "", COUNTIF(AG$11:AG$310, "&lt;"&amp;AG150)+1+COUNTIF(AG$11:AG150, AG150)-1)</f>
        <v/>
      </c>
      <c r="BM150" s="90" t="str">
        <f>IF(OR(CR$8="", AH150=""), "", COUNTIF(AH$11:AH$310, "&lt;"&amp;AH150)+1+COUNTIF(AH$11:AH150, AH150)-1)</f>
        <v/>
      </c>
      <c r="BN150" s="90" t="str">
        <f>IF(OR(CS$8="", AI150=""), "", COUNTIF(AI$11:AI$310, "&lt;"&amp;AI150)+1+COUNTIF(AI$11:AI150, AI150)-1)</f>
        <v/>
      </c>
      <c r="BO150" s="90" t="str">
        <f>IF(OR(CT$8="", AJ150=""), "", COUNTIF(AJ$11:AJ$310, "&lt;"&amp;AJ150)+1+COUNTIF(AJ$11:AJ150, AJ150)-1)</f>
        <v/>
      </c>
      <c r="BP150" s="90" t="str">
        <f>IF(OR(CU$8="", AK150=""), "", COUNTIF(AK$11:AK$310, "&lt;"&amp;AK150)+1+COUNTIF(AK$11:AK150, AK150)-1)</f>
        <v/>
      </c>
      <c r="BQ150" s="90" t="str">
        <f>IF(OR(CV$8="", AL150=""), "", COUNTIF(AL$11:AL$310, "&lt;"&amp;AL150)+1+COUNTIF(AL$11:AL150, AL150)-1)</f>
        <v/>
      </c>
      <c r="BR150" s="90" t="str">
        <f>IF(OR(CW$8="", AM150=""), "", COUNTIF(AM$11:AM$310, "&lt;"&amp;AM150)+1+COUNTIF(AM$11:AM150, AM150)-1)</f>
        <v/>
      </c>
      <c r="BS150" s="90" t="str">
        <f>IF(OR(CX$8="", AN150=""), "", COUNTIF(AN$11:AN$310, "&lt;"&amp;AN150)+1+COUNTIF(AN$11:AN150, AN150)-1)</f>
        <v/>
      </c>
      <c r="BT150" s="90" t="str">
        <f>IF(OR(CY$8="", AO150=""), "", COUNTIF(AO$11:AO$310, "&lt;"&amp;AO150)+1+COUNTIF(AO$11:AO150, AO150)-1)</f>
        <v/>
      </c>
      <c r="BU150" s="90" t="str">
        <f>IF(OR(CZ$8="", AP150=""), "", COUNTIF(AP$11:AP$310, "&lt;"&amp;AP150)+1+COUNTIF(AP$11:AP150, AP150)-1)</f>
        <v/>
      </c>
      <c r="BV150" s="90" t="str">
        <f>IF(OR(DA$8="", AQ150=""), "", COUNTIF(AQ$11:AQ$310, "&lt;"&amp;AQ150)+1+COUNTIF(AQ$11:AQ150, AQ150)-1)</f>
        <v/>
      </c>
      <c r="BW150" s="90" t="str">
        <f>IF(OR(DB$8="", AR150=""), "", COUNTIF(AR$11:AR$310, "&lt;"&amp;AR150)+1+COUNTIF(AR$11:AR150, AR150)-1)</f>
        <v/>
      </c>
      <c r="BX150" s="90" t="str">
        <f>IF(OR(DC$8="", AS150=""), "", COUNTIF(AS$11:AS$310, "&lt;"&amp;AS150)+1+COUNTIF(AS$11:AS150, AS150)-1)</f>
        <v/>
      </c>
      <c r="BY150" s="90" t="str">
        <f>IF(OR(DD$8="", AT150=""), "", COUNTIF(AT$11:AT$310, "&lt;"&amp;AT150)+1+COUNTIF(AT$11:AT150, AT150)-1)</f>
        <v/>
      </c>
      <c r="BZ150" s="90" t="str">
        <f>IF(OR(DE$8="", AU150=""), "", COUNTIF(AU$11:AU$310, "&lt;"&amp;AU150)+1+COUNTIF(AU$11:AU150, AU150)-1)</f>
        <v/>
      </c>
      <c r="CA150" s="90" t="str">
        <f>IF(OR(DF$8="", AV150=""), "", COUNTIF(AV$11:AV$310, "&lt;"&amp;AV150)+1+COUNTIF(AV$11:AV150, AV150)-1)</f>
        <v/>
      </c>
      <c r="CB150" s="90" t="str">
        <f>IF(OR(DG$8="", AW150=""), "", COUNTIF(AW$11:AW$310, "&lt;"&amp;AW150)+1+COUNTIF(AW$11:AW150, AW150)-1)</f>
        <v/>
      </c>
      <c r="CC150" s="90" t="str">
        <f>IF(OR(DH$8="", AX150=""), "", COUNTIF(AX$11:AX$310, "&lt;"&amp;AX150)+1+COUNTIF(AX$11:AX150, AX150)-1)</f>
        <v/>
      </c>
      <c r="CD150" s="90" t="str">
        <f>IF(OR(DI$8="", AY150=""), "", COUNTIF(AY$11:AY$310, "&lt;"&amp;AY150)+1+COUNTIF(AY$11:AY150, AY150)-1)</f>
        <v/>
      </c>
      <c r="CE150" s="90" t="str">
        <f>IF(OR(DJ$8="", AZ150=""), "", COUNTIF(AZ$11:AZ$310, "&lt;"&amp;AZ150)+1+COUNTIF(AZ$11:AZ150, AZ150)-1)</f>
        <v/>
      </c>
      <c r="CF150" s="90" t="str">
        <f>IF(OR(DK$8="", BA150=""), "", COUNTIF(BA$11:BA$310, "&lt;"&amp;BA150)+1+COUNTIF(BA$11:BA150, BA150)-1)</f>
        <v/>
      </c>
      <c r="CG150" s="91" t="str">
        <f>IF(OR(DL$8="", BB150=""), "", COUNTIF(BB$11:BB$310, "&lt;"&amp;BB150)+1+COUNTIF(BB$11:BB150, BB150)-1)</f>
        <v/>
      </c>
      <c r="CI150" s="89" t="str" cm="1">
        <f t="array" ref="CI150">IFERROR(INDEX($BD150:$CG150, $CH150, MATCH(CI$6, $BD$8:$CG$8, 0)), "")</f>
        <v/>
      </c>
      <c r="CJ150" s="90" t="str" cm="1">
        <f t="array" ref="CJ150">IFERROR(INDEX($BD150:$CG150, $CH150, MATCH(CJ$6, $BD$8:$CG$8, 0)), "")</f>
        <v/>
      </c>
      <c r="CK150" s="90" t="str" cm="1">
        <f t="array" ref="CK150">IFERROR(INDEX($BD150:$CG150, $CH150, MATCH(CK$6, $BD$8:$CG$8, 0)), "")</f>
        <v/>
      </c>
      <c r="CL150" s="90" t="str" cm="1">
        <f t="array" ref="CL150">IFERROR(INDEX($BD150:$CG150, $CH150, MATCH(CL$6, $BD$8:$CG$8, 0)), "")</f>
        <v/>
      </c>
      <c r="CM150" s="90" t="str" cm="1">
        <f t="array" ref="CM150">IFERROR(INDEX($BD150:$CG150, $CH150, MATCH(CM$6, $BD$8:$CG$8, 0)), "")</f>
        <v/>
      </c>
      <c r="CN150" s="90" t="str" cm="1">
        <f t="array" ref="CN150">IFERROR(INDEX($BD150:$CG150, $CH150, MATCH(CN$6, $BD$8:$CG$8, 0)), "")</f>
        <v/>
      </c>
      <c r="CO150" s="90" t="str" cm="1">
        <f t="array" ref="CO150">IFERROR(INDEX($BD150:$CG150, $CH150, MATCH(CO$6, $BD$8:$CG$8, 0)), "")</f>
        <v/>
      </c>
      <c r="CP150" s="90" t="str" cm="1">
        <f t="array" ref="CP150">IFERROR(INDEX($BD150:$CG150, $CH150, MATCH(CP$6, $BD$8:$CG$8, 0)), "")</f>
        <v/>
      </c>
      <c r="CQ150" s="90" t="str" cm="1">
        <f t="array" ref="CQ150">IFERROR(INDEX($BD150:$CG150, $CH150, MATCH(CQ$6, $BD$8:$CG$8, 0)), "")</f>
        <v/>
      </c>
      <c r="CR150" s="90" t="str" cm="1">
        <f t="array" ref="CR150">IFERROR(INDEX($BD150:$CG150, $CH150, MATCH(CR$6, $BD$8:$CG$8, 0)), "")</f>
        <v/>
      </c>
      <c r="CS150" s="90" t="str" cm="1">
        <f t="array" ref="CS150">IFERROR(INDEX($BD150:$CG150, $CH150, MATCH(CS$6, $BD$8:$CG$8, 0)), "")</f>
        <v/>
      </c>
      <c r="CT150" s="90" t="str" cm="1">
        <f t="array" ref="CT150">IFERROR(INDEX($BD150:$CG150, $CH150, MATCH(CT$6, $BD$8:$CG$8, 0)), "")</f>
        <v/>
      </c>
      <c r="CU150" s="90" t="str" cm="1">
        <f t="array" ref="CU150">IFERROR(INDEX($BD150:$CG150, $CH150, MATCH(CU$6, $BD$8:$CG$8, 0)), "")</f>
        <v/>
      </c>
      <c r="CV150" s="90" t="str" cm="1">
        <f t="array" ref="CV150">IFERROR(INDEX($BD150:$CG150, $CH150, MATCH(CV$6, $BD$8:$CG$8, 0)), "")</f>
        <v/>
      </c>
      <c r="CW150" s="90" t="str" cm="1">
        <f t="array" ref="CW150">IFERROR(INDEX($BD150:$CG150, $CH150, MATCH(CW$6, $BD$8:$CG$8, 0)), "")</f>
        <v/>
      </c>
      <c r="CX150" s="90" t="str" cm="1">
        <f t="array" ref="CX150">IFERROR(INDEX($BD150:$CG150, $CH150, MATCH(CX$6, $BD$8:$CG$8, 0)), "")</f>
        <v/>
      </c>
      <c r="CY150" s="90" t="str" cm="1">
        <f t="array" ref="CY150">IFERROR(INDEX($BD150:$CG150, $CH150, MATCH(CY$6, $BD$8:$CG$8, 0)), "")</f>
        <v/>
      </c>
      <c r="CZ150" s="90" t="str" cm="1">
        <f t="array" ref="CZ150">IFERROR(INDEX($BD150:$CG150, $CH150, MATCH(CZ$6, $BD$8:$CG$8, 0)), "")</f>
        <v/>
      </c>
      <c r="DA150" s="90" t="str" cm="1">
        <f t="array" ref="DA150">IFERROR(INDEX($BD150:$CG150, $CH150, MATCH(DA$6, $BD$8:$CG$8, 0)), "")</f>
        <v/>
      </c>
      <c r="DB150" s="90" t="str" cm="1">
        <f t="array" ref="DB150">IFERROR(INDEX($BD150:$CG150, $CH150, MATCH(DB$6, $BD$8:$CG$8, 0)), "")</f>
        <v/>
      </c>
      <c r="DC150" s="90" t="str" cm="1">
        <f t="array" ref="DC150">IFERROR(INDEX($BD150:$CG150, $CH150, MATCH(DC$6, $BD$8:$CG$8, 0)), "")</f>
        <v/>
      </c>
      <c r="DD150" s="90" t="str" cm="1">
        <f t="array" ref="DD150">IFERROR(INDEX($BD150:$CG150, $CH150, MATCH(DD$6, $BD$8:$CG$8, 0)), "")</f>
        <v/>
      </c>
      <c r="DE150" s="90" t="str" cm="1">
        <f t="array" ref="DE150">IFERROR(INDEX($BD150:$CG150, $CH150, MATCH(DE$6, $BD$8:$CG$8, 0)), "")</f>
        <v/>
      </c>
      <c r="DF150" s="90" t="str" cm="1">
        <f t="array" ref="DF150">IFERROR(INDEX($BD150:$CG150, $CH150, MATCH(DF$6, $BD$8:$CG$8, 0)), "")</f>
        <v/>
      </c>
      <c r="DG150" s="90" t="str" cm="1">
        <f t="array" ref="DG150">IFERROR(INDEX($BD150:$CG150, $CH150, MATCH(DG$6, $BD$8:$CG$8, 0)), "")</f>
        <v/>
      </c>
      <c r="DH150" s="90" t="str" cm="1">
        <f t="array" ref="DH150">IFERROR(INDEX($BD150:$CG150, $CH150, MATCH(DH$6, $BD$8:$CG$8, 0)), "")</f>
        <v/>
      </c>
      <c r="DI150" s="90" t="str" cm="1">
        <f t="array" ref="DI150">IFERROR(INDEX($BD150:$CG150, $CH150, MATCH(DI$6, $BD$8:$CG$8, 0)), "")</f>
        <v/>
      </c>
      <c r="DJ150" s="90" t="str" cm="1">
        <f t="array" ref="DJ150">IFERROR(INDEX($BD150:$CG150, $CH150, MATCH(DJ$6, $BD$8:$CG$8, 0)), "")</f>
        <v/>
      </c>
      <c r="DK150" s="90" t="str" cm="1">
        <f t="array" ref="DK150">IFERROR(INDEX($BD150:$CG150, $CH150, MATCH(DK$6, $BD$8:$CG$8, 0)), "")</f>
        <v/>
      </c>
      <c r="DL150" s="91" t="str" cm="1">
        <f t="array" ref="DL150">IFERROR(INDEX($BD150:$CG150, $CH150, MATCH(DL$6, $BD$8:$CG$8, 0)), "")</f>
        <v/>
      </c>
    </row>
    <row r="151" spans="1:116" x14ac:dyDescent="0.55000000000000004">
      <c r="A151" s="16"/>
      <c r="B151" s="48"/>
      <c r="C151" s="26"/>
      <c r="D151" s="49"/>
      <c r="E151" s="50"/>
      <c r="F151" s="16"/>
      <c r="G151" s="96" t="str">
        <f t="shared" si="60"/>
        <v/>
      </c>
      <c r="H151" s="96" t="str">
        <f>IF($T151="", "", IF(COUNTIF('Income &amp; Expenses'!$AO$11:$AO$40, $T151)&gt;0, $N$3, $N$4))</f>
        <v/>
      </c>
      <c r="I151" s="16"/>
      <c r="N151" s="14" t="str">
        <f t="shared" si="56"/>
        <v/>
      </c>
      <c r="O151" s="8" t="str">
        <f t="shared" si="61"/>
        <v/>
      </c>
      <c r="P151" s="15" t="str">
        <f t="shared" si="57"/>
        <v/>
      </c>
      <c r="R151" s="68" t="str">
        <f t="shared" si="58"/>
        <v/>
      </c>
      <c r="T151" s="68" t="str">
        <f t="shared" si="59"/>
        <v/>
      </c>
      <c r="V151" s="62" t="str">
        <f>IF($B151="", "", COUNTIF($B$11:$B151, $B151))</f>
        <v/>
      </c>
      <c r="W151" s="62" t="str">
        <f t="shared" si="62"/>
        <v/>
      </c>
      <c r="Y151" s="78" t="str">
        <f t="shared" ref="Y151:AH160" si="66">IF(OR(Y$10="", $R151=""), "", IF(Y$10=$B151, $D151, ""))</f>
        <v/>
      </c>
      <c r="Z151" s="79" t="str">
        <f t="shared" si="66"/>
        <v/>
      </c>
      <c r="AA151" s="79" t="str">
        <f t="shared" si="66"/>
        <v/>
      </c>
      <c r="AB151" s="79" t="str">
        <f t="shared" si="66"/>
        <v/>
      </c>
      <c r="AC151" s="79" t="str">
        <f t="shared" si="66"/>
        <v/>
      </c>
      <c r="AD151" s="79" t="str">
        <f t="shared" si="66"/>
        <v/>
      </c>
      <c r="AE151" s="79" t="str">
        <f t="shared" si="66"/>
        <v/>
      </c>
      <c r="AF151" s="79" t="str">
        <f t="shared" si="66"/>
        <v/>
      </c>
      <c r="AG151" s="79" t="str">
        <f t="shared" si="66"/>
        <v/>
      </c>
      <c r="AH151" s="79" t="str">
        <f t="shared" si="66"/>
        <v/>
      </c>
      <c r="AI151" s="79" t="str">
        <f t="shared" ref="AI151:AR160" si="67">IF(OR(AI$10="", $R151=""), "", IF(AI$10=$B151, $D151, ""))</f>
        <v/>
      </c>
      <c r="AJ151" s="79" t="str">
        <f t="shared" si="67"/>
        <v/>
      </c>
      <c r="AK151" s="79" t="str">
        <f t="shared" si="67"/>
        <v/>
      </c>
      <c r="AL151" s="79" t="str">
        <f t="shared" si="67"/>
        <v/>
      </c>
      <c r="AM151" s="79" t="str">
        <f t="shared" si="67"/>
        <v/>
      </c>
      <c r="AN151" s="79" t="str">
        <f t="shared" si="67"/>
        <v/>
      </c>
      <c r="AO151" s="79" t="str">
        <f t="shared" si="67"/>
        <v/>
      </c>
      <c r="AP151" s="79" t="str">
        <f t="shared" si="67"/>
        <v/>
      </c>
      <c r="AQ151" s="79" t="str">
        <f t="shared" si="67"/>
        <v/>
      </c>
      <c r="AR151" s="79" t="str">
        <f t="shared" si="67"/>
        <v/>
      </c>
      <c r="AS151" s="79" t="str">
        <f t="shared" ref="AS151:BB160" si="68">IF(OR(AS$10="", $R151=""), "", IF(AS$10=$B151, $D151, ""))</f>
        <v/>
      </c>
      <c r="AT151" s="79" t="str">
        <f t="shared" si="68"/>
        <v/>
      </c>
      <c r="AU151" s="79" t="str">
        <f t="shared" si="68"/>
        <v/>
      </c>
      <c r="AV151" s="79" t="str">
        <f t="shared" si="68"/>
        <v/>
      </c>
      <c r="AW151" s="79" t="str">
        <f t="shared" si="68"/>
        <v/>
      </c>
      <c r="AX151" s="79" t="str">
        <f t="shared" si="68"/>
        <v/>
      </c>
      <c r="AY151" s="79" t="str">
        <f t="shared" si="68"/>
        <v/>
      </c>
      <c r="AZ151" s="79" t="str">
        <f t="shared" si="68"/>
        <v/>
      </c>
      <c r="BA151" s="79" t="str">
        <f t="shared" si="68"/>
        <v/>
      </c>
      <c r="BB151" s="33" t="str">
        <f t="shared" si="68"/>
        <v/>
      </c>
      <c r="BD151" s="89" t="str">
        <f>IF(OR(CI$8="", Y151=""), "", COUNTIF(Y$11:Y$310, "&lt;"&amp;Y151)+1+COUNTIF(Y$11:Y151, Y151)-1)</f>
        <v/>
      </c>
      <c r="BE151" s="90" t="str">
        <f>IF(OR(CJ$8="", Z151=""), "", COUNTIF(Z$11:Z$310, "&lt;"&amp;Z151)+1+COUNTIF(Z$11:Z151, Z151)-1)</f>
        <v/>
      </c>
      <c r="BF151" s="90" t="str">
        <f>IF(OR(CK$8="", AA151=""), "", COUNTIF(AA$11:AA$310, "&lt;"&amp;AA151)+1+COUNTIF(AA$11:AA151, AA151)-1)</f>
        <v/>
      </c>
      <c r="BG151" s="90" t="str">
        <f>IF(OR(CL$8="", AB151=""), "", COUNTIF(AB$11:AB$310, "&lt;"&amp;AB151)+1+COUNTIF(AB$11:AB151, AB151)-1)</f>
        <v/>
      </c>
      <c r="BH151" s="90" t="str">
        <f>IF(OR(CM$8="", AC151=""), "", COUNTIF(AC$11:AC$310, "&lt;"&amp;AC151)+1+COUNTIF(AC$11:AC151, AC151)-1)</f>
        <v/>
      </c>
      <c r="BI151" s="90" t="str">
        <f>IF(OR(CN$8="", AD151=""), "", COUNTIF(AD$11:AD$310, "&lt;"&amp;AD151)+1+COUNTIF(AD$11:AD151, AD151)-1)</f>
        <v/>
      </c>
      <c r="BJ151" s="90" t="str">
        <f>IF(OR(CO$8="", AE151=""), "", COUNTIF(AE$11:AE$310, "&lt;"&amp;AE151)+1+COUNTIF(AE$11:AE151, AE151)-1)</f>
        <v/>
      </c>
      <c r="BK151" s="90" t="str">
        <f>IF(OR(CP$8="", AF151=""), "", COUNTIF(AF$11:AF$310, "&lt;"&amp;AF151)+1+COUNTIF(AF$11:AF151, AF151)-1)</f>
        <v/>
      </c>
      <c r="BL151" s="90" t="str">
        <f>IF(OR(CQ$8="", AG151=""), "", COUNTIF(AG$11:AG$310, "&lt;"&amp;AG151)+1+COUNTIF(AG$11:AG151, AG151)-1)</f>
        <v/>
      </c>
      <c r="BM151" s="90" t="str">
        <f>IF(OR(CR$8="", AH151=""), "", COUNTIF(AH$11:AH$310, "&lt;"&amp;AH151)+1+COUNTIF(AH$11:AH151, AH151)-1)</f>
        <v/>
      </c>
      <c r="BN151" s="90" t="str">
        <f>IF(OR(CS$8="", AI151=""), "", COUNTIF(AI$11:AI$310, "&lt;"&amp;AI151)+1+COUNTIF(AI$11:AI151, AI151)-1)</f>
        <v/>
      </c>
      <c r="BO151" s="90" t="str">
        <f>IF(OR(CT$8="", AJ151=""), "", COUNTIF(AJ$11:AJ$310, "&lt;"&amp;AJ151)+1+COUNTIF(AJ$11:AJ151, AJ151)-1)</f>
        <v/>
      </c>
      <c r="BP151" s="90" t="str">
        <f>IF(OR(CU$8="", AK151=""), "", COUNTIF(AK$11:AK$310, "&lt;"&amp;AK151)+1+COUNTIF(AK$11:AK151, AK151)-1)</f>
        <v/>
      </c>
      <c r="BQ151" s="90" t="str">
        <f>IF(OR(CV$8="", AL151=""), "", COUNTIF(AL$11:AL$310, "&lt;"&amp;AL151)+1+COUNTIF(AL$11:AL151, AL151)-1)</f>
        <v/>
      </c>
      <c r="BR151" s="90" t="str">
        <f>IF(OR(CW$8="", AM151=""), "", COUNTIF(AM$11:AM$310, "&lt;"&amp;AM151)+1+COUNTIF(AM$11:AM151, AM151)-1)</f>
        <v/>
      </c>
      <c r="BS151" s="90" t="str">
        <f>IF(OR(CX$8="", AN151=""), "", COUNTIF(AN$11:AN$310, "&lt;"&amp;AN151)+1+COUNTIF(AN$11:AN151, AN151)-1)</f>
        <v/>
      </c>
      <c r="BT151" s="90" t="str">
        <f>IF(OR(CY$8="", AO151=""), "", COUNTIF(AO$11:AO$310, "&lt;"&amp;AO151)+1+COUNTIF(AO$11:AO151, AO151)-1)</f>
        <v/>
      </c>
      <c r="BU151" s="90" t="str">
        <f>IF(OR(CZ$8="", AP151=""), "", COUNTIF(AP$11:AP$310, "&lt;"&amp;AP151)+1+COUNTIF(AP$11:AP151, AP151)-1)</f>
        <v/>
      </c>
      <c r="BV151" s="90" t="str">
        <f>IF(OR(DA$8="", AQ151=""), "", COUNTIF(AQ$11:AQ$310, "&lt;"&amp;AQ151)+1+COUNTIF(AQ$11:AQ151, AQ151)-1)</f>
        <v/>
      </c>
      <c r="BW151" s="90" t="str">
        <f>IF(OR(DB$8="", AR151=""), "", COUNTIF(AR$11:AR$310, "&lt;"&amp;AR151)+1+COUNTIF(AR$11:AR151, AR151)-1)</f>
        <v/>
      </c>
      <c r="BX151" s="90" t="str">
        <f>IF(OR(DC$8="", AS151=""), "", COUNTIF(AS$11:AS$310, "&lt;"&amp;AS151)+1+COUNTIF(AS$11:AS151, AS151)-1)</f>
        <v/>
      </c>
      <c r="BY151" s="90" t="str">
        <f>IF(OR(DD$8="", AT151=""), "", COUNTIF(AT$11:AT$310, "&lt;"&amp;AT151)+1+COUNTIF(AT$11:AT151, AT151)-1)</f>
        <v/>
      </c>
      <c r="BZ151" s="90" t="str">
        <f>IF(OR(DE$8="", AU151=""), "", COUNTIF(AU$11:AU$310, "&lt;"&amp;AU151)+1+COUNTIF(AU$11:AU151, AU151)-1)</f>
        <v/>
      </c>
      <c r="CA151" s="90" t="str">
        <f>IF(OR(DF$8="", AV151=""), "", COUNTIF(AV$11:AV$310, "&lt;"&amp;AV151)+1+COUNTIF(AV$11:AV151, AV151)-1)</f>
        <v/>
      </c>
      <c r="CB151" s="90" t="str">
        <f>IF(OR(DG$8="", AW151=""), "", COUNTIF(AW$11:AW$310, "&lt;"&amp;AW151)+1+COUNTIF(AW$11:AW151, AW151)-1)</f>
        <v/>
      </c>
      <c r="CC151" s="90" t="str">
        <f>IF(OR(DH$8="", AX151=""), "", COUNTIF(AX$11:AX$310, "&lt;"&amp;AX151)+1+COUNTIF(AX$11:AX151, AX151)-1)</f>
        <v/>
      </c>
      <c r="CD151" s="90" t="str">
        <f>IF(OR(DI$8="", AY151=""), "", COUNTIF(AY$11:AY$310, "&lt;"&amp;AY151)+1+COUNTIF(AY$11:AY151, AY151)-1)</f>
        <v/>
      </c>
      <c r="CE151" s="90" t="str">
        <f>IF(OR(DJ$8="", AZ151=""), "", COUNTIF(AZ$11:AZ$310, "&lt;"&amp;AZ151)+1+COUNTIF(AZ$11:AZ151, AZ151)-1)</f>
        <v/>
      </c>
      <c r="CF151" s="90" t="str">
        <f>IF(OR(DK$8="", BA151=""), "", COUNTIF(BA$11:BA$310, "&lt;"&amp;BA151)+1+COUNTIF(BA$11:BA151, BA151)-1)</f>
        <v/>
      </c>
      <c r="CG151" s="91" t="str">
        <f>IF(OR(DL$8="", BB151=""), "", COUNTIF(BB$11:BB$310, "&lt;"&amp;BB151)+1+COUNTIF(BB$11:BB151, BB151)-1)</f>
        <v/>
      </c>
      <c r="CI151" s="89" t="str" cm="1">
        <f t="array" ref="CI151">IFERROR(INDEX($BD151:$CG151, $CH151, MATCH(CI$6, $BD$8:$CG$8, 0)), "")</f>
        <v/>
      </c>
      <c r="CJ151" s="90" t="str" cm="1">
        <f t="array" ref="CJ151">IFERROR(INDEX($BD151:$CG151, $CH151, MATCH(CJ$6, $BD$8:$CG$8, 0)), "")</f>
        <v/>
      </c>
      <c r="CK151" s="90" t="str" cm="1">
        <f t="array" ref="CK151">IFERROR(INDEX($BD151:$CG151, $CH151, MATCH(CK$6, $BD$8:$CG$8, 0)), "")</f>
        <v/>
      </c>
      <c r="CL151" s="90" t="str" cm="1">
        <f t="array" ref="CL151">IFERROR(INDEX($BD151:$CG151, $CH151, MATCH(CL$6, $BD$8:$CG$8, 0)), "")</f>
        <v/>
      </c>
      <c r="CM151" s="90" t="str" cm="1">
        <f t="array" ref="CM151">IFERROR(INDEX($BD151:$CG151, $CH151, MATCH(CM$6, $BD$8:$CG$8, 0)), "")</f>
        <v/>
      </c>
      <c r="CN151" s="90" t="str" cm="1">
        <f t="array" ref="CN151">IFERROR(INDEX($BD151:$CG151, $CH151, MATCH(CN$6, $BD$8:$CG$8, 0)), "")</f>
        <v/>
      </c>
      <c r="CO151" s="90" t="str" cm="1">
        <f t="array" ref="CO151">IFERROR(INDEX($BD151:$CG151, $CH151, MATCH(CO$6, $BD$8:$CG$8, 0)), "")</f>
        <v/>
      </c>
      <c r="CP151" s="90" t="str" cm="1">
        <f t="array" ref="CP151">IFERROR(INDEX($BD151:$CG151, $CH151, MATCH(CP$6, $BD$8:$CG$8, 0)), "")</f>
        <v/>
      </c>
      <c r="CQ151" s="90" t="str" cm="1">
        <f t="array" ref="CQ151">IFERROR(INDEX($BD151:$CG151, $CH151, MATCH(CQ$6, $BD$8:$CG$8, 0)), "")</f>
        <v/>
      </c>
      <c r="CR151" s="90" t="str" cm="1">
        <f t="array" ref="CR151">IFERROR(INDEX($BD151:$CG151, $CH151, MATCH(CR$6, $BD$8:$CG$8, 0)), "")</f>
        <v/>
      </c>
      <c r="CS151" s="90" t="str" cm="1">
        <f t="array" ref="CS151">IFERROR(INDEX($BD151:$CG151, $CH151, MATCH(CS$6, $BD$8:$CG$8, 0)), "")</f>
        <v/>
      </c>
      <c r="CT151" s="90" t="str" cm="1">
        <f t="array" ref="CT151">IFERROR(INDEX($BD151:$CG151, $CH151, MATCH(CT$6, $BD$8:$CG$8, 0)), "")</f>
        <v/>
      </c>
      <c r="CU151" s="90" t="str" cm="1">
        <f t="array" ref="CU151">IFERROR(INDEX($BD151:$CG151, $CH151, MATCH(CU$6, $BD$8:$CG$8, 0)), "")</f>
        <v/>
      </c>
      <c r="CV151" s="90" t="str" cm="1">
        <f t="array" ref="CV151">IFERROR(INDEX($BD151:$CG151, $CH151, MATCH(CV$6, $BD$8:$CG$8, 0)), "")</f>
        <v/>
      </c>
      <c r="CW151" s="90" t="str" cm="1">
        <f t="array" ref="CW151">IFERROR(INDEX($BD151:$CG151, $CH151, MATCH(CW$6, $BD$8:$CG$8, 0)), "")</f>
        <v/>
      </c>
      <c r="CX151" s="90" t="str" cm="1">
        <f t="array" ref="CX151">IFERROR(INDEX($BD151:$CG151, $CH151, MATCH(CX$6, $BD$8:$CG$8, 0)), "")</f>
        <v/>
      </c>
      <c r="CY151" s="90" t="str" cm="1">
        <f t="array" ref="CY151">IFERROR(INDEX($BD151:$CG151, $CH151, MATCH(CY$6, $BD$8:$CG$8, 0)), "")</f>
        <v/>
      </c>
      <c r="CZ151" s="90" t="str" cm="1">
        <f t="array" ref="CZ151">IFERROR(INDEX($BD151:$CG151, $CH151, MATCH(CZ$6, $BD$8:$CG$8, 0)), "")</f>
        <v/>
      </c>
      <c r="DA151" s="90" t="str" cm="1">
        <f t="array" ref="DA151">IFERROR(INDEX($BD151:$CG151, $CH151, MATCH(DA$6, $BD$8:$CG$8, 0)), "")</f>
        <v/>
      </c>
      <c r="DB151" s="90" t="str" cm="1">
        <f t="array" ref="DB151">IFERROR(INDEX($BD151:$CG151, $CH151, MATCH(DB$6, $BD$8:$CG$8, 0)), "")</f>
        <v/>
      </c>
      <c r="DC151" s="90" t="str" cm="1">
        <f t="array" ref="DC151">IFERROR(INDEX($BD151:$CG151, $CH151, MATCH(DC$6, $BD$8:$CG$8, 0)), "")</f>
        <v/>
      </c>
      <c r="DD151" s="90" t="str" cm="1">
        <f t="array" ref="DD151">IFERROR(INDEX($BD151:$CG151, $CH151, MATCH(DD$6, $BD$8:$CG$8, 0)), "")</f>
        <v/>
      </c>
      <c r="DE151" s="90" t="str" cm="1">
        <f t="array" ref="DE151">IFERROR(INDEX($BD151:$CG151, $CH151, MATCH(DE$6, $BD$8:$CG$8, 0)), "")</f>
        <v/>
      </c>
      <c r="DF151" s="90" t="str" cm="1">
        <f t="array" ref="DF151">IFERROR(INDEX($BD151:$CG151, $CH151, MATCH(DF$6, $BD$8:$CG$8, 0)), "")</f>
        <v/>
      </c>
      <c r="DG151" s="90" t="str" cm="1">
        <f t="array" ref="DG151">IFERROR(INDEX($BD151:$CG151, $CH151, MATCH(DG$6, $BD$8:$CG$8, 0)), "")</f>
        <v/>
      </c>
      <c r="DH151" s="90" t="str" cm="1">
        <f t="array" ref="DH151">IFERROR(INDEX($BD151:$CG151, $CH151, MATCH(DH$6, $BD$8:$CG$8, 0)), "")</f>
        <v/>
      </c>
      <c r="DI151" s="90" t="str" cm="1">
        <f t="array" ref="DI151">IFERROR(INDEX($BD151:$CG151, $CH151, MATCH(DI$6, $BD$8:$CG$8, 0)), "")</f>
        <v/>
      </c>
      <c r="DJ151" s="90" t="str" cm="1">
        <f t="array" ref="DJ151">IFERROR(INDEX($BD151:$CG151, $CH151, MATCH(DJ$6, $BD$8:$CG$8, 0)), "")</f>
        <v/>
      </c>
      <c r="DK151" s="90" t="str" cm="1">
        <f t="array" ref="DK151">IFERROR(INDEX($BD151:$CG151, $CH151, MATCH(DK$6, $BD$8:$CG$8, 0)), "")</f>
        <v/>
      </c>
      <c r="DL151" s="91" t="str" cm="1">
        <f t="array" ref="DL151">IFERROR(INDEX($BD151:$CG151, $CH151, MATCH(DL$6, $BD$8:$CG$8, 0)), "")</f>
        <v/>
      </c>
    </row>
    <row r="152" spans="1:116" x14ac:dyDescent="0.55000000000000004">
      <c r="A152" s="16"/>
      <c r="B152" s="48"/>
      <c r="C152" s="26"/>
      <c r="D152" s="49"/>
      <c r="E152" s="50"/>
      <c r="F152" s="16"/>
      <c r="G152" s="96" t="str">
        <f t="shared" si="60"/>
        <v/>
      </c>
      <c r="H152" s="96" t="str">
        <f>IF($T152="", "", IF(COUNTIF('Income &amp; Expenses'!$AO$11:$AO$40, $T152)&gt;0, $N$3, $N$4))</f>
        <v/>
      </c>
      <c r="I152" s="16"/>
      <c r="N152" s="14" t="str">
        <f t="shared" si="56"/>
        <v/>
      </c>
      <c r="O152" s="8" t="str">
        <f t="shared" si="61"/>
        <v/>
      </c>
      <c r="P152" s="15" t="str">
        <f t="shared" si="57"/>
        <v/>
      </c>
      <c r="R152" s="68" t="str">
        <f t="shared" si="58"/>
        <v/>
      </c>
      <c r="T152" s="68" t="str">
        <f t="shared" si="59"/>
        <v/>
      </c>
      <c r="V152" s="62" t="str">
        <f>IF($B152="", "", COUNTIF($B$11:$B152, $B152))</f>
        <v/>
      </c>
      <c r="W152" s="62" t="str">
        <f t="shared" si="62"/>
        <v/>
      </c>
      <c r="Y152" s="78" t="str">
        <f t="shared" si="66"/>
        <v/>
      </c>
      <c r="Z152" s="79" t="str">
        <f t="shared" si="66"/>
        <v/>
      </c>
      <c r="AA152" s="79" t="str">
        <f t="shared" si="66"/>
        <v/>
      </c>
      <c r="AB152" s="79" t="str">
        <f t="shared" si="66"/>
        <v/>
      </c>
      <c r="AC152" s="79" t="str">
        <f t="shared" si="66"/>
        <v/>
      </c>
      <c r="AD152" s="79" t="str">
        <f t="shared" si="66"/>
        <v/>
      </c>
      <c r="AE152" s="79" t="str">
        <f t="shared" si="66"/>
        <v/>
      </c>
      <c r="AF152" s="79" t="str">
        <f t="shared" si="66"/>
        <v/>
      </c>
      <c r="AG152" s="79" t="str">
        <f t="shared" si="66"/>
        <v/>
      </c>
      <c r="AH152" s="79" t="str">
        <f t="shared" si="66"/>
        <v/>
      </c>
      <c r="AI152" s="79" t="str">
        <f t="shared" si="67"/>
        <v/>
      </c>
      <c r="AJ152" s="79" t="str">
        <f t="shared" si="67"/>
        <v/>
      </c>
      <c r="AK152" s="79" t="str">
        <f t="shared" si="67"/>
        <v/>
      </c>
      <c r="AL152" s="79" t="str">
        <f t="shared" si="67"/>
        <v/>
      </c>
      <c r="AM152" s="79" t="str">
        <f t="shared" si="67"/>
        <v/>
      </c>
      <c r="AN152" s="79" t="str">
        <f t="shared" si="67"/>
        <v/>
      </c>
      <c r="AO152" s="79" t="str">
        <f t="shared" si="67"/>
        <v/>
      </c>
      <c r="AP152" s="79" t="str">
        <f t="shared" si="67"/>
        <v/>
      </c>
      <c r="AQ152" s="79" t="str">
        <f t="shared" si="67"/>
        <v/>
      </c>
      <c r="AR152" s="79" t="str">
        <f t="shared" si="67"/>
        <v/>
      </c>
      <c r="AS152" s="79" t="str">
        <f t="shared" si="68"/>
        <v/>
      </c>
      <c r="AT152" s="79" t="str">
        <f t="shared" si="68"/>
        <v/>
      </c>
      <c r="AU152" s="79" t="str">
        <f t="shared" si="68"/>
        <v/>
      </c>
      <c r="AV152" s="79" t="str">
        <f t="shared" si="68"/>
        <v/>
      </c>
      <c r="AW152" s="79" t="str">
        <f t="shared" si="68"/>
        <v/>
      </c>
      <c r="AX152" s="79" t="str">
        <f t="shared" si="68"/>
        <v/>
      </c>
      <c r="AY152" s="79" t="str">
        <f t="shared" si="68"/>
        <v/>
      </c>
      <c r="AZ152" s="79" t="str">
        <f t="shared" si="68"/>
        <v/>
      </c>
      <c r="BA152" s="79" t="str">
        <f t="shared" si="68"/>
        <v/>
      </c>
      <c r="BB152" s="33" t="str">
        <f t="shared" si="68"/>
        <v/>
      </c>
      <c r="BD152" s="89" t="str">
        <f>IF(OR(CI$8="", Y152=""), "", COUNTIF(Y$11:Y$310, "&lt;"&amp;Y152)+1+COUNTIF(Y$11:Y152, Y152)-1)</f>
        <v/>
      </c>
      <c r="BE152" s="90" t="str">
        <f>IF(OR(CJ$8="", Z152=""), "", COUNTIF(Z$11:Z$310, "&lt;"&amp;Z152)+1+COUNTIF(Z$11:Z152, Z152)-1)</f>
        <v/>
      </c>
      <c r="BF152" s="90" t="str">
        <f>IF(OR(CK$8="", AA152=""), "", COUNTIF(AA$11:AA$310, "&lt;"&amp;AA152)+1+COUNTIF(AA$11:AA152, AA152)-1)</f>
        <v/>
      </c>
      <c r="BG152" s="90" t="str">
        <f>IF(OR(CL$8="", AB152=""), "", COUNTIF(AB$11:AB$310, "&lt;"&amp;AB152)+1+COUNTIF(AB$11:AB152, AB152)-1)</f>
        <v/>
      </c>
      <c r="BH152" s="90" t="str">
        <f>IF(OR(CM$8="", AC152=""), "", COUNTIF(AC$11:AC$310, "&lt;"&amp;AC152)+1+COUNTIF(AC$11:AC152, AC152)-1)</f>
        <v/>
      </c>
      <c r="BI152" s="90" t="str">
        <f>IF(OR(CN$8="", AD152=""), "", COUNTIF(AD$11:AD$310, "&lt;"&amp;AD152)+1+COUNTIF(AD$11:AD152, AD152)-1)</f>
        <v/>
      </c>
      <c r="BJ152" s="90" t="str">
        <f>IF(OR(CO$8="", AE152=""), "", COUNTIF(AE$11:AE$310, "&lt;"&amp;AE152)+1+COUNTIF(AE$11:AE152, AE152)-1)</f>
        <v/>
      </c>
      <c r="BK152" s="90" t="str">
        <f>IF(OR(CP$8="", AF152=""), "", COUNTIF(AF$11:AF$310, "&lt;"&amp;AF152)+1+COUNTIF(AF$11:AF152, AF152)-1)</f>
        <v/>
      </c>
      <c r="BL152" s="90" t="str">
        <f>IF(OR(CQ$8="", AG152=""), "", COUNTIF(AG$11:AG$310, "&lt;"&amp;AG152)+1+COUNTIF(AG$11:AG152, AG152)-1)</f>
        <v/>
      </c>
      <c r="BM152" s="90" t="str">
        <f>IF(OR(CR$8="", AH152=""), "", COUNTIF(AH$11:AH$310, "&lt;"&amp;AH152)+1+COUNTIF(AH$11:AH152, AH152)-1)</f>
        <v/>
      </c>
      <c r="BN152" s="90" t="str">
        <f>IF(OR(CS$8="", AI152=""), "", COUNTIF(AI$11:AI$310, "&lt;"&amp;AI152)+1+COUNTIF(AI$11:AI152, AI152)-1)</f>
        <v/>
      </c>
      <c r="BO152" s="90" t="str">
        <f>IF(OR(CT$8="", AJ152=""), "", COUNTIF(AJ$11:AJ$310, "&lt;"&amp;AJ152)+1+COUNTIF(AJ$11:AJ152, AJ152)-1)</f>
        <v/>
      </c>
      <c r="BP152" s="90" t="str">
        <f>IF(OR(CU$8="", AK152=""), "", COUNTIF(AK$11:AK$310, "&lt;"&amp;AK152)+1+COUNTIF(AK$11:AK152, AK152)-1)</f>
        <v/>
      </c>
      <c r="BQ152" s="90" t="str">
        <f>IF(OR(CV$8="", AL152=""), "", COUNTIF(AL$11:AL$310, "&lt;"&amp;AL152)+1+COUNTIF(AL$11:AL152, AL152)-1)</f>
        <v/>
      </c>
      <c r="BR152" s="90" t="str">
        <f>IF(OR(CW$8="", AM152=""), "", COUNTIF(AM$11:AM$310, "&lt;"&amp;AM152)+1+COUNTIF(AM$11:AM152, AM152)-1)</f>
        <v/>
      </c>
      <c r="BS152" s="90" t="str">
        <f>IF(OR(CX$8="", AN152=""), "", COUNTIF(AN$11:AN$310, "&lt;"&amp;AN152)+1+COUNTIF(AN$11:AN152, AN152)-1)</f>
        <v/>
      </c>
      <c r="BT152" s="90" t="str">
        <f>IF(OR(CY$8="", AO152=""), "", COUNTIF(AO$11:AO$310, "&lt;"&amp;AO152)+1+COUNTIF(AO$11:AO152, AO152)-1)</f>
        <v/>
      </c>
      <c r="BU152" s="90" t="str">
        <f>IF(OR(CZ$8="", AP152=""), "", COUNTIF(AP$11:AP$310, "&lt;"&amp;AP152)+1+COUNTIF(AP$11:AP152, AP152)-1)</f>
        <v/>
      </c>
      <c r="BV152" s="90" t="str">
        <f>IF(OR(DA$8="", AQ152=""), "", COUNTIF(AQ$11:AQ$310, "&lt;"&amp;AQ152)+1+COUNTIF(AQ$11:AQ152, AQ152)-1)</f>
        <v/>
      </c>
      <c r="BW152" s="90" t="str">
        <f>IF(OR(DB$8="", AR152=""), "", COUNTIF(AR$11:AR$310, "&lt;"&amp;AR152)+1+COUNTIF(AR$11:AR152, AR152)-1)</f>
        <v/>
      </c>
      <c r="BX152" s="90" t="str">
        <f>IF(OR(DC$8="", AS152=""), "", COUNTIF(AS$11:AS$310, "&lt;"&amp;AS152)+1+COUNTIF(AS$11:AS152, AS152)-1)</f>
        <v/>
      </c>
      <c r="BY152" s="90" t="str">
        <f>IF(OR(DD$8="", AT152=""), "", COUNTIF(AT$11:AT$310, "&lt;"&amp;AT152)+1+COUNTIF(AT$11:AT152, AT152)-1)</f>
        <v/>
      </c>
      <c r="BZ152" s="90" t="str">
        <f>IF(OR(DE$8="", AU152=""), "", COUNTIF(AU$11:AU$310, "&lt;"&amp;AU152)+1+COUNTIF(AU$11:AU152, AU152)-1)</f>
        <v/>
      </c>
      <c r="CA152" s="90" t="str">
        <f>IF(OR(DF$8="", AV152=""), "", COUNTIF(AV$11:AV$310, "&lt;"&amp;AV152)+1+COUNTIF(AV$11:AV152, AV152)-1)</f>
        <v/>
      </c>
      <c r="CB152" s="90" t="str">
        <f>IF(OR(DG$8="", AW152=""), "", COUNTIF(AW$11:AW$310, "&lt;"&amp;AW152)+1+COUNTIF(AW$11:AW152, AW152)-1)</f>
        <v/>
      </c>
      <c r="CC152" s="90" t="str">
        <f>IF(OR(DH$8="", AX152=""), "", COUNTIF(AX$11:AX$310, "&lt;"&amp;AX152)+1+COUNTIF(AX$11:AX152, AX152)-1)</f>
        <v/>
      </c>
      <c r="CD152" s="90" t="str">
        <f>IF(OR(DI$8="", AY152=""), "", COUNTIF(AY$11:AY$310, "&lt;"&amp;AY152)+1+COUNTIF(AY$11:AY152, AY152)-1)</f>
        <v/>
      </c>
      <c r="CE152" s="90" t="str">
        <f>IF(OR(DJ$8="", AZ152=""), "", COUNTIF(AZ$11:AZ$310, "&lt;"&amp;AZ152)+1+COUNTIF(AZ$11:AZ152, AZ152)-1)</f>
        <v/>
      </c>
      <c r="CF152" s="90" t="str">
        <f>IF(OR(DK$8="", BA152=""), "", COUNTIF(BA$11:BA$310, "&lt;"&amp;BA152)+1+COUNTIF(BA$11:BA152, BA152)-1)</f>
        <v/>
      </c>
      <c r="CG152" s="91" t="str">
        <f>IF(OR(DL$8="", BB152=""), "", COUNTIF(BB$11:BB$310, "&lt;"&amp;BB152)+1+COUNTIF(BB$11:BB152, BB152)-1)</f>
        <v/>
      </c>
      <c r="CI152" s="89" t="str" cm="1">
        <f t="array" ref="CI152">IFERROR(INDEX($BD152:$CG152, $CH152, MATCH(CI$6, $BD$8:$CG$8, 0)), "")</f>
        <v/>
      </c>
      <c r="CJ152" s="90" t="str" cm="1">
        <f t="array" ref="CJ152">IFERROR(INDEX($BD152:$CG152, $CH152, MATCH(CJ$6, $BD$8:$CG$8, 0)), "")</f>
        <v/>
      </c>
      <c r="CK152" s="90" t="str" cm="1">
        <f t="array" ref="CK152">IFERROR(INDEX($BD152:$CG152, $CH152, MATCH(CK$6, $BD$8:$CG$8, 0)), "")</f>
        <v/>
      </c>
      <c r="CL152" s="90" t="str" cm="1">
        <f t="array" ref="CL152">IFERROR(INDEX($BD152:$CG152, $CH152, MATCH(CL$6, $BD$8:$CG$8, 0)), "")</f>
        <v/>
      </c>
      <c r="CM152" s="90" t="str" cm="1">
        <f t="array" ref="CM152">IFERROR(INDEX($BD152:$CG152, $CH152, MATCH(CM$6, $BD$8:$CG$8, 0)), "")</f>
        <v/>
      </c>
      <c r="CN152" s="90" t="str" cm="1">
        <f t="array" ref="CN152">IFERROR(INDEX($BD152:$CG152, $CH152, MATCH(CN$6, $BD$8:$CG$8, 0)), "")</f>
        <v/>
      </c>
      <c r="CO152" s="90" t="str" cm="1">
        <f t="array" ref="CO152">IFERROR(INDEX($BD152:$CG152, $CH152, MATCH(CO$6, $BD$8:$CG$8, 0)), "")</f>
        <v/>
      </c>
      <c r="CP152" s="90" t="str" cm="1">
        <f t="array" ref="CP152">IFERROR(INDEX($BD152:$CG152, $CH152, MATCH(CP$6, $BD$8:$CG$8, 0)), "")</f>
        <v/>
      </c>
      <c r="CQ152" s="90" t="str" cm="1">
        <f t="array" ref="CQ152">IFERROR(INDEX($BD152:$CG152, $CH152, MATCH(CQ$6, $BD$8:$CG$8, 0)), "")</f>
        <v/>
      </c>
      <c r="CR152" s="90" t="str" cm="1">
        <f t="array" ref="CR152">IFERROR(INDEX($BD152:$CG152, $CH152, MATCH(CR$6, $BD$8:$CG$8, 0)), "")</f>
        <v/>
      </c>
      <c r="CS152" s="90" t="str" cm="1">
        <f t="array" ref="CS152">IFERROR(INDEX($BD152:$CG152, $CH152, MATCH(CS$6, $BD$8:$CG$8, 0)), "")</f>
        <v/>
      </c>
      <c r="CT152" s="90" t="str" cm="1">
        <f t="array" ref="CT152">IFERROR(INDEX($BD152:$CG152, $CH152, MATCH(CT$6, $BD$8:$CG$8, 0)), "")</f>
        <v/>
      </c>
      <c r="CU152" s="90" t="str" cm="1">
        <f t="array" ref="CU152">IFERROR(INDEX($BD152:$CG152, $CH152, MATCH(CU$6, $BD$8:$CG$8, 0)), "")</f>
        <v/>
      </c>
      <c r="CV152" s="90" t="str" cm="1">
        <f t="array" ref="CV152">IFERROR(INDEX($BD152:$CG152, $CH152, MATCH(CV$6, $BD$8:$CG$8, 0)), "")</f>
        <v/>
      </c>
      <c r="CW152" s="90" t="str" cm="1">
        <f t="array" ref="CW152">IFERROR(INDEX($BD152:$CG152, $CH152, MATCH(CW$6, $BD$8:$CG$8, 0)), "")</f>
        <v/>
      </c>
      <c r="CX152" s="90" t="str" cm="1">
        <f t="array" ref="CX152">IFERROR(INDEX($BD152:$CG152, $CH152, MATCH(CX$6, $BD$8:$CG$8, 0)), "")</f>
        <v/>
      </c>
      <c r="CY152" s="90" t="str" cm="1">
        <f t="array" ref="CY152">IFERROR(INDEX($BD152:$CG152, $CH152, MATCH(CY$6, $BD$8:$CG$8, 0)), "")</f>
        <v/>
      </c>
      <c r="CZ152" s="90" t="str" cm="1">
        <f t="array" ref="CZ152">IFERROR(INDEX($BD152:$CG152, $CH152, MATCH(CZ$6, $BD$8:$CG$8, 0)), "")</f>
        <v/>
      </c>
      <c r="DA152" s="90" t="str" cm="1">
        <f t="array" ref="DA152">IFERROR(INDEX($BD152:$CG152, $CH152, MATCH(DA$6, $BD$8:$CG$8, 0)), "")</f>
        <v/>
      </c>
      <c r="DB152" s="90" t="str" cm="1">
        <f t="array" ref="DB152">IFERROR(INDEX($BD152:$CG152, $CH152, MATCH(DB$6, $BD$8:$CG$8, 0)), "")</f>
        <v/>
      </c>
      <c r="DC152" s="90" t="str" cm="1">
        <f t="array" ref="DC152">IFERROR(INDEX($BD152:$CG152, $CH152, MATCH(DC$6, $BD$8:$CG$8, 0)), "")</f>
        <v/>
      </c>
      <c r="DD152" s="90" t="str" cm="1">
        <f t="array" ref="DD152">IFERROR(INDEX($BD152:$CG152, $CH152, MATCH(DD$6, $BD$8:$CG$8, 0)), "")</f>
        <v/>
      </c>
      <c r="DE152" s="90" t="str" cm="1">
        <f t="array" ref="DE152">IFERROR(INDEX($BD152:$CG152, $CH152, MATCH(DE$6, $BD$8:$CG$8, 0)), "")</f>
        <v/>
      </c>
      <c r="DF152" s="90" t="str" cm="1">
        <f t="array" ref="DF152">IFERROR(INDEX($BD152:$CG152, $CH152, MATCH(DF$6, $BD$8:$CG$8, 0)), "")</f>
        <v/>
      </c>
      <c r="DG152" s="90" t="str" cm="1">
        <f t="array" ref="DG152">IFERROR(INDEX($BD152:$CG152, $CH152, MATCH(DG$6, $BD$8:$CG$8, 0)), "")</f>
        <v/>
      </c>
      <c r="DH152" s="90" t="str" cm="1">
        <f t="array" ref="DH152">IFERROR(INDEX($BD152:$CG152, $CH152, MATCH(DH$6, $BD$8:$CG$8, 0)), "")</f>
        <v/>
      </c>
      <c r="DI152" s="90" t="str" cm="1">
        <f t="array" ref="DI152">IFERROR(INDEX($BD152:$CG152, $CH152, MATCH(DI$6, $BD$8:$CG$8, 0)), "")</f>
        <v/>
      </c>
      <c r="DJ152" s="90" t="str" cm="1">
        <f t="array" ref="DJ152">IFERROR(INDEX($BD152:$CG152, $CH152, MATCH(DJ$6, $BD$8:$CG$8, 0)), "")</f>
        <v/>
      </c>
      <c r="DK152" s="90" t="str" cm="1">
        <f t="array" ref="DK152">IFERROR(INDEX($BD152:$CG152, $CH152, MATCH(DK$6, $BD$8:$CG$8, 0)), "")</f>
        <v/>
      </c>
      <c r="DL152" s="91" t="str" cm="1">
        <f t="array" ref="DL152">IFERROR(INDEX($BD152:$CG152, $CH152, MATCH(DL$6, $BD$8:$CG$8, 0)), "")</f>
        <v/>
      </c>
    </row>
    <row r="153" spans="1:116" x14ac:dyDescent="0.55000000000000004">
      <c r="A153" s="16"/>
      <c r="B153" s="48"/>
      <c r="C153" s="26"/>
      <c r="D153" s="49"/>
      <c r="E153" s="50"/>
      <c r="F153" s="16"/>
      <c r="G153" s="96" t="str">
        <f t="shared" si="60"/>
        <v/>
      </c>
      <c r="H153" s="96" t="str">
        <f>IF($T153="", "", IF(COUNTIF('Income &amp; Expenses'!$AO$11:$AO$40, $T153)&gt;0, $N$3, $N$4))</f>
        <v/>
      </c>
      <c r="I153" s="16"/>
      <c r="N153" s="14" t="str">
        <f t="shared" si="56"/>
        <v/>
      </c>
      <c r="O153" s="8" t="str">
        <f t="shared" si="61"/>
        <v/>
      </c>
      <c r="P153" s="15" t="str">
        <f t="shared" si="57"/>
        <v/>
      </c>
      <c r="R153" s="68" t="str">
        <f t="shared" si="58"/>
        <v/>
      </c>
      <c r="T153" s="68" t="str">
        <f t="shared" si="59"/>
        <v/>
      </c>
      <c r="V153" s="62" t="str">
        <f>IF($B153="", "", COUNTIF($B$11:$B153, $B153))</f>
        <v/>
      </c>
      <c r="W153" s="62" t="str">
        <f t="shared" si="62"/>
        <v/>
      </c>
      <c r="Y153" s="78" t="str">
        <f t="shared" si="66"/>
        <v/>
      </c>
      <c r="Z153" s="79" t="str">
        <f t="shared" si="66"/>
        <v/>
      </c>
      <c r="AA153" s="79" t="str">
        <f t="shared" si="66"/>
        <v/>
      </c>
      <c r="AB153" s="79" t="str">
        <f t="shared" si="66"/>
        <v/>
      </c>
      <c r="AC153" s="79" t="str">
        <f t="shared" si="66"/>
        <v/>
      </c>
      <c r="AD153" s="79" t="str">
        <f t="shared" si="66"/>
        <v/>
      </c>
      <c r="AE153" s="79" t="str">
        <f t="shared" si="66"/>
        <v/>
      </c>
      <c r="AF153" s="79" t="str">
        <f t="shared" si="66"/>
        <v/>
      </c>
      <c r="AG153" s="79" t="str">
        <f t="shared" si="66"/>
        <v/>
      </c>
      <c r="AH153" s="79" t="str">
        <f t="shared" si="66"/>
        <v/>
      </c>
      <c r="AI153" s="79" t="str">
        <f t="shared" si="67"/>
        <v/>
      </c>
      <c r="AJ153" s="79" t="str">
        <f t="shared" si="67"/>
        <v/>
      </c>
      <c r="AK153" s="79" t="str">
        <f t="shared" si="67"/>
        <v/>
      </c>
      <c r="AL153" s="79" t="str">
        <f t="shared" si="67"/>
        <v/>
      </c>
      <c r="AM153" s="79" t="str">
        <f t="shared" si="67"/>
        <v/>
      </c>
      <c r="AN153" s="79" t="str">
        <f t="shared" si="67"/>
        <v/>
      </c>
      <c r="AO153" s="79" t="str">
        <f t="shared" si="67"/>
        <v/>
      </c>
      <c r="AP153" s="79" t="str">
        <f t="shared" si="67"/>
        <v/>
      </c>
      <c r="AQ153" s="79" t="str">
        <f t="shared" si="67"/>
        <v/>
      </c>
      <c r="AR153" s="79" t="str">
        <f t="shared" si="67"/>
        <v/>
      </c>
      <c r="AS153" s="79" t="str">
        <f t="shared" si="68"/>
        <v/>
      </c>
      <c r="AT153" s="79" t="str">
        <f t="shared" si="68"/>
        <v/>
      </c>
      <c r="AU153" s="79" t="str">
        <f t="shared" si="68"/>
        <v/>
      </c>
      <c r="AV153" s="79" t="str">
        <f t="shared" si="68"/>
        <v/>
      </c>
      <c r="AW153" s="79" t="str">
        <f t="shared" si="68"/>
        <v/>
      </c>
      <c r="AX153" s="79" t="str">
        <f t="shared" si="68"/>
        <v/>
      </c>
      <c r="AY153" s="79" t="str">
        <f t="shared" si="68"/>
        <v/>
      </c>
      <c r="AZ153" s="79" t="str">
        <f t="shared" si="68"/>
        <v/>
      </c>
      <c r="BA153" s="79" t="str">
        <f t="shared" si="68"/>
        <v/>
      </c>
      <c r="BB153" s="33" t="str">
        <f t="shared" si="68"/>
        <v/>
      </c>
      <c r="BD153" s="89" t="str">
        <f>IF(OR(CI$8="", Y153=""), "", COUNTIF(Y$11:Y$310, "&lt;"&amp;Y153)+1+COUNTIF(Y$11:Y153, Y153)-1)</f>
        <v/>
      </c>
      <c r="BE153" s="90" t="str">
        <f>IF(OR(CJ$8="", Z153=""), "", COUNTIF(Z$11:Z$310, "&lt;"&amp;Z153)+1+COUNTIF(Z$11:Z153, Z153)-1)</f>
        <v/>
      </c>
      <c r="BF153" s="90" t="str">
        <f>IF(OR(CK$8="", AA153=""), "", COUNTIF(AA$11:AA$310, "&lt;"&amp;AA153)+1+COUNTIF(AA$11:AA153, AA153)-1)</f>
        <v/>
      </c>
      <c r="BG153" s="90" t="str">
        <f>IF(OR(CL$8="", AB153=""), "", COUNTIF(AB$11:AB$310, "&lt;"&amp;AB153)+1+COUNTIF(AB$11:AB153, AB153)-1)</f>
        <v/>
      </c>
      <c r="BH153" s="90" t="str">
        <f>IF(OR(CM$8="", AC153=""), "", COUNTIF(AC$11:AC$310, "&lt;"&amp;AC153)+1+COUNTIF(AC$11:AC153, AC153)-1)</f>
        <v/>
      </c>
      <c r="BI153" s="90" t="str">
        <f>IF(OR(CN$8="", AD153=""), "", COUNTIF(AD$11:AD$310, "&lt;"&amp;AD153)+1+COUNTIF(AD$11:AD153, AD153)-1)</f>
        <v/>
      </c>
      <c r="BJ153" s="90" t="str">
        <f>IF(OR(CO$8="", AE153=""), "", COUNTIF(AE$11:AE$310, "&lt;"&amp;AE153)+1+COUNTIF(AE$11:AE153, AE153)-1)</f>
        <v/>
      </c>
      <c r="BK153" s="90" t="str">
        <f>IF(OR(CP$8="", AF153=""), "", COUNTIF(AF$11:AF$310, "&lt;"&amp;AF153)+1+COUNTIF(AF$11:AF153, AF153)-1)</f>
        <v/>
      </c>
      <c r="BL153" s="90" t="str">
        <f>IF(OR(CQ$8="", AG153=""), "", COUNTIF(AG$11:AG$310, "&lt;"&amp;AG153)+1+COUNTIF(AG$11:AG153, AG153)-1)</f>
        <v/>
      </c>
      <c r="BM153" s="90" t="str">
        <f>IF(OR(CR$8="", AH153=""), "", COUNTIF(AH$11:AH$310, "&lt;"&amp;AH153)+1+COUNTIF(AH$11:AH153, AH153)-1)</f>
        <v/>
      </c>
      <c r="BN153" s="90" t="str">
        <f>IF(OR(CS$8="", AI153=""), "", COUNTIF(AI$11:AI$310, "&lt;"&amp;AI153)+1+COUNTIF(AI$11:AI153, AI153)-1)</f>
        <v/>
      </c>
      <c r="BO153" s="90" t="str">
        <f>IF(OR(CT$8="", AJ153=""), "", COUNTIF(AJ$11:AJ$310, "&lt;"&amp;AJ153)+1+COUNTIF(AJ$11:AJ153, AJ153)-1)</f>
        <v/>
      </c>
      <c r="BP153" s="90" t="str">
        <f>IF(OR(CU$8="", AK153=""), "", COUNTIF(AK$11:AK$310, "&lt;"&amp;AK153)+1+COUNTIF(AK$11:AK153, AK153)-1)</f>
        <v/>
      </c>
      <c r="BQ153" s="90" t="str">
        <f>IF(OR(CV$8="", AL153=""), "", COUNTIF(AL$11:AL$310, "&lt;"&amp;AL153)+1+COUNTIF(AL$11:AL153, AL153)-1)</f>
        <v/>
      </c>
      <c r="BR153" s="90" t="str">
        <f>IF(OR(CW$8="", AM153=""), "", COUNTIF(AM$11:AM$310, "&lt;"&amp;AM153)+1+COUNTIF(AM$11:AM153, AM153)-1)</f>
        <v/>
      </c>
      <c r="BS153" s="90" t="str">
        <f>IF(OR(CX$8="", AN153=""), "", COUNTIF(AN$11:AN$310, "&lt;"&amp;AN153)+1+COUNTIF(AN$11:AN153, AN153)-1)</f>
        <v/>
      </c>
      <c r="BT153" s="90" t="str">
        <f>IF(OR(CY$8="", AO153=""), "", COUNTIF(AO$11:AO$310, "&lt;"&amp;AO153)+1+COUNTIF(AO$11:AO153, AO153)-1)</f>
        <v/>
      </c>
      <c r="BU153" s="90" t="str">
        <f>IF(OR(CZ$8="", AP153=""), "", COUNTIF(AP$11:AP$310, "&lt;"&amp;AP153)+1+COUNTIF(AP$11:AP153, AP153)-1)</f>
        <v/>
      </c>
      <c r="BV153" s="90" t="str">
        <f>IF(OR(DA$8="", AQ153=""), "", COUNTIF(AQ$11:AQ$310, "&lt;"&amp;AQ153)+1+COUNTIF(AQ$11:AQ153, AQ153)-1)</f>
        <v/>
      </c>
      <c r="BW153" s="90" t="str">
        <f>IF(OR(DB$8="", AR153=""), "", COUNTIF(AR$11:AR$310, "&lt;"&amp;AR153)+1+COUNTIF(AR$11:AR153, AR153)-1)</f>
        <v/>
      </c>
      <c r="BX153" s="90" t="str">
        <f>IF(OR(DC$8="", AS153=""), "", COUNTIF(AS$11:AS$310, "&lt;"&amp;AS153)+1+COUNTIF(AS$11:AS153, AS153)-1)</f>
        <v/>
      </c>
      <c r="BY153" s="90" t="str">
        <f>IF(OR(DD$8="", AT153=""), "", COUNTIF(AT$11:AT$310, "&lt;"&amp;AT153)+1+COUNTIF(AT$11:AT153, AT153)-1)</f>
        <v/>
      </c>
      <c r="BZ153" s="90" t="str">
        <f>IF(OR(DE$8="", AU153=""), "", COUNTIF(AU$11:AU$310, "&lt;"&amp;AU153)+1+COUNTIF(AU$11:AU153, AU153)-1)</f>
        <v/>
      </c>
      <c r="CA153" s="90" t="str">
        <f>IF(OR(DF$8="", AV153=""), "", COUNTIF(AV$11:AV$310, "&lt;"&amp;AV153)+1+COUNTIF(AV$11:AV153, AV153)-1)</f>
        <v/>
      </c>
      <c r="CB153" s="90" t="str">
        <f>IF(OR(DG$8="", AW153=""), "", COUNTIF(AW$11:AW$310, "&lt;"&amp;AW153)+1+COUNTIF(AW$11:AW153, AW153)-1)</f>
        <v/>
      </c>
      <c r="CC153" s="90" t="str">
        <f>IF(OR(DH$8="", AX153=""), "", COUNTIF(AX$11:AX$310, "&lt;"&amp;AX153)+1+COUNTIF(AX$11:AX153, AX153)-1)</f>
        <v/>
      </c>
      <c r="CD153" s="90" t="str">
        <f>IF(OR(DI$8="", AY153=""), "", COUNTIF(AY$11:AY$310, "&lt;"&amp;AY153)+1+COUNTIF(AY$11:AY153, AY153)-1)</f>
        <v/>
      </c>
      <c r="CE153" s="90" t="str">
        <f>IF(OR(DJ$8="", AZ153=""), "", COUNTIF(AZ$11:AZ$310, "&lt;"&amp;AZ153)+1+COUNTIF(AZ$11:AZ153, AZ153)-1)</f>
        <v/>
      </c>
      <c r="CF153" s="90" t="str">
        <f>IF(OR(DK$8="", BA153=""), "", COUNTIF(BA$11:BA$310, "&lt;"&amp;BA153)+1+COUNTIF(BA$11:BA153, BA153)-1)</f>
        <v/>
      </c>
      <c r="CG153" s="91" t="str">
        <f>IF(OR(DL$8="", BB153=""), "", COUNTIF(BB$11:BB$310, "&lt;"&amp;BB153)+1+COUNTIF(BB$11:BB153, BB153)-1)</f>
        <v/>
      </c>
      <c r="CI153" s="89" t="str" cm="1">
        <f t="array" ref="CI153">IFERROR(INDEX($BD153:$CG153, $CH153, MATCH(CI$6, $BD$8:$CG$8, 0)), "")</f>
        <v/>
      </c>
      <c r="CJ153" s="90" t="str" cm="1">
        <f t="array" ref="CJ153">IFERROR(INDEX($BD153:$CG153, $CH153, MATCH(CJ$6, $BD$8:$CG$8, 0)), "")</f>
        <v/>
      </c>
      <c r="CK153" s="90" t="str" cm="1">
        <f t="array" ref="CK153">IFERROR(INDEX($BD153:$CG153, $CH153, MATCH(CK$6, $BD$8:$CG$8, 0)), "")</f>
        <v/>
      </c>
      <c r="CL153" s="90" t="str" cm="1">
        <f t="array" ref="CL153">IFERROR(INDEX($BD153:$CG153, $CH153, MATCH(CL$6, $BD$8:$CG$8, 0)), "")</f>
        <v/>
      </c>
      <c r="CM153" s="90" t="str" cm="1">
        <f t="array" ref="CM153">IFERROR(INDEX($BD153:$CG153, $CH153, MATCH(CM$6, $BD$8:$CG$8, 0)), "")</f>
        <v/>
      </c>
      <c r="CN153" s="90" t="str" cm="1">
        <f t="array" ref="CN153">IFERROR(INDEX($BD153:$CG153, $CH153, MATCH(CN$6, $BD$8:$CG$8, 0)), "")</f>
        <v/>
      </c>
      <c r="CO153" s="90" t="str" cm="1">
        <f t="array" ref="CO153">IFERROR(INDEX($BD153:$CG153, $CH153, MATCH(CO$6, $BD$8:$CG$8, 0)), "")</f>
        <v/>
      </c>
      <c r="CP153" s="90" t="str" cm="1">
        <f t="array" ref="CP153">IFERROR(INDEX($BD153:$CG153, $CH153, MATCH(CP$6, $BD$8:$CG$8, 0)), "")</f>
        <v/>
      </c>
      <c r="CQ153" s="90" t="str" cm="1">
        <f t="array" ref="CQ153">IFERROR(INDEX($BD153:$CG153, $CH153, MATCH(CQ$6, $BD$8:$CG$8, 0)), "")</f>
        <v/>
      </c>
      <c r="CR153" s="90" t="str" cm="1">
        <f t="array" ref="CR153">IFERROR(INDEX($BD153:$CG153, $CH153, MATCH(CR$6, $BD$8:$CG$8, 0)), "")</f>
        <v/>
      </c>
      <c r="CS153" s="90" t="str" cm="1">
        <f t="array" ref="CS153">IFERROR(INDEX($BD153:$CG153, $CH153, MATCH(CS$6, $BD$8:$CG$8, 0)), "")</f>
        <v/>
      </c>
      <c r="CT153" s="90" t="str" cm="1">
        <f t="array" ref="CT153">IFERROR(INDEX($BD153:$CG153, $CH153, MATCH(CT$6, $BD$8:$CG$8, 0)), "")</f>
        <v/>
      </c>
      <c r="CU153" s="90" t="str" cm="1">
        <f t="array" ref="CU153">IFERROR(INDEX($BD153:$CG153, $CH153, MATCH(CU$6, $BD$8:$CG$8, 0)), "")</f>
        <v/>
      </c>
      <c r="CV153" s="90" t="str" cm="1">
        <f t="array" ref="CV153">IFERROR(INDEX($BD153:$CG153, $CH153, MATCH(CV$6, $BD$8:$CG$8, 0)), "")</f>
        <v/>
      </c>
      <c r="CW153" s="90" t="str" cm="1">
        <f t="array" ref="CW153">IFERROR(INDEX($BD153:$CG153, $CH153, MATCH(CW$6, $BD$8:$CG$8, 0)), "")</f>
        <v/>
      </c>
      <c r="CX153" s="90" t="str" cm="1">
        <f t="array" ref="CX153">IFERROR(INDEX($BD153:$CG153, $CH153, MATCH(CX$6, $BD$8:$CG$8, 0)), "")</f>
        <v/>
      </c>
      <c r="CY153" s="90" t="str" cm="1">
        <f t="array" ref="CY153">IFERROR(INDEX($BD153:$CG153, $CH153, MATCH(CY$6, $BD$8:$CG$8, 0)), "")</f>
        <v/>
      </c>
      <c r="CZ153" s="90" t="str" cm="1">
        <f t="array" ref="CZ153">IFERROR(INDEX($BD153:$CG153, $CH153, MATCH(CZ$6, $BD$8:$CG$8, 0)), "")</f>
        <v/>
      </c>
      <c r="DA153" s="90" t="str" cm="1">
        <f t="array" ref="DA153">IFERROR(INDEX($BD153:$CG153, $CH153, MATCH(DA$6, $BD$8:$CG$8, 0)), "")</f>
        <v/>
      </c>
      <c r="DB153" s="90" t="str" cm="1">
        <f t="array" ref="DB153">IFERROR(INDEX($BD153:$CG153, $CH153, MATCH(DB$6, $BD$8:$CG$8, 0)), "")</f>
        <v/>
      </c>
      <c r="DC153" s="90" t="str" cm="1">
        <f t="array" ref="DC153">IFERROR(INDEX($BD153:$CG153, $CH153, MATCH(DC$6, $BD$8:$CG$8, 0)), "")</f>
        <v/>
      </c>
      <c r="DD153" s="90" t="str" cm="1">
        <f t="array" ref="DD153">IFERROR(INDEX($BD153:$CG153, $CH153, MATCH(DD$6, $BD$8:$CG$8, 0)), "")</f>
        <v/>
      </c>
      <c r="DE153" s="90" t="str" cm="1">
        <f t="array" ref="DE153">IFERROR(INDEX($BD153:$CG153, $CH153, MATCH(DE$6, $BD$8:$CG$8, 0)), "")</f>
        <v/>
      </c>
      <c r="DF153" s="90" t="str" cm="1">
        <f t="array" ref="DF153">IFERROR(INDEX($BD153:$CG153, $CH153, MATCH(DF$6, $BD$8:$CG$8, 0)), "")</f>
        <v/>
      </c>
      <c r="DG153" s="90" t="str" cm="1">
        <f t="array" ref="DG153">IFERROR(INDEX($BD153:$CG153, $CH153, MATCH(DG$6, $BD$8:$CG$8, 0)), "")</f>
        <v/>
      </c>
      <c r="DH153" s="90" t="str" cm="1">
        <f t="array" ref="DH153">IFERROR(INDEX($BD153:$CG153, $CH153, MATCH(DH$6, $BD$8:$CG$8, 0)), "")</f>
        <v/>
      </c>
      <c r="DI153" s="90" t="str" cm="1">
        <f t="array" ref="DI153">IFERROR(INDEX($BD153:$CG153, $CH153, MATCH(DI$6, $BD$8:$CG$8, 0)), "")</f>
        <v/>
      </c>
      <c r="DJ153" s="90" t="str" cm="1">
        <f t="array" ref="DJ153">IFERROR(INDEX($BD153:$CG153, $CH153, MATCH(DJ$6, $BD$8:$CG$8, 0)), "")</f>
        <v/>
      </c>
      <c r="DK153" s="90" t="str" cm="1">
        <f t="array" ref="DK153">IFERROR(INDEX($BD153:$CG153, $CH153, MATCH(DK$6, $BD$8:$CG$8, 0)), "")</f>
        <v/>
      </c>
      <c r="DL153" s="91" t="str" cm="1">
        <f t="array" ref="DL153">IFERROR(INDEX($BD153:$CG153, $CH153, MATCH(DL$6, $BD$8:$CG$8, 0)), "")</f>
        <v/>
      </c>
    </row>
    <row r="154" spans="1:116" x14ac:dyDescent="0.55000000000000004">
      <c r="A154" s="16"/>
      <c r="B154" s="48"/>
      <c r="C154" s="26"/>
      <c r="D154" s="49"/>
      <c r="E154" s="50"/>
      <c r="F154" s="16"/>
      <c r="G154" s="96" t="str">
        <f t="shared" si="60"/>
        <v/>
      </c>
      <c r="H154" s="96" t="str">
        <f>IF($T154="", "", IF(COUNTIF('Income &amp; Expenses'!$AO$11:$AO$40, $T154)&gt;0, $N$3, $N$4))</f>
        <v/>
      </c>
      <c r="I154" s="16"/>
      <c r="N154" s="14" t="str">
        <f t="shared" si="56"/>
        <v/>
      </c>
      <c r="O154" s="8" t="str">
        <f t="shared" si="61"/>
        <v/>
      </c>
      <c r="P154" s="15" t="str">
        <f t="shared" si="57"/>
        <v/>
      </c>
      <c r="R154" s="68" t="str">
        <f t="shared" si="58"/>
        <v/>
      </c>
      <c r="T154" s="68" t="str">
        <f t="shared" si="59"/>
        <v/>
      </c>
      <c r="V154" s="62" t="str">
        <f>IF($B154="", "", COUNTIF($B$11:$B154, $B154))</f>
        <v/>
      </c>
      <c r="W154" s="62" t="str">
        <f t="shared" si="62"/>
        <v/>
      </c>
      <c r="Y154" s="78" t="str">
        <f t="shared" si="66"/>
        <v/>
      </c>
      <c r="Z154" s="79" t="str">
        <f t="shared" si="66"/>
        <v/>
      </c>
      <c r="AA154" s="79" t="str">
        <f t="shared" si="66"/>
        <v/>
      </c>
      <c r="AB154" s="79" t="str">
        <f t="shared" si="66"/>
        <v/>
      </c>
      <c r="AC154" s="79" t="str">
        <f t="shared" si="66"/>
        <v/>
      </c>
      <c r="AD154" s="79" t="str">
        <f t="shared" si="66"/>
        <v/>
      </c>
      <c r="AE154" s="79" t="str">
        <f t="shared" si="66"/>
        <v/>
      </c>
      <c r="AF154" s="79" t="str">
        <f t="shared" si="66"/>
        <v/>
      </c>
      <c r="AG154" s="79" t="str">
        <f t="shared" si="66"/>
        <v/>
      </c>
      <c r="AH154" s="79" t="str">
        <f t="shared" si="66"/>
        <v/>
      </c>
      <c r="AI154" s="79" t="str">
        <f t="shared" si="67"/>
        <v/>
      </c>
      <c r="AJ154" s="79" t="str">
        <f t="shared" si="67"/>
        <v/>
      </c>
      <c r="AK154" s="79" t="str">
        <f t="shared" si="67"/>
        <v/>
      </c>
      <c r="AL154" s="79" t="str">
        <f t="shared" si="67"/>
        <v/>
      </c>
      <c r="AM154" s="79" t="str">
        <f t="shared" si="67"/>
        <v/>
      </c>
      <c r="AN154" s="79" t="str">
        <f t="shared" si="67"/>
        <v/>
      </c>
      <c r="AO154" s="79" t="str">
        <f t="shared" si="67"/>
        <v/>
      </c>
      <c r="AP154" s="79" t="str">
        <f t="shared" si="67"/>
        <v/>
      </c>
      <c r="AQ154" s="79" t="str">
        <f t="shared" si="67"/>
        <v/>
      </c>
      <c r="AR154" s="79" t="str">
        <f t="shared" si="67"/>
        <v/>
      </c>
      <c r="AS154" s="79" t="str">
        <f t="shared" si="68"/>
        <v/>
      </c>
      <c r="AT154" s="79" t="str">
        <f t="shared" si="68"/>
        <v/>
      </c>
      <c r="AU154" s="79" t="str">
        <f t="shared" si="68"/>
        <v/>
      </c>
      <c r="AV154" s="79" t="str">
        <f t="shared" si="68"/>
        <v/>
      </c>
      <c r="AW154" s="79" t="str">
        <f t="shared" si="68"/>
        <v/>
      </c>
      <c r="AX154" s="79" t="str">
        <f t="shared" si="68"/>
        <v/>
      </c>
      <c r="AY154" s="79" t="str">
        <f t="shared" si="68"/>
        <v/>
      </c>
      <c r="AZ154" s="79" t="str">
        <f t="shared" si="68"/>
        <v/>
      </c>
      <c r="BA154" s="79" t="str">
        <f t="shared" si="68"/>
        <v/>
      </c>
      <c r="BB154" s="33" t="str">
        <f t="shared" si="68"/>
        <v/>
      </c>
      <c r="BD154" s="89" t="str">
        <f>IF(OR(CI$8="", Y154=""), "", COUNTIF(Y$11:Y$310, "&lt;"&amp;Y154)+1+COUNTIF(Y$11:Y154, Y154)-1)</f>
        <v/>
      </c>
      <c r="BE154" s="90" t="str">
        <f>IF(OR(CJ$8="", Z154=""), "", COUNTIF(Z$11:Z$310, "&lt;"&amp;Z154)+1+COUNTIF(Z$11:Z154, Z154)-1)</f>
        <v/>
      </c>
      <c r="BF154" s="90" t="str">
        <f>IF(OR(CK$8="", AA154=""), "", COUNTIF(AA$11:AA$310, "&lt;"&amp;AA154)+1+COUNTIF(AA$11:AA154, AA154)-1)</f>
        <v/>
      </c>
      <c r="BG154" s="90" t="str">
        <f>IF(OR(CL$8="", AB154=""), "", COUNTIF(AB$11:AB$310, "&lt;"&amp;AB154)+1+COUNTIF(AB$11:AB154, AB154)-1)</f>
        <v/>
      </c>
      <c r="BH154" s="90" t="str">
        <f>IF(OR(CM$8="", AC154=""), "", COUNTIF(AC$11:AC$310, "&lt;"&amp;AC154)+1+COUNTIF(AC$11:AC154, AC154)-1)</f>
        <v/>
      </c>
      <c r="BI154" s="90" t="str">
        <f>IF(OR(CN$8="", AD154=""), "", COUNTIF(AD$11:AD$310, "&lt;"&amp;AD154)+1+COUNTIF(AD$11:AD154, AD154)-1)</f>
        <v/>
      </c>
      <c r="BJ154" s="90" t="str">
        <f>IF(OR(CO$8="", AE154=""), "", COUNTIF(AE$11:AE$310, "&lt;"&amp;AE154)+1+COUNTIF(AE$11:AE154, AE154)-1)</f>
        <v/>
      </c>
      <c r="BK154" s="90" t="str">
        <f>IF(OR(CP$8="", AF154=""), "", COUNTIF(AF$11:AF$310, "&lt;"&amp;AF154)+1+COUNTIF(AF$11:AF154, AF154)-1)</f>
        <v/>
      </c>
      <c r="BL154" s="90" t="str">
        <f>IF(OR(CQ$8="", AG154=""), "", COUNTIF(AG$11:AG$310, "&lt;"&amp;AG154)+1+COUNTIF(AG$11:AG154, AG154)-1)</f>
        <v/>
      </c>
      <c r="BM154" s="90" t="str">
        <f>IF(OR(CR$8="", AH154=""), "", COUNTIF(AH$11:AH$310, "&lt;"&amp;AH154)+1+COUNTIF(AH$11:AH154, AH154)-1)</f>
        <v/>
      </c>
      <c r="BN154" s="90" t="str">
        <f>IF(OR(CS$8="", AI154=""), "", COUNTIF(AI$11:AI$310, "&lt;"&amp;AI154)+1+COUNTIF(AI$11:AI154, AI154)-1)</f>
        <v/>
      </c>
      <c r="BO154" s="90" t="str">
        <f>IF(OR(CT$8="", AJ154=""), "", COUNTIF(AJ$11:AJ$310, "&lt;"&amp;AJ154)+1+COUNTIF(AJ$11:AJ154, AJ154)-1)</f>
        <v/>
      </c>
      <c r="BP154" s="90" t="str">
        <f>IF(OR(CU$8="", AK154=""), "", COUNTIF(AK$11:AK$310, "&lt;"&amp;AK154)+1+COUNTIF(AK$11:AK154, AK154)-1)</f>
        <v/>
      </c>
      <c r="BQ154" s="90" t="str">
        <f>IF(OR(CV$8="", AL154=""), "", COUNTIF(AL$11:AL$310, "&lt;"&amp;AL154)+1+COUNTIF(AL$11:AL154, AL154)-1)</f>
        <v/>
      </c>
      <c r="BR154" s="90" t="str">
        <f>IF(OR(CW$8="", AM154=""), "", COUNTIF(AM$11:AM$310, "&lt;"&amp;AM154)+1+COUNTIF(AM$11:AM154, AM154)-1)</f>
        <v/>
      </c>
      <c r="BS154" s="90" t="str">
        <f>IF(OR(CX$8="", AN154=""), "", COUNTIF(AN$11:AN$310, "&lt;"&amp;AN154)+1+COUNTIF(AN$11:AN154, AN154)-1)</f>
        <v/>
      </c>
      <c r="BT154" s="90" t="str">
        <f>IF(OR(CY$8="", AO154=""), "", COUNTIF(AO$11:AO$310, "&lt;"&amp;AO154)+1+COUNTIF(AO$11:AO154, AO154)-1)</f>
        <v/>
      </c>
      <c r="BU154" s="90" t="str">
        <f>IF(OR(CZ$8="", AP154=""), "", COUNTIF(AP$11:AP$310, "&lt;"&amp;AP154)+1+COUNTIF(AP$11:AP154, AP154)-1)</f>
        <v/>
      </c>
      <c r="BV154" s="90" t="str">
        <f>IF(OR(DA$8="", AQ154=""), "", COUNTIF(AQ$11:AQ$310, "&lt;"&amp;AQ154)+1+COUNTIF(AQ$11:AQ154, AQ154)-1)</f>
        <v/>
      </c>
      <c r="BW154" s="90" t="str">
        <f>IF(OR(DB$8="", AR154=""), "", COUNTIF(AR$11:AR$310, "&lt;"&amp;AR154)+1+COUNTIF(AR$11:AR154, AR154)-1)</f>
        <v/>
      </c>
      <c r="BX154" s="90" t="str">
        <f>IF(OR(DC$8="", AS154=""), "", COUNTIF(AS$11:AS$310, "&lt;"&amp;AS154)+1+COUNTIF(AS$11:AS154, AS154)-1)</f>
        <v/>
      </c>
      <c r="BY154" s="90" t="str">
        <f>IF(OR(DD$8="", AT154=""), "", COUNTIF(AT$11:AT$310, "&lt;"&amp;AT154)+1+COUNTIF(AT$11:AT154, AT154)-1)</f>
        <v/>
      </c>
      <c r="BZ154" s="90" t="str">
        <f>IF(OR(DE$8="", AU154=""), "", COUNTIF(AU$11:AU$310, "&lt;"&amp;AU154)+1+COUNTIF(AU$11:AU154, AU154)-1)</f>
        <v/>
      </c>
      <c r="CA154" s="90" t="str">
        <f>IF(OR(DF$8="", AV154=""), "", COUNTIF(AV$11:AV$310, "&lt;"&amp;AV154)+1+COUNTIF(AV$11:AV154, AV154)-1)</f>
        <v/>
      </c>
      <c r="CB154" s="90" t="str">
        <f>IF(OR(DG$8="", AW154=""), "", COUNTIF(AW$11:AW$310, "&lt;"&amp;AW154)+1+COUNTIF(AW$11:AW154, AW154)-1)</f>
        <v/>
      </c>
      <c r="CC154" s="90" t="str">
        <f>IF(OR(DH$8="", AX154=""), "", COUNTIF(AX$11:AX$310, "&lt;"&amp;AX154)+1+COUNTIF(AX$11:AX154, AX154)-1)</f>
        <v/>
      </c>
      <c r="CD154" s="90" t="str">
        <f>IF(OR(DI$8="", AY154=""), "", COUNTIF(AY$11:AY$310, "&lt;"&amp;AY154)+1+COUNTIF(AY$11:AY154, AY154)-1)</f>
        <v/>
      </c>
      <c r="CE154" s="90" t="str">
        <f>IF(OR(DJ$8="", AZ154=""), "", COUNTIF(AZ$11:AZ$310, "&lt;"&amp;AZ154)+1+COUNTIF(AZ$11:AZ154, AZ154)-1)</f>
        <v/>
      </c>
      <c r="CF154" s="90" t="str">
        <f>IF(OR(DK$8="", BA154=""), "", COUNTIF(BA$11:BA$310, "&lt;"&amp;BA154)+1+COUNTIF(BA$11:BA154, BA154)-1)</f>
        <v/>
      </c>
      <c r="CG154" s="91" t="str">
        <f>IF(OR(DL$8="", BB154=""), "", COUNTIF(BB$11:BB$310, "&lt;"&amp;BB154)+1+COUNTIF(BB$11:BB154, BB154)-1)</f>
        <v/>
      </c>
      <c r="CI154" s="89" t="str" cm="1">
        <f t="array" ref="CI154">IFERROR(INDEX($BD154:$CG154, $CH154, MATCH(CI$6, $BD$8:$CG$8, 0)), "")</f>
        <v/>
      </c>
      <c r="CJ154" s="90" t="str" cm="1">
        <f t="array" ref="CJ154">IFERROR(INDEX($BD154:$CG154, $CH154, MATCH(CJ$6, $BD$8:$CG$8, 0)), "")</f>
        <v/>
      </c>
      <c r="CK154" s="90" t="str" cm="1">
        <f t="array" ref="CK154">IFERROR(INDEX($BD154:$CG154, $CH154, MATCH(CK$6, $BD$8:$CG$8, 0)), "")</f>
        <v/>
      </c>
      <c r="CL154" s="90" t="str" cm="1">
        <f t="array" ref="CL154">IFERROR(INDEX($BD154:$CG154, $CH154, MATCH(CL$6, $BD$8:$CG$8, 0)), "")</f>
        <v/>
      </c>
      <c r="CM154" s="90" t="str" cm="1">
        <f t="array" ref="CM154">IFERROR(INDEX($BD154:$CG154, $CH154, MATCH(CM$6, $BD$8:$CG$8, 0)), "")</f>
        <v/>
      </c>
      <c r="CN154" s="90" t="str" cm="1">
        <f t="array" ref="CN154">IFERROR(INDEX($BD154:$CG154, $CH154, MATCH(CN$6, $BD$8:$CG$8, 0)), "")</f>
        <v/>
      </c>
      <c r="CO154" s="90" t="str" cm="1">
        <f t="array" ref="CO154">IFERROR(INDEX($BD154:$CG154, $CH154, MATCH(CO$6, $BD$8:$CG$8, 0)), "")</f>
        <v/>
      </c>
      <c r="CP154" s="90" t="str" cm="1">
        <f t="array" ref="CP154">IFERROR(INDEX($BD154:$CG154, $CH154, MATCH(CP$6, $BD$8:$CG$8, 0)), "")</f>
        <v/>
      </c>
      <c r="CQ154" s="90" t="str" cm="1">
        <f t="array" ref="CQ154">IFERROR(INDEX($BD154:$CG154, $CH154, MATCH(CQ$6, $BD$8:$CG$8, 0)), "")</f>
        <v/>
      </c>
      <c r="CR154" s="90" t="str" cm="1">
        <f t="array" ref="CR154">IFERROR(INDEX($BD154:$CG154, $CH154, MATCH(CR$6, $BD$8:$CG$8, 0)), "")</f>
        <v/>
      </c>
      <c r="CS154" s="90" t="str" cm="1">
        <f t="array" ref="CS154">IFERROR(INDEX($BD154:$CG154, $CH154, MATCH(CS$6, $BD$8:$CG$8, 0)), "")</f>
        <v/>
      </c>
      <c r="CT154" s="90" t="str" cm="1">
        <f t="array" ref="CT154">IFERROR(INDEX($BD154:$CG154, $CH154, MATCH(CT$6, $BD$8:$CG$8, 0)), "")</f>
        <v/>
      </c>
      <c r="CU154" s="90" t="str" cm="1">
        <f t="array" ref="CU154">IFERROR(INDEX($BD154:$CG154, $CH154, MATCH(CU$6, $BD$8:$CG$8, 0)), "")</f>
        <v/>
      </c>
      <c r="CV154" s="90" t="str" cm="1">
        <f t="array" ref="CV154">IFERROR(INDEX($BD154:$CG154, $CH154, MATCH(CV$6, $BD$8:$CG$8, 0)), "")</f>
        <v/>
      </c>
      <c r="CW154" s="90" t="str" cm="1">
        <f t="array" ref="CW154">IFERROR(INDEX($BD154:$CG154, $CH154, MATCH(CW$6, $BD$8:$CG$8, 0)), "")</f>
        <v/>
      </c>
      <c r="CX154" s="90" t="str" cm="1">
        <f t="array" ref="CX154">IFERROR(INDEX($BD154:$CG154, $CH154, MATCH(CX$6, $BD$8:$CG$8, 0)), "")</f>
        <v/>
      </c>
      <c r="CY154" s="90" t="str" cm="1">
        <f t="array" ref="CY154">IFERROR(INDEX($BD154:$CG154, $CH154, MATCH(CY$6, $BD$8:$CG$8, 0)), "")</f>
        <v/>
      </c>
      <c r="CZ154" s="90" t="str" cm="1">
        <f t="array" ref="CZ154">IFERROR(INDEX($BD154:$CG154, $CH154, MATCH(CZ$6, $BD$8:$CG$8, 0)), "")</f>
        <v/>
      </c>
      <c r="DA154" s="90" t="str" cm="1">
        <f t="array" ref="DA154">IFERROR(INDEX($BD154:$CG154, $CH154, MATCH(DA$6, $BD$8:$CG$8, 0)), "")</f>
        <v/>
      </c>
      <c r="DB154" s="90" t="str" cm="1">
        <f t="array" ref="DB154">IFERROR(INDEX($BD154:$CG154, $CH154, MATCH(DB$6, $BD$8:$CG$8, 0)), "")</f>
        <v/>
      </c>
      <c r="DC154" s="90" t="str" cm="1">
        <f t="array" ref="DC154">IFERROR(INDEX($BD154:$CG154, $CH154, MATCH(DC$6, $BD$8:$CG$8, 0)), "")</f>
        <v/>
      </c>
      <c r="DD154" s="90" t="str" cm="1">
        <f t="array" ref="DD154">IFERROR(INDEX($BD154:$CG154, $CH154, MATCH(DD$6, $BD$8:$CG$8, 0)), "")</f>
        <v/>
      </c>
      <c r="DE154" s="90" t="str" cm="1">
        <f t="array" ref="DE154">IFERROR(INDEX($BD154:$CG154, $CH154, MATCH(DE$6, $BD$8:$CG$8, 0)), "")</f>
        <v/>
      </c>
      <c r="DF154" s="90" t="str" cm="1">
        <f t="array" ref="DF154">IFERROR(INDEX($BD154:$CG154, $CH154, MATCH(DF$6, $BD$8:$CG$8, 0)), "")</f>
        <v/>
      </c>
      <c r="DG154" s="90" t="str" cm="1">
        <f t="array" ref="DG154">IFERROR(INDEX($BD154:$CG154, $CH154, MATCH(DG$6, $BD$8:$CG$8, 0)), "")</f>
        <v/>
      </c>
      <c r="DH154" s="90" t="str" cm="1">
        <f t="array" ref="DH154">IFERROR(INDEX($BD154:$CG154, $CH154, MATCH(DH$6, $BD$8:$CG$8, 0)), "")</f>
        <v/>
      </c>
      <c r="DI154" s="90" t="str" cm="1">
        <f t="array" ref="DI154">IFERROR(INDEX($BD154:$CG154, $CH154, MATCH(DI$6, $BD$8:$CG$8, 0)), "")</f>
        <v/>
      </c>
      <c r="DJ154" s="90" t="str" cm="1">
        <f t="array" ref="DJ154">IFERROR(INDEX($BD154:$CG154, $CH154, MATCH(DJ$6, $BD$8:$CG$8, 0)), "")</f>
        <v/>
      </c>
      <c r="DK154" s="90" t="str" cm="1">
        <f t="array" ref="DK154">IFERROR(INDEX($BD154:$CG154, $CH154, MATCH(DK$6, $BD$8:$CG$8, 0)), "")</f>
        <v/>
      </c>
      <c r="DL154" s="91" t="str" cm="1">
        <f t="array" ref="DL154">IFERROR(INDEX($BD154:$CG154, $CH154, MATCH(DL$6, $BD$8:$CG$8, 0)), "")</f>
        <v/>
      </c>
    </row>
    <row r="155" spans="1:116" x14ac:dyDescent="0.55000000000000004">
      <c r="A155" s="16"/>
      <c r="B155" s="48"/>
      <c r="C155" s="26"/>
      <c r="D155" s="49"/>
      <c r="E155" s="50"/>
      <c r="F155" s="16"/>
      <c r="G155" s="96" t="str">
        <f t="shared" si="60"/>
        <v/>
      </c>
      <c r="H155" s="96" t="str">
        <f>IF($T155="", "", IF(COUNTIF('Income &amp; Expenses'!$AO$11:$AO$40, $T155)&gt;0, $N$3, $N$4))</f>
        <v/>
      </c>
      <c r="I155" s="16"/>
      <c r="N155" s="14" t="str">
        <f t="shared" si="56"/>
        <v/>
      </c>
      <c r="O155" s="8" t="str">
        <f t="shared" si="61"/>
        <v/>
      </c>
      <c r="P155" s="15" t="str">
        <f t="shared" si="57"/>
        <v/>
      </c>
      <c r="R155" s="68" t="str">
        <f t="shared" si="58"/>
        <v/>
      </c>
      <c r="T155" s="68" t="str">
        <f t="shared" si="59"/>
        <v/>
      </c>
      <c r="V155" s="62" t="str">
        <f>IF($B155="", "", COUNTIF($B$11:$B155, $B155))</f>
        <v/>
      </c>
      <c r="W155" s="62" t="str">
        <f t="shared" si="62"/>
        <v/>
      </c>
      <c r="Y155" s="78" t="str">
        <f t="shared" si="66"/>
        <v/>
      </c>
      <c r="Z155" s="79" t="str">
        <f t="shared" si="66"/>
        <v/>
      </c>
      <c r="AA155" s="79" t="str">
        <f t="shared" si="66"/>
        <v/>
      </c>
      <c r="AB155" s="79" t="str">
        <f t="shared" si="66"/>
        <v/>
      </c>
      <c r="AC155" s="79" t="str">
        <f t="shared" si="66"/>
        <v/>
      </c>
      <c r="AD155" s="79" t="str">
        <f t="shared" si="66"/>
        <v/>
      </c>
      <c r="AE155" s="79" t="str">
        <f t="shared" si="66"/>
        <v/>
      </c>
      <c r="AF155" s="79" t="str">
        <f t="shared" si="66"/>
        <v/>
      </c>
      <c r="AG155" s="79" t="str">
        <f t="shared" si="66"/>
        <v/>
      </c>
      <c r="AH155" s="79" t="str">
        <f t="shared" si="66"/>
        <v/>
      </c>
      <c r="AI155" s="79" t="str">
        <f t="shared" si="67"/>
        <v/>
      </c>
      <c r="AJ155" s="79" t="str">
        <f t="shared" si="67"/>
        <v/>
      </c>
      <c r="AK155" s="79" t="str">
        <f t="shared" si="67"/>
        <v/>
      </c>
      <c r="AL155" s="79" t="str">
        <f t="shared" si="67"/>
        <v/>
      </c>
      <c r="AM155" s="79" t="str">
        <f t="shared" si="67"/>
        <v/>
      </c>
      <c r="AN155" s="79" t="str">
        <f t="shared" si="67"/>
        <v/>
      </c>
      <c r="AO155" s="79" t="str">
        <f t="shared" si="67"/>
        <v/>
      </c>
      <c r="AP155" s="79" t="str">
        <f t="shared" si="67"/>
        <v/>
      </c>
      <c r="AQ155" s="79" t="str">
        <f t="shared" si="67"/>
        <v/>
      </c>
      <c r="AR155" s="79" t="str">
        <f t="shared" si="67"/>
        <v/>
      </c>
      <c r="AS155" s="79" t="str">
        <f t="shared" si="68"/>
        <v/>
      </c>
      <c r="AT155" s="79" t="str">
        <f t="shared" si="68"/>
        <v/>
      </c>
      <c r="AU155" s="79" t="str">
        <f t="shared" si="68"/>
        <v/>
      </c>
      <c r="AV155" s="79" t="str">
        <f t="shared" si="68"/>
        <v/>
      </c>
      <c r="AW155" s="79" t="str">
        <f t="shared" si="68"/>
        <v/>
      </c>
      <c r="AX155" s="79" t="str">
        <f t="shared" si="68"/>
        <v/>
      </c>
      <c r="AY155" s="79" t="str">
        <f t="shared" si="68"/>
        <v/>
      </c>
      <c r="AZ155" s="79" t="str">
        <f t="shared" si="68"/>
        <v/>
      </c>
      <c r="BA155" s="79" t="str">
        <f t="shared" si="68"/>
        <v/>
      </c>
      <c r="BB155" s="33" t="str">
        <f t="shared" si="68"/>
        <v/>
      </c>
      <c r="BD155" s="89" t="str">
        <f>IF(OR(CI$8="", Y155=""), "", COUNTIF(Y$11:Y$310, "&lt;"&amp;Y155)+1+COUNTIF(Y$11:Y155, Y155)-1)</f>
        <v/>
      </c>
      <c r="BE155" s="90" t="str">
        <f>IF(OR(CJ$8="", Z155=""), "", COUNTIF(Z$11:Z$310, "&lt;"&amp;Z155)+1+COUNTIF(Z$11:Z155, Z155)-1)</f>
        <v/>
      </c>
      <c r="BF155" s="90" t="str">
        <f>IF(OR(CK$8="", AA155=""), "", COUNTIF(AA$11:AA$310, "&lt;"&amp;AA155)+1+COUNTIF(AA$11:AA155, AA155)-1)</f>
        <v/>
      </c>
      <c r="BG155" s="90" t="str">
        <f>IF(OR(CL$8="", AB155=""), "", COUNTIF(AB$11:AB$310, "&lt;"&amp;AB155)+1+COUNTIF(AB$11:AB155, AB155)-1)</f>
        <v/>
      </c>
      <c r="BH155" s="90" t="str">
        <f>IF(OR(CM$8="", AC155=""), "", COUNTIF(AC$11:AC$310, "&lt;"&amp;AC155)+1+COUNTIF(AC$11:AC155, AC155)-1)</f>
        <v/>
      </c>
      <c r="BI155" s="90" t="str">
        <f>IF(OR(CN$8="", AD155=""), "", COUNTIF(AD$11:AD$310, "&lt;"&amp;AD155)+1+COUNTIF(AD$11:AD155, AD155)-1)</f>
        <v/>
      </c>
      <c r="BJ155" s="90" t="str">
        <f>IF(OR(CO$8="", AE155=""), "", COUNTIF(AE$11:AE$310, "&lt;"&amp;AE155)+1+COUNTIF(AE$11:AE155, AE155)-1)</f>
        <v/>
      </c>
      <c r="BK155" s="90" t="str">
        <f>IF(OR(CP$8="", AF155=""), "", COUNTIF(AF$11:AF$310, "&lt;"&amp;AF155)+1+COUNTIF(AF$11:AF155, AF155)-1)</f>
        <v/>
      </c>
      <c r="BL155" s="90" t="str">
        <f>IF(OR(CQ$8="", AG155=""), "", COUNTIF(AG$11:AG$310, "&lt;"&amp;AG155)+1+COUNTIF(AG$11:AG155, AG155)-1)</f>
        <v/>
      </c>
      <c r="BM155" s="90" t="str">
        <f>IF(OR(CR$8="", AH155=""), "", COUNTIF(AH$11:AH$310, "&lt;"&amp;AH155)+1+COUNTIF(AH$11:AH155, AH155)-1)</f>
        <v/>
      </c>
      <c r="BN155" s="90" t="str">
        <f>IF(OR(CS$8="", AI155=""), "", COUNTIF(AI$11:AI$310, "&lt;"&amp;AI155)+1+COUNTIF(AI$11:AI155, AI155)-1)</f>
        <v/>
      </c>
      <c r="BO155" s="90" t="str">
        <f>IF(OR(CT$8="", AJ155=""), "", COUNTIF(AJ$11:AJ$310, "&lt;"&amp;AJ155)+1+COUNTIF(AJ$11:AJ155, AJ155)-1)</f>
        <v/>
      </c>
      <c r="BP155" s="90" t="str">
        <f>IF(OR(CU$8="", AK155=""), "", COUNTIF(AK$11:AK$310, "&lt;"&amp;AK155)+1+COUNTIF(AK$11:AK155, AK155)-1)</f>
        <v/>
      </c>
      <c r="BQ155" s="90" t="str">
        <f>IF(OR(CV$8="", AL155=""), "", COUNTIF(AL$11:AL$310, "&lt;"&amp;AL155)+1+COUNTIF(AL$11:AL155, AL155)-1)</f>
        <v/>
      </c>
      <c r="BR155" s="90" t="str">
        <f>IF(OR(CW$8="", AM155=""), "", COUNTIF(AM$11:AM$310, "&lt;"&amp;AM155)+1+COUNTIF(AM$11:AM155, AM155)-1)</f>
        <v/>
      </c>
      <c r="BS155" s="90" t="str">
        <f>IF(OR(CX$8="", AN155=""), "", COUNTIF(AN$11:AN$310, "&lt;"&amp;AN155)+1+COUNTIF(AN$11:AN155, AN155)-1)</f>
        <v/>
      </c>
      <c r="BT155" s="90" t="str">
        <f>IF(OR(CY$8="", AO155=""), "", COUNTIF(AO$11:AO$310, "&lt;"&amp;AO155)+1+COUNTIF(AO$11:AO155, AO155)-1)</f>
        <v/>
      </c>
      <c r="BU155" s="90" t="str">
        <f>IF(OR(CZ$8="", AP155=""), "", COUNTIF(AP$11:AP$310, "&lt;"&amp;AP155)+1+COUNTIF(AP$11:AP155, AP155)-1)</f>
        <v/>
      </c>
      <c r="BV155" s="90" t="str">
        <f>IF(OR(DA$8="", AQ155=""), "", COUNTIF(AQ$11:AQ$310, "&lt;"&amp;AQ155)+1+COUNTIF(AQ$11:AQ155, AQ155)-1)</f>
        <v/>
      </c>
      <c r="BW155" s="90" t="str">
        <f>IF(OR(DB$8="", AR155=""), "", COUNTIF(AR$11:AR$310, "&lt;"&amp;AR155)+1+COUNTIF(AR$11:AR155, AR155)-1)</f>
        <v/>
      </c>
      <c r="BX155" s="90" t="str">
        <f>IF(OR(DC$8="", AS155=""), "", COUNTIF(AS$11:AS$310, "&lt;"&amp;AS155)+1+COUNTIF(AS$11:AS155, AS155)-1)</f>
        <v/>
      </c>
      <c r="BY155" s="90" t="str">
        <f>IF(OR(DD$8="", AT155=""), "", COUNTIF(AT$11:AT$310, "&lt;"&amp;AT155)+1+COUNTIF(AT$11:AT155, AT155)-1)</f>
        <v/>
      </c>
      <c r="BZ155" s="90" t="str">
        <f>IF(OR(DE$8="", AU155=""), "", COUNTIF(AU$11:AU$310, "&lt;"&amp;AU155)+1+COUNTIF(AU$11:AU155, AU155)-1)</f>
        <v/>
      </c>
      <c r="CA155" s="90" t="str">
        <f>IF(OR(DF$8="", AV155=""), "", COUNTIF(AV$11:AV$310, "&lt;"&amp;AV155)+1+COUNTIF(AV$11:AV155, AV155)-1)</f>
        <v/>
      </c>
      <c r="CB155" s="90" t="str">
        <f>IF(OR(DG$8="", AW155=""), "", COUNTIF(AW$11:AW$310, "&lt;"&amp;AW155)+1+COUNTIF(AW$11:AW155, AW155)-1)</f>
        <v/>
      </c>
      <c r="CC155" s="90" t="str">
        <f>IF(OR(DH$8="", AX155=""), "", COUNTIF(AX$11:AX$310, "&lt;"&amp;AX155)+1+COUNTIF(AX$11:AX155, AX155)-1)</f>
        <v/>
      </c>
      <c r="CD155" s="90" t="str">
        <f>IF(OR(DI$8="", AY155=""), "", COUNTIF(AY$11:AY$310, "&lt;"&amp;AY155)+1+COUNTIF(AY$11:AY155, AY155)-1)</f>
        <v/>
      </c>
      <c r="CE155" s="90" t="str">
        <f>IF(OR(DJ$8="", AZ155=""), "", COUNTIF(AZ$11:AZ$310, "&lt;"&amp;AZ155)+1+COUNTIF(AZ$11:AZ155, AZ155)-1)</f>
        <v/>
      </c>
      <c r="CF155" s="90" t="str">
        <f>IF(OR(DK$8="", BA155=""), "", COUNTIF(BA$11:BA$310, "&lt;"&amp;BA155)+1+COUNTIF(BA$11:BA155, BA155)-1)</f>
        <v/>
      </c>
      <c r="CG155" s="91" t="str">
        <f>IF(OR(DL$8="", BB155=""), "", COUNTIF(BB$11:BB$310, "&lt;"&amp;BB155)+1+COUNTIF(BB$11:BB155, BB155)-1)</f>
        <v/>
      </c>
      <c r="CI155" s="89" t="str" cm="1">
        <f t="array" ref="CI155">IFERROR(INDEX($BD155:$CG155, $CH155, MATCH(CI$6, $BD$8:$CG$8, 0)), "")</f>
        <v/>
      </c>
      <c r="CJ155" s="90" t="str" cm="1">
        <f t="array" ref="CJ155">IFERROR(INDEX($BD155:$CG155, $CH155, MATCH(CJ$6, $BD$8:$CG$8, 0)), "")</f>
        <v/>
      </c>
      <c r="CK155" s="90" t="str" cm="1">
        <f t="array" ref="CK155">IFERROR(INDEX($BD155:$CG155, $CH155, MATCH(CK$6, $BD$8:$CG$8, 0)), "")</f>
        <v/>
      </c>
      <c r="CL155" s="90" t="str" cm="1">
        <f t="array" ref="CL155">IFERROR(INDEX($BD155:$CG155, $CH155, MATCH(CL$6, $BD$8:$CG$8, 0)), "")</f>
        <v/>
      </c>
      <c r="CM155" s="90" t="str" cm="1">
        <f t="array" ref="CM155">IFERROR(INDEX($BD155:$CG155, $CH155, MATCH(CM$6, $BD$8:$CG$8, 0)), "")</f>
        <v/>
      </c>
      <c r="CN155" s="90" t="str" cm="1">
        <f t="array" ref="CN155">IFERROR(INDEX($BD155:$CG155, $CH155, MATCH(CN$6, $BD$8:$CG$8, 0)), "")</f>
        <v/>
      </c>
      <c r="CO155" s="90" t="str" cm="1">
        <f t="array" ref="CO155">IFERROR(INDEX($BD155:$CG155, $CH155, MATCH(CO$6, $BD$8:$CG$8, 0)), "")</f>
        <v/>
      </c>
      <c r="CP155" s="90" t="str" cm="1">
        <f t="array" ref="CP155">IFERROR(INDEX($BD155:$CG155, $CH155, MATCH(CP$6, $BD$8:$CG$8, 0)), "")</f>
        <v/>
      </c>
      <c r="CQ155" s="90" t="str" cm="1">
        <f t="array" ref="CQ155">IFERROR(INDEX($BD155:$CG155, $CH155, MATCH(CQ$6, $BD$8:$CG$8, 0)), "")</f>
        <v/>
      </c>
      <c r="CR155" s="90" t="str" cm="1">
        <f t="array" ref="CR155">IFERROR(INDEX($BD155:$CG155, $CH155, MATCH(CR$6, $BD$8:$CG$8, 0)), "")</f>
        <v/>
      </c>
      <c r="CS155" s="90" t="str" cm="1">
        <f t="array" ref="CS155">IFERROR(INDEX($BD155:$CG155, $CH155, MATCH(CS$6, $BD$8:$CG$8, 0)), "")</f>
        <v/>
      </c>
      <c r="CT155" s="90" t="str" cm="1">
        <f t="array" ref="CT155">IFERROR(INDEX($BD155:$CG155, $CH155, MATCH(CT$6, $BD$8:$CG$8, 0)), "")</f>
        <v/>
      </c>
      <c r="CU155" s="90" t="str" cm="1">
        <f t="array" ref="CU155">IFERROR(INDEX($BD155:$CG155, $CH155, MATCH(CU$6, $BD$8:$CG$8, 0)), "")</f>
        <v/>
      </c>
      <c r="CV155" s="90" t="str" cm="1">
        <f t="array" ref="CV155">IFERROR(INDEX($BD155:$CG155, $CH155, MATCH(CV$6, $BD$8:$CG$8, 0)), "")</f>
        <v/>
      </c>
      <c r="CW155" s="90" t="str" cm="1">
        <f t="array" ref="CW155">IFERROR(INDEX($BD155:$CG155, $CH155, MATCH(CW$6, $BD$8:$CG$8, 0)), "")</f>
        <v/>
      </c>
      <c r="CX155" s="90" t="str" cm="1">
        <f t="array" ref="CX155">IFERROR(INDEX($BD155:$CG155, $CH155, MATCH(CX$6, $BD$8:$CG$8, 0)), "")</f>
        <v/>
      </c>
      <c r="CY155" s="90" t="str" cm="1">
        <f t="array" ref="CY155">IFERROR(INDEX($BD155:$CG155, $CH155, MATCH(CY$6, $BD$8:$CG$8, 0)), "")</f>
        <v/>
      </c>
      <c r="CZ155" s="90" t="str" cm="1">
        <f t="array" ref="CZ155">IFERROR(INDEX($BD155:$CG155, $CH155, MATCH(CZ$6, $BD$8:$CG$8, 0)), "")</f>
        <v/>
      </c>
      <c r="DA155" s="90" t="str" cm="1">
        <f t="array" ref="DA155">IFERROR(INDEX($BD155:$CG155, $CH155, MATCH(DA$6, $BD$8:$CG$8, 0)), "")</f>
        <v/>
      </c>
      <c r="DB155" s="90" t="str" cm="1">
        <f t="array" ref="DB155">IFERROR(INDEX($BD155:$CG155, $CH155, MATCH(DB$6, $BD$8:$CG$8, 0)), "")</f>
        <v/>
      </c>
      <c r="DC155" s="90" t="str" cm="1">
        <f t="array" ref="DC155">IFERROR(INDEX($BD155:$CG155, $CH155, MATCH(DC$6, $BD$8:$CG$8, 0)), "")</f>
        <v/>
      </c>
      <c r="DD155" s="90" t="str" cm="1">
        <f t="array" ref="DD155">IFERROR(INDEX($BD155:$CG155, $CH155, MATCH(DD$6, $BD$8:$CG$8, 0)), "")</f>
        <v/>
      </c>
      <c r="DE155" s="90" t="str" cm="1">
        <f t="array" ref="DE155">IFERROR(INDEX($BD155:$CG155, $CH155, MATCH(DE$6, $BD$8:$CG$8, 0)), "")</f>
        <v/>
      </c>
      <c r="DF155" s="90" t="str" cm="1">
        <f t="array" ref="DF155">IFERROR(INDEX($BD155:$CG155, $CH155, MATCH(DF$6, $BD$8:$CG$8, 0)), "")</f>
        <v/>
      </c>
      <c r="DG155" s="90" t="str" cm="1">
        <f t="array" ref="DG155">IFERROR(INDEX($BD155:$CG155, $CH155, MATCH(DG$6, $BD$8:$CG$8, 0)), "")</f>
        <v/>
      </c>
      <c r="DH155" s="90" t="str" cm="1">
        <f t="array" ref="DH155">IFERROR(INDEX($BD155:$CG155, $CH155, MATCH(DH$6, $BD$8:$CG$8, 0)), "")</f>
        <v/>
      </c>
      <c r="DI155" s="90" t="str" cm="1">
        <f t="array" ref="DI155">IFERROR(INDEX($BD155:$CG155, $CH155, MATCH(DI$6, $BD$8:$CG$8, 0)), "")</f>
        <v/>
      </c>
      <c r="DJ155" s="90" t="str" cm="1">
        <f t="array" ref="DJ155">IFERROR(INDEX($BD155:$CG155, $CH155, MATCH(DJ$6, $BD$8:$CG$8, 0)), "")</f>
        <v/>
      </c>
      <c r="DK155" s="90" t="str" cm="1">
        <f t="array" ref="DK155">IFERROR(INDEX($BD155:$CG155, $CH155, MATCH(DK$6, $BD$8:$CG$8, 0)), "")</f>
        <v/>
      </c>
      <c r="DL155" s="91" t="str" cm="1">
        <f t="array" ref="DL155">IFERROR(INDEX($BD155:$CG155, $CH155, MATCH(DL$6, $BD$8:$CG$8, 0)), "")</f>
        <v/>
      </c>
    </row>
    <row r="156" spans="1:116" x14ac:dyDescent="0.55000000000000004">
      <c r="A156" s="16"/>
      <c r="B156" s="48"/>
      <c r="C156" s="26"/>
      <c r="D156" s="49"/>
      <c r="E156" s="50"/>
      <c r="F156" s="16"/>
      <c r="G156" s="96" t="str">
        <f t="shared" si="60"/>
        <v/>
      </c>
      <c r="H156" s="96" t="str">
        <f>IF($T156="", "", IF(COUNTIF('Income &amp; Expenses'!$AO$11:$AO$40, $T156)&gt;0, $N$3, $N$4))</f>
        <v/>
      </c>
      <c r="I156" s="16"/>
      <c r="N156" s="14" t="str">
        <f t="shared" si="56"/>
        <v/>
      </c>
      <c r="O156" s="8" t="str">
        <f t="shared" si="61"/>
        <v/>
      </c>
      <c r="P156" s="15" t="str">
        <f t="shared" si="57"/>
        <v/>
      </c>
      <c r="R156" s="68" t="str">
        <f t="shared" si="58"/>
        <v/>
      </c>
      <c r="T156" s="68" t="str">
        <f t="shared" si="59"/>
        <v/>
      </c>
      <c r="V156" s="62" t="str">
        <f>IF($B156="", "", COUNTIF($B$11:$B156, $B156))</f>
        <v/>
      </c>
      <c r="W156" s="62" t="str">
        <f t="shared" si="62"/>
        <v/>
      </c>
      <c r="Y156" s="78" t="str">
        <f t="shared" si="66"/>
        <v/>
      </c>
      <c r="Z156" s="79" t="str">
        <f t="shared" si="66"/>
        <v/>
      </c>
      <c r="AA156" s="79" t="str">
        <f t="shared" si="66"/>
        <v/>
      </c>
      <c r="AB156" s="79" t="str">
        <f t="shared" si="66"/>
        <v/>
      </c>
      <c r="AC156" s="79" t="str">
        <f t="shared" si="66"/>
        <v/>
      </c>
      <c r="AD156" s="79" t="str">
        <f t="shared" si="66"/>
        <v/>
      </c>
      <c r="AE156" s="79" t="str">
        <f t="shared" si="66"/>
        <v/>
      </c>
      <c r="AF156" s="79" t="str">
        <f t="shared" si="66"/>
        <v/>
      </c>
      <c r="AG156" s="79" t="str">
        <f t="shared" si="66"/>
        <v/>
      </c>
      <c r="AH156" s="79" t="str">
        <f t="shared" si="66"/>
        <v/>
      </c>
      <c r="AI156" s="79" t="str">
        <f t="shared" si="67"/>
        <v/>
      </c>
      <c r="AJ156" s="79" t="str">
        <f t="shared" si="67"/>
        <v/>
      </c>
      <c r="AK156" s="79" t="str">
        <f t="shared" si="67"/>
        <v/>
      </c>
      <c r="AL156" s="79" t="str">
        <f t="shared" si="67"/>
        <v/>
      </c>
      <c r="AM156" s="79" t="str">
        <f t="shared" si="67"/>
        <v/>
      </c>
      <c r="AN156" s="79" t="str">
        <f t="shared" si="67"/>
        <v/>
      </c>
      <c r="AO156" s="79" t="str">
        <f t="shared" si="67"/>
        <v/>
      </c>
      <c r="AP156" s="79" t="str">
        <f t="shared" si="67"/>
        <v/>
      </c>
      <c r="AQ156" s="79" t="str">
        <f t="shared" si="67"/>
        <v/>
      </c>
      <c r="AR156" s="79" t="str">
        <f t="shared" si="67"/>
        <v/>
      </c>
      <c r="AS156" s="79" t="str">
        <f t="shared" si="68"/>
        <v/>
      </c>
      <c r="AT156" s="79" t="str">
        <f t="shared" si="68"/>
        <v/>
      </c>
      <c r="AU156" s="79" t="str">
        <f t="shared" si="68"/>
        <v/>
      </c>
      <c r="AV156" s="79" t="str">
        <f t="shared" si="68"/>
        <v/>
      </c>
      <c r="AW156" s="79" t="str">
        <f t="shared" si="68"/>
        <v/>
      </c>
      <c r="AX156" s="79" t="str">
        <f t="shared" si="68"/>
        <v/>
      </c>
      <c r="AY156" s="79" t="str">
        <f t="shared" si="68"/>
        <v/>
      </c>
      <c r="AZ156" s="79" t="str">
        <f t="shared" si="68"/>
        <v/>
      </c>
      <c r="BA156" s="79" t="str">
        <f t="shared" si="68"/>
        <v/>
      </c>
      <c r="BB156" s="33" t="str">
        <f t="shared" si="68"/>
        <v/>
      </c>
      <c r="BD156" s="89" t="str">
        <f>IF(OR(CI$8="", Y156=""), "", COUNTIF(Y$11:Y$310, "&lt;"&amp;Y156)+1+COUNTIF(Y$11:Y156, Y156)-1)</f>
        <v/>
      </c>
      <c r="BE156" s="90" t="str">
        <f>IF(OR(CJ$8="", Z156=""), "", COUNTIF(Z$11:Z$310, "&lt;"&amp;Z156)+1+COUNTIF(Z$11:Z156, Z156)-1)</f>
        <v/>
      </c>
      <c r="BF156" s="90" t="str">
        <f>IF(OR(CK$8="", AA156=""), "", COUNTIF(AA$11:AA$310, "&lt;"&amp;AA156)+1+COUNTIF(AA$11:AA156, AA156)-1)</f>
        <v/>
      </c>
      <c r="BG156" s="90" t="str">
        <f>IF(OR(CL$8="", AB156=""), "", COUNTIF(AB$11:AB$310, "&lt;"&amp;AB156)+1+COUNTIF(AB$11:AB156, AB156)-1)</f>
        <v/>
      </c>
      <c r="BH156" s="90" t="str">
        <f>IF(OR(CM$8="", AC156=""), "", COUNTIF(AC$11:AC$310, "&lt;"&amp;AC156)+1+COUNTIF(AC$11:AC156, AC156)-1)</f>
        <v/>
      </c>
      <c r="BI156" s="90" t="str">
        <f>IF(OR(CN$8="", AD156=""), "", COUNTIF(AD$11:AD$310, "&lt;"&amp;AD156)+1+COUNTIF(AD$11:AD156, AD156)-1)</f>
        <v/>
      </c>
      <c r="BJ156" s="90" t="str">
        <f>IF(OR(CO$8="", AE156=""), "", COUNTIF(AE$11:AE$310, "&lt;"&amp;AE156)+1+COUNTIF(AE$11:AE156, AE156)-1)</f>
        <v/>
      </c>
      <c r="BK156" s="90" t="str">
        <f>IF(OR(CP$8="", AF156=""), "", COUNTIF(AF$11:AF$310, "&lt;"&amp;AF156)+1+COUNTIF(AF$11:AF156, AF156)-1)</f>
        <v/>
      </c>
      <c r="BL156" s="90" t="str">
        <f>IF(OR(CQ$8="", AG156=""), "", COUNTIF(AG$11:AG$310, "&lt;"&amp;AG156)+1+COUNTIF(AG$11:AG156, AG156)-1)</f>
        <v/>
      </c>
      <c r="BM156" s="90" t="str">
        <f>IF(OR(CR$8="", AH156=""), "", COUNTIF(AH$11:AH$310, "&lt;"&amp;AH156)+1+COUNTIF(AH$11:AH156, AH156)-1)</f>
        <v/>
      </c>
      <c r="BN156" s="90" t="str">
        <f>IF(OR(CS$8="", AI156=""), "", COUNTIF(AI$11:AI$310, "&lt;"&amp;AI156)+1+COUNTIF(AI$11:AI156, AI156)-1)</f>
        <v/>
      </c>
      <c r="BO156" s="90" t="str">
        <f>IF(OR(CT$8="", AJ156=""), "", COUNTIF(AJ$11:AJ$310, "&lt;"&amp;AJ156)+1+COUNTIF(AJ$11:AJ156, AJ156)-1)</f>
        <v/>
      </c>
      <c r="BP156" s="90" t="str">
        <f>IF(OR(CU$8="", AK156=""), "", COUNTIF(AK$11:AK$310, "&lt;"&amp;AK156)+1+COUNTIF(AK$11:AK156, AK156)-1)</f>
        <v/>
      </c>
      <c r="BQ156" s="90" t="str">
        <f>IF(OR(CV$8="", AL156=""), "", COUNTIF(AL$11:AL$310, "&lt;"&amp;AL156)+1+COUNTIF(AL$11:AL156, AL156)-1)</f>
        <v/>
      </c>
      <c r="BR156" s="90" t="str">
        <f>IF(OR(CW$8="", AM156=""), "", COUNTIF(AM$11:AM$310, "&lt;"&amp;AM156)+1+COUNTIF(AM$11:AM156, AM156)-1)</f>
        <v/>
      </c>
      <c r="BS156" s="90" t="str">
        <f>IF(OR(CX$8="", AN156=""), "", COUNTIF(AN$11:AN$310, "&lt;"&amp;AN156)+1+COUNTIF(AN$11:AN156, AN156)-1)</f>
        <v/>
      </c>
      <c r="BT156" s="90" t="str">
        <f>IF(OR(CY$8="", AO156=""), "", COUNTIF(AO$11:AO$310, "&lt;"&amp;AO156)+1+COUNTIF(AO$11:AO156, AO156)-1)</f>
        <v/>
      </c>
      <c r="BU156" s="90" t="str">
        <f>IF(OR(CZ$8="", AP156=""), "", COUNTIF(AP$11:AP$310, "&lt;"&amp;AP156)+1+COUNTIF(AP$11:AP156, AP156)-1)</f>
        <v/>
      </c>
      <c r="BV156" s="90" t="str">
        <f>IF(OR(DA$8="", AQ156=""), "", COUNTIF(AQ$11:AQ$310, "&lt;"&amp;AQ156)+1+COUNTIF(AQ$11:AQ156, AQ156)-1)</f>
        <v/>
      </c>
      <c r="BW156" s="90" t="str">
        <f>IF(OR(DB$8="", AR156=""), "", COUNTIF(AR$11:AR$310, "&lt;"&amp;AR156)+1+COUNTIF(AR$11:AR156, AR156)-1)</f>
        <v/>
      </c>
      <c r="BX156" s="90" t="str">
        <f>IF(OR(DC$8="", AS156=""), "", COUNTIF(AS$11:AS$310, "&lt;"&amp;AS156)+1+COUNTIF(AS$11:AS156, AS156)-1)</f>
        <v/>
      </c>
      <c r="BY156" s="90" t="str">
        <f>IF(OR(DD$8="", AT156=""), "", COUNTIF(AT$11:AT$310, "&lt;"&amp;AT156)+1+COUNTIF(AT$11:AT156, AT156)-1)</f>
        <v/>
      </c>
      <c r="BZ156" s="90" t="str">
        <f>IF(OR(DE$8="", AU156=""), "", COUNTIF(AU$11:AU$310, "&lt;"&amp;AU156)+1+COUNTIF(AU$11:AU156, AU156)-1)</f>
        <v/>
      </c>
      <c r="CA156" s="90" t="str">
        <f>IF(OR(DF$8="", AV156=""), "", COUNTIF(AV$11:AV$310, "&lt;"&amp;AV156)+1+COUNTIF(AV$11:AV156, AV156)-1)</f>
        <v/>
      </c>
      <c r="CB156" s="90" t="str">
        <f>IF(OR(DG$8="", AW156=""), "", COUNTIF(AW$11:AW$310, "&lt;"&amp;AW156)+1+COUNTIF(AW$11:AW156, AW156)-1)</f>
        <v/>
      </c>
      <c r="CC156" s="90" t="str">
        <f>IF(OR(DH$8="", AX156=""), "", COUNTIF(AX$11:AX$310, "&lt;"&amp;AX156)+1+COUNTIF(AX$11:AX156, AX156)-1)</f>
        <v/>
      </c>
      <c r="CD156" s="90" t="str">
        <f>IF(OR(DI$8="", AY156=""), "", COUNTIF(AY$11:AY$310, "&lt;"&amp;AY156)+1+COUNTIF(AY$11:AY156, AY156)-1)</f>
        <v/>
      </c>
      <c r="CE156" s="90" t="str">
        <f>IF(OR(DJ$8="", AZ156=""), "", COUNTIF(AZ$11:AZ$310, "&lt;"&amp;AZ156)+1+COUNTIF(AZ$11:AZ156, AZ156)-1)</f>
        <v/>
      </c>
      <c r="CF156" s="90" t="str">
        <f>IF(OR(DK$8="", BA156=""), "", COUNTIF(BA$11:BA$310, "&lt;"&amp;BA156)+1+COUNTIF(BA$11:BA156, BA156)-1)</f>
        <v/>
      </c>
      <c r="CG156" s="91" t="str">
        <f>IF(OR(DL$8="", BB156=""), "", COUNTIF(BB$11:BB$310, "&lt;"&amp;BB156)+1+COUNTIF(BB$11:BB156, BB156)-1)</f>
        <v/>
      </c>
      <c r="CI156" s="89" t="str" cm="1">
        <f t="array" ref="CI156">IFERROR(INDEX($BD156:$CG156, $CH156, MATCH(CI$6, $BD$8:$CG$8, 0)), "")</f>
        <v/>
      </c>
      <c r="CJ156" s="90" t="str" cm="1">
        <f t="array" ref="CJ156">IFERROR(INDEX($BD156:$CG156, $CH156, MATCH(CJ$6, $BD$8:$CG$8, 0)), "")</f>
        <v/>
      </c>
      <c r="CK156" s="90" t="str" cm="1">
        <f t="array" ref="CK156">IFERROR(INDEX($BD156:$CG156, $CH156, MATCH(CK$6, $BD$8:$CG$8, 0)), "")</f>
        <v/>
      </c>
      <c r="CL156" s="90" t="str" cm="1">
        <f t="array" ref="CL156">IFERROR(INDEX($BD156:$CG156, $CH156, MATCH(CL$6, $BD$8:$CG$8, 0)), "")</f>
        <v/>
      </c>
      <c r="CM156" s="90" t="str" cm="1">
        <f t="array" ref="CM156">IFERROR(INDEX($BD156:$CG156, $CH156, MATCH(CM$6, $BD$8:$CG$8, 0)), "")</f>
        <v/>
      </c>
      <c r="CN156" s="90" t="str" cm="1">
        <f t="array" ref="CN156">IFERROR(INDEX($BD156:$CG156, $CH156, MATCH(CN$6, $BD$8:$CG$8, 0)), "")</f>
        <v/>
      </c>
      <c r="CO156" s="90" t="str" cm="1">
        <f t="array" ref="CO156">IFERROR(INDEX($BD156:$CG156, $CH156, MATCH(CO$6, $BD$8:$CG$8, 0)), "")</f>
        <v/>
      </c>
      <c r="CP156" s="90" t="str" cm="1">
        <f t="array" ref="CP156">IFERROR(INDEX($BD156:$CG156, $CH156, MATCH(CP$6, $BD$8:$CG$8, 0)), "")</f>
        <v/>
      </c>
      <c r="CQ156" s="90" t="str" cm="1">
        <f t="array" ref="CQ156">IFERROR(INDEX($BD156:$CG156, $CH156, MATCH(CQ$6, $BD$8:$CG$8, 0)), "")</f>
        <v/>
      </c>
      <c r="CR156" s="90" t="str" cm="1">
        <f t="array" ref="CR156">IFERROR(INDEX($BD156:$CG156, $CH156, MATCH(CR$6, $BD$8:$CG$8, 0)), "")</f>
        <v/>
      </c>
      <c r="CS156" s="90" t="str" cm="1">
        <f t="array" ref="CS156">IFERROR(INDEX($BD156:$CG156, $CH156, MATCH(CS$6, $BD$8:$CG$8, 0)), "")</f>
        <v/>
      </c>
      <c r="CT156" s="90" t="str" cm="1">
        <f t="array" ref="CT156">IFERROR(INDEX($BD156:$CG156, $CH156, MATCH(CT$6, $BD$8:$CG$8, 0)), "")</f>
        <v/>
      </c>
      <c r="CU156" s="90" t="str" cm="1">
        <f t="array" ref="CU156">IFERROR(INDEX($BD156:$CG156, $CH156, MATCH(CU$6, $BD$8:$CG$8, 0)), "")</f>
        <v/>
      </c>
      <c r="CV156" s="90" t="str" cm="1">
        <f t="array" ref="CV156">IFERROR(INDEX($BD156:$CG156, $CH156, MATCH(CV$6, $BD$8:$CG$8, 0)), "")</f>
        <v/>
      </c>
      <c r="CW156" s="90" t="str" cm="1">
        <f t="array" ref="CW156">IFERROR(INDEX($BD156:$CG156, $CH156, MATCH(CW$6, $BD$8:$CG$8, 0)), "")</f>
        <v/>
      </c>
      <c r="CX156" s="90" t="str" cm="1">
        <f t="array" ref="CX156">IFERROR(INDEX($BD156:$CG156, $CH156, MATCH(CX$6, $BD$8:$CG$8, 0)), "")</f>
        <v/>
      </c>
      <c r="CY156" s="90" t="str" cm="1">
        <f t="array" ref="CY156">IFERROR(INDEX($BD156:$CG156, $CH156, MATCH(CY$6, $BD$8:$CG$8, 0)), "")</f>
        <v/>
      </c>
      <c r="CZ156" s="90" t="str" cm="1">
        <f t="array" ref="CZ156">IFERROR(INDEX($BD156:$CG156, $CH156, MATCH(CZ$6, $BD$8:$CG$8, 0)), "")</f>
        <v/>
      </c>
      <c r="DA156" s="90" t="str" cm="1">
        <f t="array" ref="DA156">IFERROR(INDEX($BD156:$CG156, $CH156, MATCH(DA$6, $BD$8:$CG$8, 0)), "")</f>
        <v/>
      </c>
      <c r="DB156" s="90" t="str" cm="1">
        <f t="array" ref="DB156">IFERROR(INDEX($BD156:$CG156, $CH156, MATCH(DB$6, $BD$8:$CG$8, 0)), "")</f>
        <v/>
      </c>
      <c r="DC156" s="90" t="str" cm="1">
        <f t="array" ref="DC156">IFERROR(INDEX($BD156:$CG156, $CH156, MATCH(DC$6, $BD$8:$CG$8, 0)), "")</f>
        <v/>
      </c>
      <c r="DD156" s="90" t="str" cm="1">
        <f t="array" ref="DD156">IFERROR(INDEX($BD156:$CG156, $CH156, MATCH(DD$6, $BD$8:$CG$8, 0)), "")</f>
        <v/>
      </c>
      <c r="DE156" s="90" t="str" cm="1">
        <f t="array" ref="DE156">IFERROR(INDEX($BD156:$CG156, $CH156, MATCH(DE$6, $BD$8:$CG$8, 0)), "")</f>
        <v/>
      </c>
      <c r="DF156" s="90" t="str" cm="1">
        <f t="array" ref="DF156">IFERROR(INDEX($BD156:$CG156, $CH156, MATCH(DF$6, $BD$8:$CG$8, 0)), "")</f>
        <v/>
      </c>
      <c r="DG156" s="90" t="str" cm="1">
        <f t="array" ref="DG156">IFERROR(INDEX($BD156:$CG156, $CH156, MATCH(DG$6, $BD$8:$CG$8, 0)), "")</f>
        <v/>
      </c>
      <c r="DH156" s="90" t="str" cm="1">
        <f t="array" ref="DH156">IFERROR(INDEX($BD156:$CG156, $CH156, MATCH(DH$6, $BD$8:$CG$8, 0)), "")</f>
        <v/>
      </c>
      <c r="DI156" s="90" t="str" cm="1">
        <f t="array" ref="DI156">IFERROR(INDEX($BD156:$CG156, $CH156, MATCH(DI$6, $BD$8:$CG$8, 0)), "")</f>
        <v/>
      </c>
      <c r="DJ156" s="90" t="str" cm="1">
        <f t="array" ref="DJ156">IFERROR(INDEX($BD156:$CG156, $CH156, MATCH(DJ$6, $BD$8:$CG$8, 0)), "")</f>
        <v/>
      </c>
      <c r="DK156" s="90" t="str" cm="1">
        <f t="array" ref="DK156">IFERROR(INDEX($BD156:$CG156, $CH156, MATCH(DK$6, $BD$8:$CG$8, 0)), "")</f>
        <v/>
      </c>
      <c r="DL156" s="91" t="str" cm="1">
        <f t="array" ref="DL156">IFERROR(INDEX($BD156:$CG156, $CH156, MATCH(DL$6, $BD$8:$CG$8, 0)), "")</f>
        <v/>
      </c>
    </row>
    <row r="157" spans="1:116" x14ac:dyDescent="0.55000000000000004">
      <c r="A157" s="16"/>
      <c r="B157" s="48"/>
      <c r="C157" s="26"/>
      <c r="D157" s="49"/>
      <c r="E157" s="50"/>
      <c r="F157" s="16"/>
      <c r="G157" s="96" t="str">
        <f t="shared" si="60"/>
        <v/>
      </c>
      <c r="H157" s="96" t="str">
        <f>IF($T157="", "", IF(COUNTIF('Income &amp; Expenses'!$AO$11:$AO$40, $T157)&gt;0, $N$3, $N$4))</f>
        <v/>
      </c>
      <c r="I157" s="16"/>
      <c r="N157" s="14" t="str">
        <f t="shared" si="56"/>
        <v/>
      </c>
      <c r="O157" s="8" t="str">
        <f t="shared" si="61"/>
        <v/>
      </c>
      <c r="P157" s="15" t="str">
        <f t="shared" si="57"/>
        <v/>
      </c>
      <c r="R157" s="68" t="str">
        <f t="shared" si="58"/>
        <v/>
      </c>
      <c r="T157" s="68" t="str">
        <f t="shared" si="59"/>
        <v/>
      </c>
      <c r="V157" s="62" t="str">
        <f>IF($B157="", "", COUNTIF($B$11:$B157, $B157))</f>
        <v/>
      </c>
      <c r="W157" s="62" t="str">
        <f t="shared" si="62"/>
        <v/>
      </c>
      <c r="Y157" s="78" t="str">
        <f t="shared" si="66"/>
        <v/>
      </c>
      <c r="Z157" s="79" t="str">
        <f t="shared" si="66"/>
        <v/>
      </c>
      <c r="AA157" s="79" t="str">
        <f t="shared" si="66"/>
        <v/>
      </c>
      <c r="AB157" s="79" t="str">
        <f t="shared" si="66"/>
        <v/>
      </c>
      <c r="AC157" s="79" t="str">
        <f t="shared" si="66"/>
        <v/>
      </c>
      <c r="AD157" s="79" t="str">
        <f t="shared" si="66"/>
        <v/>
      </c>
      <c r="AE157" s="79" t="str">
        <f t="shared" si="66"/>
        <v/>
      </c>
      <c r="AF157" s="79" t="str">
        <f t="shared" si="66"/>
        <v/>
      </c>
      <c r="AG157" s="79" t="str">
        <f t="shared" si="66"/>
        <v/>
      </c>
      <c r="AH157" s="79" t="str">
        <f t="shared" si="66"/>
        <v/>
      </c>
      <c r="AI157" s="79" t="str">
        <f t="shared" si="67"/>
        <v/>
      </c>
      <c r="AJ157" s="79" t="str">
        <f t="shared" si="67"/>
        <v/>
      </c>
      <c r="AK157" s="79" t="str">
        <f t="shared" si="67"/>
        <v/>
      </c>
      <c r="AL157" s="79" t="str">
        <f t="shared" si="67"/>
        <v/>
      </c>
      <c r="AM157" s="79" t="str">
        <f t="shared" si="67"/>
        <v/>
      </c>
      <c r="AN157" s="79" t="str">
        <f t="shared" si="67"/>
        <v/>
      </c>
      <c r="AO157" s="79" t="str">
        <f t="shared" si="67"/>
        <v/>
      </c>
      <c r="AP157" s="79" t="str">
        <f t="shared" si="67"/>
        <v/>
      </c>
      <c r="AQ157" s="79" t="str">
        <f t="shared" si="67"/>
        <v/>
      </c>
      <c r="AR157" s="79" t="str">
        <f t="shared" si="67"/>
        <v/>
      </c>
      <c r="AS157" s="79" t="str">
        <f t="shared" si="68"/>
        <v/>
      </c>
      <c r="AT157" s="79" t="str">
        <f t="shared" si="68"/>
        <v/>
      </c>
      <c r="AU157" s="79" t="str">
        <f t="shared" si="68"/>
        <v/>
      </c>
      <c r="AV157" s="79" t="str">
        <f t="shared" si="68"/>
        <v/>
      </c>
      <c r="AW157" s="79" t="str">
        <f t="shared" si="68"/>
        <v/>
      </c>
      <c r="AX157" s="79" t="str">
        <f t="shared" si="68"/>
        <v/>
      </c>
      <c r="AY157" s="79" t="str">
        <f t="shared" si="68"/>
        <v/>
      </c>
      <c r="AZ157" s="79" t="str">
        <f t="shared" si="68"/>
        <v/>
      </c>
      <c r="BA157" s="79" t="str">
        <f t="shared" si="68"/>
        <v/>
      </c>
      <c r="BB157" s="33" t="str">
        <f t="shared" si="68"/>
        <v/>
      </c>
      <c r="BD157" s="89" t="str">
        <f>IF(OR(CI$8="", Y157=""), "", COUNTIF(Y$11:Y$310, "&lt;"&amp;Y157)+1+COUNTIF(Y$11:Y157, Y157)-1)</f>
        <v/>
      </c>
      <c r="BE157" s="90" t="str">
        <f>IF(OR(CJ$8="", Z157=""), "", COUNTIF(Z$11:Z$310, "&lt;"&amp;Z157)+1+COUNTIF(Z$11:Z157, Z157)-1)</f>
        <v/>
      </c>
      <c r="BF157" s="90" t="str">
        <f>IF(OR(CK$8="", AA157=""), "", COUNTIF(AA$11:AA$310, "&lt;"&amp;AA157)+1+COUNTIF(AA$11:AA157, AA157)-1)</f>
        <v/>
      </c>
      <c r="BG157" s="90" t="str">
        <f>IF(OR(CL$8="", AB157=""), "", COUNTIF(AB$11:AB$310, "&lt;"&amp;AB157)+1+COUNTIF(AB$11:AB157, AB157)-1)</f>
        <v/>
      </c>
      <c r="BH157" s="90" t="str">
        <f>IF(OR(CM$8="", AC157=""), "", COUNTIF(AC$11:AC$310, "&lt;"&amp;AC157)+1+COUNTIF(AC$11:AC157, AC157)-1)</f>
        <v/>
      </c>
      <c r="BI157" s="90" t="str">
        <f>IF(OR(CN$8="", AD157=""), "", COUNTIF(AD$11:AD$310, "&lt;"&amp;AD157)+1+COUNTIF(AD$11:AD157, AD157)-1)</f>
        <v/>
      </c>
      <c r="BJ157" s="90" t="str">
        <f>IF(OR(CO$8="", AE157=""), "", COUNTIF(AE$11:AE$310, "&lt;"&amp;AE157)+1+COUNTIF(AE$11:AE157, AE157)-1)</f>
        <v/>
      </c>
      <c r="BK157" s="90" t="str">
        <f>IF(OR(CP$8="", AF157=""), "", COUNTIF(AF$11:AF$310, "&lt;"&amp;AF157)+1+COUNTIF(AF$11:AF157, AF157)-1)</f>
        <v/>
      </c>
      <c r="BL157" s="90" t="str">
        <f>IF(OR(CQ$8="", AG157=""), "", COUNTIF(AG$11:AG$310, "&lt;"&amp;AG157)+1+COUNTIF(AG$11:AG157, AG157)-1)</f>
        <v/>
      </c>
      <c r="BM157" s="90" t="str">
        <f>IF(OR(CR$8="", AH157=""), "", COUNTIF(AH$11:AH$310, "&lt;"&amp;AH157)+1+COUNTIF(AH$11:AH157, AH157)-1)</f>
        <v/>
      </c>
      <c r="BN157" s="90" t="str">
        <f>IF(OR(CS$8="", AI157=""), "", COUNTIF(AI$11:AI$310, "&lt;"&amp;AI157)+1+COUNTIF(AI$11:AI157, AI157)-1)</f>
        <v/>
      </c>
      <c r="BO157" s="90" t="str">
        <f>IF(OR(CT$8="", AJ157=""), "", COUNTIF(AJ$11:AJ$310, "&lt;"&amp;AJ157)+1+COUNTIF(AJ$11:AJ157, AJ157)-1)</f>
        <v/>
      </c>
      <c r="BP157" s="90" t="str">
        <f>IF(OR(CU$8="", AK157=""), "", COUNTIF(AK$11:AK$310, "&lt;"&amp;AK157)+1+COUNTIF(AK$11:AK157, AK157)-1)</f>
        <v/>
      </c>
      <c r="BQ157" s="90" t="str">
        <f>IF(OR(CV$8="", AL157=""), "", COUNTIF(AL$11:AL$310, "&lt;"&amp;AL157)+1+COUNTIF(AL$11:AL157, AL157)-1)</f>
        <v/>
      </c>
      <c r="BR157" s="90" t="str">
        <f>IF(OR(CW$8="", AM157=""), "", COUNTIF(AM$11:AM$310, "&lt;"&amp;AM157)+1+COUNTIF(AM$11:AM157, AM157)-1)</f>
        <v/>
      </c>
      <c r="BS157" s="90" t="str">
        <f>IF(OR(CX$8="", AN157=""), "", COUNTIF(AN$11:AN$310, "&lt;"&amp;AN157)+1+COUNTIF(AN$11:AN157, AN157)-1)</f>
        <v/>
      </c>
      <c r="BT157" s="90" t="str">
        <f>IF(OR(CY$8="", AO157=""), "", COUNTIF(AO$11:AO$310, "&lt;"&amp;AO157)+1+COUNTIF(AO$11:AO157, AO157)-1)</f>
        <v/>
      </c>
      <c r="BU157" s="90" t="str">
        <f>IF(OR(CZ$8="", AP157=""), "", COUNTIF(AP$11:AP$310, "&lt;"&amp;AP157)+1+COUNTIF(AP$11:AP157, AP157)-1)</f>
        <v/>
      </c>
      <c r="BV157" s="90" t="str">
        <f>IF(OR(DA$8="", AQ157=""), "", COUNTIF(AQ$11:AQ$310, "&lt;"&amp;AQ157)+1+COUNTIF(AQ$11:AQ157, AQ157)-1)</f>
        <v/>
      </c>
      <c r="BW157" s="90" t="str">
        <f>IF(OR(DB$8="", AR157=""), "", COUNTIF(AR$11:AR$310, "&lt;"&amp;AR157)+1+COUNTIF(AR$11:AR157, AR157)-1)</f>
        <v/>
      </c>
      <c r="BX157" s="90" t="str">
        <f>IF(OR(DC$8="", AS157=""), "", COUNTIF(AS$11:AS$310, "&lt;"&amp;AS157)+1+COUNTIF(AS$11:AS157, AS157)-1)</f>
        <v/>
      </c>
      <c r="BY157" s="90" t="str">
        <f>IF(OR(DD$8="", AT157=""), "", COUNTIF(AT$11:AT$310, "&lt;"&amp;AT157)+1+COUNTIF(AT$11:AT157, AT157)-1)</f>
        <v/>
      </c>
      <c r="BZ157" s="90" t="str">
        <f>IF(OR(DE$8="", AU157=""), "", COUNTIF(AU$11:AU$310, "&lt;"&amp;AU157)+1+COUNTIF(AU$11:AU157, AU157)-1)</f>
        <v/>
      </c>
      <c r="CA157" s="90" t="str">
        <f>IF(OR(DF$8="", AV157=""), "", COUNTIF(AV$11:AV$310, "&lt;"&amp;AV157)+1+COUNTIF(AV$11:AV157, AV157)-1)</f>
        <v/>
      </c>
      <c r="CB157" s="90" t="str">
        <f>IF(OR(DG$8="", AW157=""), "", COUNTIF(AW$11:AW$310, "&lt;"&amp;AW157)+1+COUNTIF(AW$11:AW157, AW157)-1)</f>
        <v/>
      </c>
      <c r="CC157" s="90" t="str">
        <f>IF(OR(DH$8="", AX157=""), "", COUNTIF(AX$11:AX$310, "&lt;"&amp;AX157)+1+COUNTIF(AX$11:AX157, AX157)-1)</f>
        <v/>
      </c>
      <c r="CD157" s="90" t="str">
        <f>IF(OR(DI$8="", AY157=""), "", COUNTIF(AY$11:AY$310, "&lt;"&amp;AY157)+1+COUNTIF(AY$11:AY157, AY157)-1)</f>
        <v/>
      </c>
      <c r="CE157" s="90" t="str">
        <f>IF(OR(DJ$8="", AZ157=""), "", COUNTIF(AZ$11:AZ$310, "&lt;"&amp;AZ157)+1+COUNTIF(AZ$11:AZ157, AZ157)-1)</f>
        <v/>
      </c>
      <c r="CF157" s="90" t="str">
        <f>IF(OR(DK$8="", BA157=""), "", COUNTIF(BA$11:BA$310, "&lt;"&amp;BA157)+1+COUNTIF(BA$11:BA157, BA157)-1)</f>
        <v/>
      </c>
      <c r="CG157" s="91" t="str">
        <f>IF(OR(DL$8="", BB157=""), "", COUNTIF(BB$11:BB$310, "&lt;"&amp;BB157)+1+COUNTIF(BB$11:BB157, BB157)-1)</f>
        <v/>
      </c>
      <c r="CI157" s="89" t="str" cm="1">
        <f t="array" ref="CI157">IFERROR(INDEX($BD157:$CG157, $CH157, MATCH(CI$6, $BD$8:$CG$8, 0)), "")</f>
        <v/>
      </c>
      <c r="CJ157" s="90" t="str" cm="1">
        <f t="array" ref="CJ157">IFERROR(INDEX($BD157:$CG157, $CH157, MATCH(CJ$6, $BD$8:$CG$8, 0)), "")</f>
        <v/>
      </c>
      <c r="CK157" s="90" t="str" cm="1">
        <f t="array" ref="CK157">IFERROR(INDEX($BD157:$CG157, $CH157, MATCH(CK$6, $BD$8:$CG$8, 0)), "")</f>
        <v/>
      </c>
      <c r="CL157" s="90" t="str" cm="1">
        <f t="array" ref="CL157">IFERROR(INDEX($BD157:$CG157, $CH157, MATCH(CL$6, $BD$8:$CG$8, 0)), "")</f>
        <v/>
      </c>
      <c r="CM157" s="90" t="str" cm="1">
        <f t="array" ref="CM157">IFERROR(INDEX($BD157:$CG157, $CH157, MATCH(CM$6, $BD$8:$CG$8, 0)), "")</f>
        <v/>
      </c>
      <c r="CN157" s="90" t="str" cm="1">
        <f t="array" ref="CN157">IFERROR(INDEX($BD157:$CG157, $CH157, MATCH(CN$6, $BD$8:$CG$8, 0)), "")</f>
        <v/>
      </c>
      <c r="CO157" s="90" t="str" cm="1">
        <f t="array" ref="CO157">IFERROR(INDEX($BD157:$CG157, $CH157, MATCH(CO$6, $BD$8:$CG$8, 0)), "")</f>
        <v/>
      </c>
      <c r="CP157" s="90" t="str" cm="1">
        <f t="array" ref="CP157">IFERROR(INDEX($BD157:$CG157, $CH157, MATCH(CP$6, $BD$8:$CG$8, 0)), "")</f>
        <v/>
      </c>
      <c r="CQ157" s="90" t="str" cm="1">
        <f t="array" ref="CQ157">IFERROR(INDEX($BD157:$CG157, $CH157, MATCH(CQ$6, $BD$8:$CG$8, 0)), "")</f>
        <v/>
      </c>
      <c r="CR157" s="90" t="str" cm="1">
        <f t="array" ref="CR157">IFERROR(INDEX($BD157:$CG157, $CH157, MATCH(CR$6, $BD$8:$CG$8, 0)), "")</f>
        <v/>
      </c>
      <c r="CS157" s="90" t="str" cm="1">
        <f t="array" ref="CS157">IFERROR(INDEX($BD157:$CG157, $CH157, MATCH(CS$6, $BD$8:$CG$8, 0)), "")</f>
        <v/>
      </c>
      <c r="CT157" s="90" t="str" cm="1">
        <f t="array" ref="CT157">IFERROR(INDEX($BD157:$CG157, $CH157, MATCH(CT$6, $BD$8:$CG$8, 0)), "")</f>
        <v/>
      </c>
      <c r="CU157" s="90" t="str" cm="1">
        <f t="array" ref="CU157">IFERROR(INDEX($BD157:$CG157, $CH157, MATCH(CU$6, $BD$8:$CG$8, 0)), "")</f>
        <v/>
      </c>
      <c r="CV157" s="90" t="str" cm="1">
        <f t="array" ref="CV157">IFERROR(INDEX($BD157:$CG157, $CH157, MATCH(CV$6, $BD$8:$CG$8, 0)), "")</f>
        <v/>
      </c>
      <c r="CW157" s="90" t="str" cm="1">
        <f t="array" ref="CW157">IFERROR(INDEX($BD157:$CG157, $CH157, MATCH(CW$6, $BD$8:$CG$8, 0)), "")</f>
        <v/>
      </c>
      <c r="CX157" s="90" t="str" cm="1">
        <f t="array" ref="CX157">IFERROR(INDEX($BD157:$CG157, $CH157, MATCH(CX$6, $BD$8:$CG$8, 0)), "")</f>
        <v/>
      </c>
      <c r="CY157" s="90" t="str" cm="1">
        <f t="array" ref="CY157">IFERROR(INDEX($BD157:$CG157, $CH157, MATCH(CY$6, $BD$8:$CG$8, 0)), "")</f>
        <v/>
      </c>
      <c r="CZ157" s="90" t="str" cm="1">
        <f t="array" ref="CZ157">IFERROR(INDEX($BD157:$CG157, $CH157, MATCH(CZ$6, $BD$8:$CG$8, 0)), "")</f>
        <v/>
      </c>
      <c r="DA157" s="90" t="str" cm="1">
        <f t="array" ref="DA157">IFERROR(INDEX($BD157:$CG157, $CH157, MATCH(DA$6, $BD$8:$CG$8, 0)), "")</f>
        <v/>
      </c>
      <c r="DB157" s="90" t="str" cm="1">
        <f t="array" ref="DB157">IFERROR(INDEX($BD157:$CG157, $CH157, MATCH(DB$6, $BD$8:$CG$8, 0)), "")</f>
        <v/>
      </c>
      <c r="DC157" s="90" t="str" cm="1">
        <f t="array" ref="DC157">IFERROR(INDEX($BD157:$CG157, $CH157, MATCH(DC$6, $BD$8:$CG$8, 0)), "")</f>
        <v/>
      </c>
      <c r="DD157" s="90" t="str" cm="1">
        <f t="array" ref="DD157">IFERROR(INDEX($BD157:$CG157, $CH157, MATCH(DD$6, $BD$8:$CG$8, 0)), "")</f>
        <v/>
      </c>
      <c r="DE157" s="90" t="str" cm="1">
        <f t="array" ref="DE157">IFERROR(INDEX($BD157:$CG157, $CH157, MATCH(DE$6, $BD$8:$CG$8, 0)), "")</f>
        <v/>
      </c>
      <c r="DF157" s="90" t="str" cm="1">
        <f t="array" ref="DF157">IFERROR(INDEX($BD157:$CG157, $CH157, MATCH(DF$6, $BD$8:$CG$8, 0)), "")</f>
        <v/>
      </c>
      <c r="DG157" s="90" t="str" cm="1">
        <f t="array" ref="DG157">IFERROR(INDEX($BD157:$CG157, $CH157, MATCH(DG$6, $BD$8:$CG$8, 0)), "")</f>
        <v/>
      </c>
      <c r="DH157" s="90" t="str" cm="1">
        <f t="array" ref="DH157">IFERROR(INDEX($BD157:$CG157, $CH157, MATCH(DH$6, $BD$8:$CG$8, 0)), "")</f>
        <v/>
      </c>
      <c r="DI157" s="90" t="str" cm="1">
        <f t="array" ref="DI157">IFERROR(INDEX($BD157:$CG157, $CH157, MATCH(DI$6, $BD$8:$CG$8, 0)), "")</f>
        <v/>
      </c>
      <c r="DJ157" s="90" t="str" cm="1">
        <f t="array" ref="DJ157">IFERROR(INDEX($BD157:$CG157, $CH157, MATCH(DJ$6, $BD$8:$CG$8, 0)), "")</f>
        <v/>
      </c>
      <c r="DK157" s="90" t="str" cm="1">
        <f t="array" ref="DK157">IFERROR(INDEX($BD157:$CG157, $CH157, MATCH(DK$6, $BD$8:$CG$8, 0)), "")</f>
        <v/>
      </c>
      <c r="DL157" s="91" t="str" cm="1">
        <f t="array" ref="DL157">IFERROR(INDEX($BD157:$CG157, $CH157, MATCH(DL$6, $BD$8:$CG$8, 0)), "")</f>
        <v/>
      </c>
    </row>
    <row r="158" spans="1:116" x14ac:dyDescent="0.55000000000000004">
      <c r="A158" s="16"/>
      <c r="B158" s="48"/>
      <c r="C158" s="26"/>
      <c r="D158" s="49"/>
      <c r="E158" s="50"/>
      <c r="F158" s="16"/>
      <c r="G158" s="96" t="str">
        <f t="shared" si="60"/>
        <v/>
      </c>
      <c r="H158" s="96" t="str">
        <f>IF($T158="", "", IF(COUNTIF('Income &amp; Expenses'!$AO$11:$AO$40, $T158)&gt;0, $N$3, $N$4))</f>
        <v/>
      </c>
      <c r="I158" s="16"/>
      <c r="N158" s="14" t="str">
        <f t="shared" si="56"/>
        <v/>
      </c>
      <c r="O158" s="8" t="str">
        <f t="shared" si="61"/>
        <v/>
      </c>
      <c r="P158" s="15" t="str">
        <f t="shared" si="57"/>
        <v/>
      </c>
      <c r="R158" s="68" t="str">
        <f t="shared" si="58"/>
        <v/>
      </c>
      <c r="T158" s="68" t="str">
        <f t="shared" si="59"/>
        <v/>
      </c>
      <c r="V158" s="62" t="str">
        <f>IF($B158="", "", COUNTIF($B$11:$B158, $B158))</f>
        <v/>
      </c>
      <c r="W158" s="62" t="str">
        <f t="shared" si="62"/>
        <v/>
      </c>
      <c r="Y158" s="78" t="str">
        <f t="shared" si="66"/>
        <v/>
      </c>
      <c r="Z158" s="79" t="str">
        <f t="shared" si="66"/>
        <v/>
      </c>
      <c r="AA158" s="79" t="str">
        <f t="shared" si="66"/>
        <v/>
      </c>
      <c r="AB158" s="79" t="str">
        <f t="shared" si="66"/>
        <v/>
      </c>
      <c r="AC158" s="79" t="str">
        <f t="shared" si="66"/>
        <v/>
      </c>
      <c r="AD158" s="79" t="str">
        <f t="shared" si="66"/>
        <v/>
      </c>
      <c r="AE158" s="79" t="str">
        <f t="shared" si="66"/>
        <v/>
      </c>
      <c r="AF158" s="79" t="str">
        <f t="shared" si="66"/>
        <v/>
      </c>
      <c r="AG158" s="79" t="str">
        <f t="shared" si="66"/>
        <v/>
      </c>
      <c r="AH158" s="79" t="str">
        <f t="shared" si="66"/>
        <v/>
      </c>
      <c r="AI158" s="79" t="str">
        <f t="shared" si="67"/>
        <v/>
      </c>
      <c r="AJ158" s="79" t="str">
        <f t="shared" si="67"/>
        <v/>
      </c>
      <c r="AK158" s="79" t="str">
        <f t="shared" si="67"/>
        <v/>
      </c>
      <c r="AL158" s="79" t="str">
        <f t="shared" si="67"/>
        <v/>
      </c>
      <c r="AM158" s="79" t="str">
        <f t="shared" si="67"/>
        <v/>
      </c>
      <c r="AN158" s="79" t="str">
        <f t="shared" si="67"/>
        <v/>
      </c>
      <c r="AO158" s="79" t="str">
        <f t="shared" si="67"/>
        <v/>
      </c>
      <c r="AP158" s="79" t="str">
        <f t="shared" si="67"/>
        <v/>
      </c>
      <c r="AQ158" s="79" t="str">
        <f t="shared" si="67"/>
        <v/>
      </c>
      <c r="AR158" s="79" t="str">
        <f t="shared" si="67"/>
        <v/>
      </c>
      <c r="AS158" s="79" t="str">
        <f t="shared" si="68"/>
        <v/>
      </c>
      <c r="AT158" s="79" t="str">
        <f t="shared" si="68"/>
        <v/>
      </c>
      <c r="AU158" s="79" t="str">
        <f t="shared" si="68"/>
        <v/>
      </c>
      <c r="AV158" s="79" t="str">
        <f t="shared" si="68"/>
        <v/>
      </c>
      <c r="AW158" s="79" t="str">
        <f t="shared" si="68"/>
        <v/>
      </c>
      <c r="AX158" s="79" t="str">
        <f t="shared" si="68"/>
        <v/>
      </c>
      <c r="AY158" s="79" t="str">
        <f t="shared" si="68"/>
        <v/>
      </c>
      <c r="AZ158" s="79" t="str">
        <f t="shared" si="68"/>
        <v/>
      </c>
      <c r="BA158" s="79" t="str">
        <f t="shared" si="68"/>
        <v/>
      </c>
      <c r="BB158" s="33" t="str">
        <f t="shared" si="68"/>
        <v/>
      </c>
      <c r="BD158" s="89" t="str">
        <f>IF(OR(CI$8="", Y158=""), "", COUNTIF(Y$11:Y$310, "&lt;"&amp;Y158)+1+COUNTIF(Y$11:Y158, Y158)-1)</f>
        <v/>
      </c>
      <c r="BE158" s="90" t="str">
        <f>IF(OR(CJ$8="", Z158=""), "", COUNTIF(Z$11:Z$310, "&lt;"&amp;Z158)+1+COUNTIF(Z$11:Z158, Z158)-1)</f>
        <v/>
      </c>
      <c r="BF158" s="90" t="str">
        <f>IF(OR(CK$8="", AA158=""), "", COUNTIF(AA$11:AA$310, "&lt;"&amp;AA158)+1+COUNTIF(AA$11:AA158, AA158)-1)</f>
        <v/>
      </c>
      <c r="BG158" s="90" t="str">
        <f>IF(OR(CL$8="", AB158=""), "", COUNTIF(AB$11:AB$310, "&lt;"&amp;AB158)+1+COUNTIF(AB$11:AB158, AB158)-1)</f>
        <v/>
      </c>
      <c r="BH158" s="90" t="str">
        <f>IF(OR(CM$8="", AC158=""), "", COUNTIF(AC$11:AC$310, "&lt;"&amp;AC158)+1+COUNTIF(AC$11:AC158, AC158)-1)</f>
        <v/>
      </c>
      <c r="BI158" s="90" t="str">
        <f>IF(OR(CN$8="", AD158=""), "", COUNTIF(AD$11:AD$310, "&lt;"&amp;AD158)+1+COUNTIF(AD$11:AD158, AD158)-1)</f>
        <v/>
      </c>
      <c r="BJ158" s="90" t="str">
        <f>IF(OR(CO$8="", AE158=""), "", COUNTIF(AE$11:AE$310, "&lt;"&amp;AE158)+1+COUNTIF(AE$11:AE158, AE158)-1)</f>
        <v/>
      </c>
      <c r="BK158" s="90" t="str">
        <f>IF(OR(CP$8="", AF158=""), "", COUNTIF(AF$11:AF$310, "&lt;"&amp;AF158)+1+COUNTIF(AF$11:AF158, AF158)-1)</f>
        <v/>
      </c>
      <c r="BL158" s="90" t="str">
        <f>IF(OR(CQ$8="", AG158=""), "", COUNTIF(AG$11:AG$310, "&lt;"&amp;AG158)+1+COUNTIF(AG$11:AG158, AG158)-1)</f>
        <v/>
      </c>
      <c r="BM158" s="90" t="str">
        <f>IF(OR(CR$8="", AH158=""), "", COUNTIF(AH$11:AH$310, "&lt;"&amp;AH158)+1+COUNTIF(AH$11:AH158, AH158)-1)</f>
        <v/>
      </c>
      <c r="BN158" s="90" t="str">
        <f>IF(OR(CS$8="", AI158=""), "", COUNTIF(AI$11:AI$310, "&lt;"&amp;AI158)+1+COUNTIF(AI$11:AI158, AI158)-1)</f>
        <v/>
      </c>
      <c r="BO158" s="90" t="str">
        <f>IF(OR(CT$8="", AJ158=""), "", COUNTIF(AJ$11:AJ$310, "&lt;"&amp;AJ158)+1+COUNTIF(AJ$11:AJ158, AJ158)-1)</f>
        <v/>
      </c>
      <c r="BP158" s="90" t="str">
        <f>IF(OR(CU$8="", AK158=""), "", COUNTIF(AK$11:AK$310, "&lt;"&amp;AK158)+1+COUNTIF(AK$11:AK158, AK158)-1)</f>
        <v/>
      </c>
      <c r="BQ158" s="90" t="str">
        <f>IF(OR(CV$8="", AL158=""), "", COUNTIF(AL$11:AL$310, "&lt;"&amp;AL158)+1+COUNTIF(AL$11:AL158, AL158)-1)</f>
        <v/>
      </c>
      <c r="BR158" s="90" t="str">
        <f>IF(OR(CW$8="", AM158=""), "", COUNTIF(AM$11:AM$310, "&lt;"&amp;AM158)+1+COUNTIF(AM$11:AM158, AM158)-1)</f>
        <v/>
      </c>
      <c r="BS158" s="90" t="str">
        <f>IF(OR(CX$8="", AN158=""), "", COUNTIF(AN$11:AN$310, "&lt;"&amp;AN158)+1+COUNTIF(AN$11:AN158, AN158)-1)</f>
        <v/>
      </c>
      <c r="BT158" s="90" t="str">
        <f>IF(OR(CY$8="", AO158=""), "", COUNTIF(AO$11:AO$310, "&lt;"&amp;AO158)+1+COUNTIF(AO$11:AO158, AO158)-1)</f>
        <v/>
      </c>
      <c r="BU158" s="90" t="str">
        <f>IF(OR(CZ$8="", AP158=""), "", COUNTIF(AP$11:AP$310, "&lt;"&amp;AP158)+1+COUNTIF(AP$11:AP158, AP158)-1)</f>
        <v/>
      </c>
      <c r="BV158" s="90" t="str">
        <f>IF(OR(DA$8="", AQ158=""), "", COUNTIF(AQ$11:AQ$310, "&lt;"&amp;AQ158)+1+COUNTIF(AQ$11:AQ158, AQ158)-1)</f>
        <v/>
      </c>
      <c r="BW158" s="90" t="str">
        <f>IF(OR(DB$8="", AR158=""), "", COUNTIF(AR$11:AR$310, "&lt;"&amp;AR158)+1+COUNTIF(AR$11:AR158, AR158)-1)</f>
        <v/>
      </c>
      <c r="BX158" s="90" t="str">
        <f>IF(OR(DC$8="", AS158=""), "", COUNTIF(AS$11:AS$310, "&lt;"&amp;AS158)+1+COUNTIF(AS$11:AS158, AS158)-1)</f>
        <v/>
      </c>
      <c r="BY158" s="90" t="str">
        <f>IF(OR(DD$8="", AT158=""), "", COUNTIF(AT$11:AT$310, "&lt;"&amp;AT158)+1+COUNTIF(AT$11:AT158, AT158)-1)</f>
        <v/>
      </c>
      <c r="BZ158" s="90" t="str">
        <f>IF(OR(DE$8="", AU158=""), "", COUNTIF(AU$11:AU$310, "&lt;"&amp;AU158)+1+COUNTIF(AU$11:AU158, AU158)-1)</f>
        <v/>
      </c>
      <c r="CA158" s="90" t="str">
        <f>IF(OR(DF$8="", AV158=""), "", COUNTIF(AV$11:AV$310, "&lt;"&amp;AV158)+1+COUNTIF(AV$11:AV158, AV158)-1)</f>
        <v/>
      </c>
      <c r="CB158" s="90" t="str">
        <f>IF(OR(DG$8="", AW158=""), "", COUNTIF(AW$11:AW$310, "&lt;"&amp;AW158)+1+COUNTIF(AW$11:AW158, AW158)-1)</f>
        <v/>
      </c>
      <c r="CC158" s="90" t="str">
        <f>IF(OR(DH$8="", AX158=""), "", COUNTIF(AX$11:AX$310, "&lt;"&amp;AX158)+1+COUNTIF(AX$11:AX158, AX158)-1)</f>
        <v/>
      </c>
      <c r="CD158" s="90" t="str">
        <f>IF(OR(DI$8="", AY158=""), "", COUNTIF(AY$11:AY$310, "&lt;"&amp;AY158)+1+COUNTIF(AY$11:AY158, AY158)-1)</f>
        <v/>
      </c>
      <c r="CE158" s="90" t="str">
        <f>IF(OR(DJ$8="", AZ158=""), "", COUNTIF(AZ$11:AZ$310, "&lt;"&amp;AZ158)+1+COUNTIF(AZ$11:AZ158, AZ158)-1)</f>
        <v/>
      </c>
      <c r="CF158" s="90" t="str">
        <f>IF(OR(DK$8="", BA158=""), "", COUNTIF(BA$11:BA$310, "&lt;"&amp;BA158)+1+COUNTIF(BA$11:BA158, BA158)-1)</f>
        <v/>
      </c>
      <c r="CG158" s="91" t="str">
        <f>IF(OR(DL$8="", BB158=""), "", COUNTIF(BB$11:BB$310, "&lt;"&amp;BB158)+1+COUNTIF(BB$11:BB158, BB158)-1)</f>
        <v/>
      </c>
      <c r="CI158" s="89" t="str" cm="1">
        <f t="array" ref="CI158">IFERROR(INDEX($BD158:$CG158, $CH158, MATCH(CI$6, $BD$8:$CG$8, 0)), "")</f>
        <v/>
      </c>
      <c r="CJ158" s="90" t="str" cm="1">
        <f t="array" ref="CJ158">IFERROR(INDEX($BD158:$CG158, $CH158, MATCH(CJ$6, $BD$8:$CG$8, 0)), "")</f>
        <v/>
      </c>
      <c r="CK158" s="90" t="str" cm="1">
        <f t="array" ref="CK158">IFERROR(INDEX($BD158:$CG158, $CH158, MATCH(CK$6, $BD$8:$CG$8, 0)), "")</f>
        <v/>
      </c>
      <c r="CL158" s="90" t="str" cm="1">
        <f t="array" ref="CL158">IFERROR(INDEX($BD158:$CG158, $CH158, MATCH(CL$6, $BD$8:$CG$8, 0)), "")</f>
        <v/>
      </c>
      <c r="CM158" s="90" t="str" cm="1">
        <f t="array" ref="CM158">IFERROR(INDEX($BD158:$CG158, $CH158, MATCH(CM$6, $BD$8:$CG$8, 0)), "")</f>
        <v/>
      </c>
      <c r="CN158" s="90" t="str" cm="1">
        <f t="array" ref="CN158">IFERROR(INDEX($BD158:$CG158, $CH158, MATCH(CN$6, $BD$8:$CG$8, 0)), "")</f>
        <v/>
      </c>
      <c r="CO158" s="90" t="str" cm="1">
        <f t="array" ref="CO158">IFERROR(INDEX($BD158:$CG158, $CH158, MATCH(CO$6, $BD$8:$CG$8, 0)), "")</f>
        <v/>
      </c>
      <c r="CP158" s="90" t="str" cm="1">
        <f t="array" ref="CP158">IFERROR(INDEX($BD158:$CG158, $CH158, MATCH(CP$6, $BD$8:$CG$8, 0)), "")</f>
        <v/>
      </c>
      <c r="CQ158" s="90" t="str" cm="1">
        <f t="array" ref="CQ158">IFERROR(INDEX($BD158:$CG158, $CH158, MATCH(CQ$6, $BD$8:$CG$8, 0)), "")</f>
        <v/>
      </c>
      <c r="CR158" s="90" t="str" cm="1">
        <f t="array" ref="CR158">IFERROR(INDEX($BD158:$CG158, $CH158, MATCH(CR$6, $BD$8:$CG$8, 0)), "")</f>
        <v/>
      </c>
      <c r="CS158" s="90" t="str" cm="1">
        <f t="array" ref="CS158">IFERROR(INDEX($BD158:$CG158, $CH158, MATCH(CS$6, $BD$8:$CG$8, 0)), "")</f>
        <v/>
      </c>
      <c r="CT158" s="90" t="str" cm="1">
        <f t="array" ref="CT158">IFERROR(INDEX($BD158:$CG158, $CH158, MATCH(CT$6, $BD$8:$CG$8, 0)), "")</f>
        <v/>
      </c>
      <c r="CU158" s="90" t="str" cm="1">
        <f t="array" ref="CU158">IFERROR(INDEX($BD158:$CG158, $CH158, MATCH(CU$6, $BD$8:$CG$8, 0)), "")</f>
        <v/>
      </c>
      <c r="CV158" s="90" t="str" cm="1">
        <f t="array" ref="CV158">IFERROR(INDEX($BD158:$CG158, $CH158, MATCH(CV$6, $BD$8:$CG$8, 0)), "")</f>
        <v/>
      </c>
      <c r="CW158" s="90" t="str" cm="1">
        <f t="array" ref="CW158">IFERROR(INDEX($BD158:$CG158, $CH158, MATCH(CW$6, $BD$8:$CG$8, 0)), "")</f>
        <v/>
      </c>
      <c r="CX158" s="90" t="str" cm="1">
        <f t="array" ref="CX158">IFERROR(INDEX($BD158:$CG158, $CH158, MATCH(CX$6, $BD$8:$CG$8, 0)), "")</f>
        <v/>
      </c>
      <c r="CY158" s="90" t="str" cm="1">
        <f t="array" ref="CY158">IFERROR(INDEX($BD158:$CG158, $CH158, MATCH(CY$6, $BD$8:$CG$8, 0)), "")</f>
        <v/>
      </c>
      <c r="CZ158" s="90" t="str" cm="1">
        <f t="array" ref="CZ158">IFERROR(INDEX($BD158:$CG158, $CH158, MATCH(CZ$6, $BD$8:$CG$8, 0)), "")</f>
        <v/>
      </c>
      <c r="DA158" s="90" t="str" cm="1">
        <f t="array" ref="DA158">IFERROR(INDEX($BD158:$CG158, $CH158, MATCH(DA$6, $BD$8:$CG$8, 0)), "")</f>
        <v/>
      </c>
      <c r="DB158" s="90" t="str" cm="1">
        <f t="array" ref="DB158">IFERROR(INDEX($BD158:$CG158, $CH158, MATCH(DB$6, $BD$8:$CG$8, 0)), "")</f>
        <v/>
      </c>
      <c r="DC158" s="90" t="str" cm="1">
        <f t="array" ref="DC158">IFERROR(INDEX($BD158:$CG158, $CH158, MATCH(DC$6, $BD$8:$CG$8, 0)), "")</f>
        <v/>
      </c>
      <c r="DD158" s="90" t="str" cm="1">
        <f t="array" ref="DD158">IFERROR(INDEX($BD158:$CG158, $CH158, MATCH(DD$6, $BD$8:$CG$8, 0)), "")</f>
        <v/>
      </c>
      <c r="DE158" s="90" t="str" cm="1">
        <f t="array" ref="DE158">IFERROR(INDEX($BD158:$CG158, $CH158, MATCH(DE$6, $BD$8:$CG$8, 0)), "")</f>
        <v/>
      </c>
      <c r="DF158" s="90" t="str" cm="1">
        <f t="array" ref="DF158">IFERROR(INDEX($BD158:$CG158, $CH158, MATCH(DF$6, $BD$8:$CG$8, 0)), "")</f>
        <v/>
      </c>
      <c r="DG158" s="90" t="str" cm="1">
        <f t="array" ref="DG158">IFERROR(INDEX($BD158:$CG158, $CH158, MATCH(DG$6, $BD$8:$CG$8, 0)), "")</f>
        <v/>
      </c>
      <c r="DH158" s="90" t="str" cm="1">
        <f t="array" ref="DH158">IFERROR(INDEX($BD158:$CG158, $CH158, MATCH(DH$6, $BD$8:$CG$8, 0)), "")</f>
        <v/>
      </c>
      <c r="DI158" s="90" t="str" cm="1">
        <f t="array" ref="DI158">IFERROR(INDEX($BD158:$CG158, $CH158, MATCH(DI$6, $BD$8:$CG$8, 0)), "")</f>
        <v/>
      </c>
      <c r="DJ158" s="90" t="str" cm="1">
        <f t="array" ref="DJ158">IFERROR(INDEX($BD158:$CG158, $CH158, MATCH(DJ$6, $BD$8:$CG$8, 0)), "")</f>
        <v/>
      </c>
      <c r="DK158" s="90" t="str" cm="1">
        <f t="array" ref="DK158">IFERROR(INDEX($BD158:$CG158, $CH158, MATCH(DK$6, $BD$8:$CG$8, 0)), "")</f>
        <v/>
      </c>
      <c r="DL158" s="91" t="str" cm="1">
        <f t="array" ref="DL158">IFERROR(INDEX($BD158:$CG158, $CH158, MATCH(DL$6, $BD$8:$CG$8, 0)), "")</f>
        <v/>
      </c>
    </row>
    <row r="159" spans="1:116" x14ac:dyDescent="0.55000000000000004">
      <c r="A159" s="16"/>
      <c r="B159" s="48"/>
      <c r="C159" s="26"/>
      <c r="D159" s="49"/>
      <c r="E159" s="50"/>
      <c r="F159" s="16"/>
      <c r="G159" s="96" t="str">
        <f t="shared" si="60"/>
        <v/>
      </c>
      <c r="H159" s="96" t="str">
        <f>IF($T159="", "", IF(COUNTIF('Income &amp; Expenses'!$AO$11:$AO$40, $T159)&gt;0, $N$3, $N$4))</f>
        <v/>
      </c>
      <c r="I159" s="16"/>
      <c r="N159" s="14" t="str">
        <f t="shared" si="56"/>
        <v/>
      </c>
      <c r="O159" s="8" t="str">
        <f t="shared" si="61"/>
        <v/>
      </c>
      <c r="P159" s="15" t="str">
        <f t="shared" si="57"/>
        <v/>
      </c>
      <c r="R159" s="68" t="str">
        <f t="shared" si="58"/>
        <v/>
      </c>
      <c r="T159" s="68" t="str">
        <f t="shared" si="59"/>
        <v/>
      </c>
      <c r="V159" s="62" t="str">
        <f>IF($B159="", "", COUNTIF($B$11:$B159, $B159))</f>
        <v/>
      </c>
      <c r="W159" s="62" t="str">
        <f t="shared" si="62"/>
        <v/>
      </c>
      <c r="Y159" s="78" t="str">
        <f t="shared" si="66"/>
        <v/>
      </c>
      <c r="Z159" s="79" t="str">
        <f t="shared" si="66"/>
        <v/>
      </c>
      <c r="AA159" s="79" t="str">
        <f t="shared" si="66"/>
        <v/>
      </c>
      <c r="AB159" s="79" t="str">
        <f t="shared" si="66"/>
        <v/>
      </c>
      <c r="AC159" s="79" t="str">
        <f t="shared" si="66"/>
        <v/>
      </c>
      <c r="AD159" s="79" t="str">
        <f t="shared" si="66"/>
        <v/>
      </c>
      <c r="AE159" s="79" t="str">
        <f t="shared" si="66"/>
        <v/>
      </c>
      <c r="AF159" s="79" t="str">
        <f t="shared" si="66"/>
        <v/>
      </c>
      <c r="AG159" s="79" t="str">
        <f t="shared" si="66"/>
        <v/>
      </c>
      <c r="AH159" s="79" t="str">
        <f t="shared" si="66"/>
        <v/>
      </c>
      <c r="AI159" s="79" t="str">
        <f t="shared" si="67"/>
        <v/>
      </c>
      <c r="AJ159" s="79" t="str">
        <f t="shared" si="67"/>
        <v/>
      </c>
      <c r="AK159" s="79" t="str">
        <f t="shared" si="67"/>
        <v/>
      </c>
      <c r="AL159" s="79" t="str">
        <f t="shared" si="67"/>
        <v/>
      </c>
      <c r="AM159" s="79" t="str">
        <f t="shared" si="67"/>
        <v/>
      </c>
      <c r="AN159" s="79" t="str">
        <f t="shared" si="67"/>
        <v/>
      </c>
      <c r="AO159" s="79" t="str">
        <f t="shared" si="67"/>
        <v/>
      </c>
      <c r="AP159" s="79" t="str">
        <f t="shared" si="67"/>
        <v/>
      </c>
      <c r="AQ159" s="79" t="str">
        <f t="shared" si="67"/>
        <v/>
      </c>
      <c r="AR159" s="79" t="str">
        <f t="shared" si="67"/>
        <v/>
      </c>
      <c r="AS159" s="79" t="str">
        <f t="shared" si="68"/>
        <v/>
      </c>
      <c r="AT159" s="79" t="str">
        <f t="shared" si="68"/>
        <v/>
      </c>
      <c r="AU159" s="79" t="str">
        <f t="shared" si="68"/>
        <v/>
      </c>
      <c r="AV159" s="79" t="str">
        <f t="shared" si="68"/>
        <v/>
      </c>
      <c r="AW159" s="79" t="str">
        <f t="shared" si="68"/>
        <v/>
      </c>
      <c r="AX159" s="79" t="str">
        <f t="shared" si="68"/>
        <v/>
      </c>
      <c r="AY159" s="79" t="str">
        <f t="shared" si="68"/>
        <v/>
      </c>
      <c r="AZ159" s="79" t="str">
        <f t="shared" si="68"/>
        <v/>
      </c>
      <c r="BA159" s="79" t="str">
        <f t="shared" si="68"/>
        <v/>
      </c>
      <c r="BB159" s="33" t="str">
        <f t="shared" si="68"/>
        <v/>
      </c>
      <c r="BD159" s="89" t="str">
        <f>IF(OR(CI$8="", Y159=""), "", COUNTIF(Y$11:Y$310, "&lt;"&amp;Y159)+1+COUNTIF(Y$11:Y159, Y159)-1)</f>
        <v/>
      </c>
      <c r="BE159" s="90" t="str">
        <f>IF(OR(CJ$8="", Z159=""), "", COUNTIF(Z$11:Z$310, "&lt;"&amp;Z159)+1+COUNTIF(Z$11:Z159, Z159)-1)</f>
        <v/>
      </c>
      <c r="BF159" s="90" t="str">
        <f>IF(OR(CK$8="", AA159=""), "", COUNTIF(AA$11:AA$310, "&lt;"&amp;AA159)+1+COUNTIF(AA$11:AA159, AA159)-1)</f>
        <v/>
      </c>
      <c r="BG159" s="90" t="str">
        <f>IF(OR(CL$8="", AB159=""), "", COUNTIF(AB$11:AB$310, "&lt;"&amp;AB159)+1+COUNTIF(AB$11:AB159, AB159)-1)</f>
        <v/>
      </c>
      <c r="BH159" s="90" t="str">
        <f>IF(OR(CM$8="", AC159=""), "", COUNTIF(AC$11:AC$310, "&lt;"&amp;AC159)+1+COUNTIF(AC$11:AC159, AC159)-1)</f>
        <v/>
      </c>
      <c r="BI159" s="90" t="str">
        <f>IF(OR(CN$8="", AD159=""), "", COUNTIF(AD$11:AD$310, "&lt;"&amp;AD159)+1+COUNTIF(AD$11:AD159, AD159)-1)</f>
        <v/>
      </c>
      <c r="BJ159" s="90" t="str">
        <f>IF(OR(CO$8="", AE159=""), "", COUNTIF(AE$11:AE$310, "&lt;"&amp;AE159)+1+COUNTIF(AE$11:AE159, AE159)-1)</f>
        <v/>
      </c>
      <c r="BK159" s="90" t="str">
        <f>IF(OR(CP$8="", AF159=""), "", COUNTIF(AF$11:AF$310, "&lt;"&amp;AF159)+1+COUNTIF(AF$11:AF159, AF159)-1)</f>
        <v/>
      </c>
      <c r="BL159" s="90" t="str">
        <f>IF(OR(CQ$8="", AG159=""), "", COUNTIF(AG$11:AG$310, "&lt;"&amp;AG159)+1+COUNTIF(AG$11:AG159, AG159)-1)</f>
        <v/>
      </c>
      <c r="BM159" s="90" t="str">
        <f>IF(OR(CR$8="", AH159=""), "", COUNTIF(AH$11:AH$310, "&lt;"&amp;AH159)+1+COUNTIF(AH$11:AH159, AH159)-1)</f>
        <v/>
      </c>
      <c r="BN159" s="90" t="str">
        <f>IF(OR(CS$8="", AI159=""), "", COUNTIF(AI$11:AI$310, "&lt;"&amp;AI159)+1+COUNTIF(AI$11:AI159, AI159)-1)</f>
        <v/>
      </c>
      <c r="BO159" s="90" t="str">
        <f>IF(OR(CT$8="", AJ159=""), "", COUNTIF(AJ$11:AJ$310, "&lt;"&amp;AJ159)+1+COUNTIF(AJ$11:AJ159, AJ159)-1)</f>
        <v/>
      </c>
      <c r="BP159" s="90" t="str">
        <f>IF(OR(CU$8="", AK159=""), "", COUNTIF(AK$11:AK$310, "&lt;"&amp;AK159)+1+COUNTIF(AK$11:AK159, AK159)-1)</f>
        <v/>
      </c>
      <c r="BQ159" s="90" t="str">
        <f>IF(OR(CV$8="", AL159=""), "", COUNTIF(AL$11:AL$310, "&lt;"&amp;AL159)+1+COUNTIF(AL$11:AL159, AL159)-1)</f>
        <v/>
      </c>
      <c r="BR159" s="90" t="str">
        <f>IF(OR(CW$8="", AM159=""), "", COUNTIF(AM$11:AM$310, "&lt;"&amp;AM159)+1+COUNTIF(AM$11:AM159, AM159)-1)</f>
        <v/>
      </c>
      <c r="BS159" s="90" t="str">
        <f>IF(OR(CX$8="", AN159=""), "", COUNTIF(AN$11:AN$310, "&lt;"&amp;AN159)+1+COUNTIF(AN$11:AN159, AN159)-1)</f>
        <v/>
      </c>
      <c r="BT159" s="90" t="str">
        <f>IF(OR(CY$8="", AO159=""), "", COUNTIF(AO$11:AO$310, "&lt;"&amp;AO159)+1+COUNTIF(AO$11:AO159, AO159)-1)</f>
        <v/>
      </c>
      <c r="BU159" s="90" t="str">
        <f>IF(OR(CZ$8="", AP159=""), "", COUNTIF(AP$11:AP$310, "&lt;"&amp;AP159)+1+COUNTIF(AP$11:AP159, AP159)-1)</f>
        <v/>
      </c>
      <c r="BV159" s="90" t="str">
        <f>IF(OR(DA$8="", AQ159=""), "", COUNTIF(AQ$11:AQ$310, "&lt;"&amp;AQ159)+1+COUNTIF(AQ$11:AQ159, AQ159)-1)</f>
        <v/>
      </c>
      <c r="BW159" s="90" t="str">
        <f>IF(OR(DB$8="", AR159=""), "", COUNTIF(AR$11:AR$310, "&lt;"&amp;AR159)+1+COUNTIF(AR$11:AR159, AR159)-1)</f>
        <v/>
      </c>
      <c r="BX159" s="90" t="str">
        <f>IF(OR(DC$8="", AS159=""), "", COUNTIF(AS$11:AS$310, "&lt;"&amp;AS159)+1+COUNTIF(AS$11:AS159, AS159)-1)</f>
        <v/>
      </c>
      <c r="BY159" s="90" t="str">
        <f>IF(OR(DD$8="", AT159=""), "", COUNTIF(AT$11:AT$310, "&lt;"&amp;AT159)+1+COUNTIF(AT$11:AT159, AT159)-1)</f>
        <v/>
      </c>
      <c r="BZ159" s="90" t="str">
        <f>IF(OR(DE$8="", AU159=""), "", COUNTIF(AU$11:AU$310, "&lt;"&amp;AU159)+1+COUNTIF(AU$11:AU159, AU159)-1)</f>
        <v/>
      </c>
      <c r="CA159" s="90" t="str">
        <f>IF(OR(DF$8="", AV159=""), "", COUNTIF(AV$11:AV$310, "&lt;"&amp;AV159)+1+COUNTIF(AV$11:AV159, AV159)-1)</f>
        <v/>
      </c>
      <c r="CB159" s="90" t="str">
        <f>IF(OR(DG$8="", AW159=""), "", COUNTIF(AW$11:AW$310, "&lt;"&amp;AW159)+1+COUNTIF(AW$11:AW159, AW159)-1)</f>
        <v/>
      </c>
      <c r="CC159" s="90" t="str">
        <f>IF(OR(DH$8="", AX159=""), "", COUNTIF(AX$11:AX$310, "&lt;"&amp;AX159)+1+COUNTIF(AX$11:AX159, AX159)-1)</f>
        <v/>
      </c>
      <c r="CD159" s="90" t="str">
        <f>IF(OR(DI$8="", AY159=""), "", COUNTIF(AY$11:AY$310, "&lt;"&amp;AY159)+1+COUNTIF(AY$11:AY159, AY159)-1)</f>
        <v/>
      </c>
      <c r="CE159" s="90" t="str">
        <f>IF(OR(DJ$8="", AZ159=""), "", COUNTIF(AZ$11:AZ$310, "&lt;"&amp;AZ159)+1+COUNTIF(AZ$11:AZ159, AZ159)-1)</f>
        <v/>
      </c>
      <c r="CF159" s="90" t="str">
        <f>IF(OR(DK$8="", BA159=""), "", COUNTIF(BA$11:BA$310, "&lt;"&amp;BA159)+1+COUNTIF(BA$11:BA159, BA159)-1)</f>
        <v/>
      </c>
      <c r="CG159" s="91" t="str">
        <f>IF(OR(DL$8="", BB159=""), "", COUNTIF(BB$11:BB$310, "&lt;"&amp;BB159)+1+COUNTIF(BB$11:BB159, BB159)-1)</f>
        <v/>
      </c>
      <c r="CI159" s="89" t="str" cm="1">
        <f t="array" ref="CI159">IFERROR(INDEX($BD159:$CG159, $CH159, MATCH(CI$6, $BD$8:$CG$8, 0)), "")</f>
        <v/>
      </c>
      <c r="CJ159" s="90" t="str" cm="1">
        <f t="array" ref="CJ159">IFERROR(INDEX($BD159:$CG159, $CH159, MATCH(CJ$6, $BD$8:$CG$8, 0)), "")</f>
        <v/>
      </c>
      <c r="CK159" s="90" t="str" cm="1">
        <f t="array" ref="CK159">IFERROR(INDEX($BD159:$CG159, $CH159, MATCH(CK$6, $BD$8:$CG$8, 0)), "")</f>
        <v/>
      </c>
      <c r="CL159" s="90" t="str" cm="1">
        <f t="array" ref="CL159">IFERROR(INDEX($BD159:$CG159, $CH159, MATCH(CL$6, $BD$8:$CG$8, 0)), "")</f>
        <v/>
      </c>
      <c r="CM159" s="90" t="str" cm="1">
        <f t="array" ref="CM159">IFERROR(INDEX($BD159:$CG159, $CH159, MATCH(CM$6, $BD$8:$CG$8, 0)), "")</f>
        <v/>
      </c>
      <c r="CN159" s="90" t="str" cm="1">
        <f t="array" ref="CN159">IFERROR(INDEX($BD159:$CG159, $CH159, MATCH(CN$6, $BD$8:$CG$8, 0)), "")</f>
        <v/>
      </c>
      <c r="CO159" s="90" t="str" cm="1">
        <f t="array" ref="CO159">IFERROR(INDEX($BD159:$CG159, $CH159, MATCH(CO$6, $BD$8:$CG$8, 0)), "")</f>
        <v/>
      </c>
      <c r="CP159" s="90" t="str" cm="1">
        <f t="array" ref="CP159">IFERROR(INDEX($BD159:$CG159, $CH159, MATCH(CP$6, $BD$8:$CG$8, 0)), "")</f>
        <v/>
      </c>
      <c r="CQ159" s="90" t="str" cm="1">
        <f t="array" ref="CQ159">IFERROR(INDEX($BD159:$CG159, $CH159, MATCH(CQ$6, $BD$8:$CG$8, 0)), "")</f>
        <v/>
      </c>
      <c r="CR159" s="90" t="str" cm="1">
        <f t="array" ref="CR159">IFERROR(INDEX($BD159:$CG159, $CH159, MATCH(CR$6, $BD$8:$CG$8, 0)), "")</f>
        <v/>
      </c>
      <c r="CS159" s="90" t="str" cm="1">
        <f t="array" ref="CS159">IFERROR(INDEX($BD159:$CG159, $CH159, MATCH(CS$6, $BD$8:$CG$8, 0)), "")</f>
        <v/>
      </c>
      <c r="CT159" s="90" t="str" cm="1">
        <f t="array" ref="CT159">IFERROR(INDEX($BD159:$CG159, $CH159, MATCH(CT$6, $BD$8:$CG$8, 0)), "")</f>
        <v/>
      </c>
      <c r="CU159" s="90" t="str" cm="1">
        <f t="array" ref="CU159">IFERROR(INDEX($BD159:$CG159, $CH159, MATCH(CU$6, $BD$8:$CG$8, 0)), "")</f>
        <v/>
      </c>
      <c r="CV159" s="90" t="str" cm="1">
        <f t="array" ref="CV159">IFERROR(INDEX($BD159:$CG159, $CH159, MATCH(CV$6, $BD$8:$CG$8, 0)), "")</f>
        <v/>
      </c>
      <c r="CW159" s="90" t="str" cm="1">
        <f t="array" ref="CW159">IFERROR(INDEX($BD159:$CG159, $CH159, MATCH(CW$6, $BD$8:$CG$8, 0)), "")</f>
        <v/>
      </c>
      <c r="CX159" s="90" t="str" cm="1">
        <f t="array" ref="CX159">IFERROR(INDEX($BD159:$CG159, $CH159, MATCH(CX$6, $BD$8:$CG$8, 0)), "")</f>
        <v/>
      </c>
      <c r="CY159" s="90" t="str" cm="1">
        <f t="array" ref="CY159">IFERROR(INDEX($BD159:$CG159, $CH159, MATCH(CY$6, $BD$8:$CG$8, 0)), "")</f>
        <v/>
      </c>
      <c r="CZ159" s="90" t="str" cm="1">
        <f t="array" ref="CZ159">IFERROR(INDEX($BD159:$CG159, $CH159, MATCH(CZ$6, $BD$8:$CG$8, 0)), "")</f>
        <v/>
      </c>
      <c r="DA159" s="90" t="str" cm="1">
        <f t="array" ref="DA159">IFERROR(INDEX($BD159:$CG159, $CH159, MATCH(DA$6, $BD$8:$CG$8, 0)), "")</f>
        <v/>
      </c>
      <c r="DB159" s="90" t="str" cm="1">
        <f t="array" ref="DB159">IFERROR(INDEX($BD159:$CG159, $CH159, MATCH(DB$6, $BD$8:$CG$8, 0)), "")</f>
        <v/>
      </c>
      <c r="DC159" s="90" t="str" cm="1">
        <f t="array" ref="DC159">IFERROR(INDEX($BD159:$CG159, $CH159, MATCH(DC$6, $BD$8:$CG$8, 0)), "")</f>
        <v/>
      </c>
      <c r="DD159" s="90" t="str" cm="1">
        <f t="array" ref="DD159">IFERROR(INDEX($BD159:$CG159, $CH159, MATCH(DD$6, $BD$8:$CG$8, 0)), "")</f>
        <v/>
      </c>
      <c r="DE159" s="90" t="str" cm="1">
        <f t="array" ref="DE159">IFERROR(INDEX($BD159:$CG159, $CH159, MATCH(DE$6, $BD$8:$CG$8, 0)), "")</f>
        <v/>
      </c>
      <c r="DF159" s="90" t="str" cm="1">
        <f t="array" ref="DF159">IFERROR(INDEX($BD159:$CG159, $CH159, MATCH(DF$6, $BD$8:$CG$8, 0)), "")</f>
        <v/>
      </c>
      <c r="DG159" s="90" t="str" cm="1">
        <f t="array" ref="DG159">IFERROR(INDEX($BD159:$CG159, $CH159, MATCH(DG$6, $BD$8:$CG$8, 0)), "")</f>
        <v/>
      </c>
      <c r="DH159" s="90" t="str" cm="1">
        <f t="array" ref="DH159">IFERROR(INDEX($BD159:$CG159, $CH159, MATCH(DH$6, $BD$8:$CG$8, 0)), "")</f>
        <v/>
      </c>
      <c r="DI159" s="90" t="str" cm="1">
        <f t="array" ref="DI159">IFERROR(INDEX($BD159:$CG159, $CH159, MATCH(DI$6, $BD$8:$CG$8, 0)), "")</f>
        <v/>
      </c>
      <c r="DJ159" s="90" t="str" cm="1">
        <f t="array" ref="DJ159">IFERROR(INDEX($BD159:$CG159, $CH159, MATCH(DJ$6, $BD$8:$CG$8, 0)), "")</f>
        <v/>
      </c>
      <c r="DK159" s="90" t="str" cm="1">
        <f t="array" ref="DK159">IFERROR(INDEX($BD159:$CG159, $CH159, MATCH(DK$6, $BD$8:$CG$8, 0)), "")</f>
        <v/>
      </c>
      <c r="DL159" s="91" t="str" cm="1">
        <f t="array" ref="DL159">IFERROR(INDEX($BD159:$CG159, $CH159, MATCH(DL$6, $BD$8:$CG$8, 0)), "")</f>
        <v/>
      </c>
    </row>
    <row r="160" spans="1:116" x14ac:dyDescent="0.55000000000000004">
      <c r="A160" s="16"/>
      <c r="B160" s="48"/>
      <c r="C160" s="26"/>
      <c r="D160" s="49"/>
      <c r="E160" s="50"/>
      <c r="F160" s="16"/>
      <c r="G160" s="96" t="str">
        <f t="shared" si="60"/>
        <v/>
      </c>
      <c r="H160" s="96" t="str">
        <f>IF($T160="", "", IF(COUNTIF('Income &amp; Expenses'!$AO$11:$AO$40, $T160)&gt;0, $N$3, $N$4))</f>
        <v/>
      </c>
      <c r="I160" s="16"/>
      <c r="N160" s="14" t="str">
        <f t="shared" si="56"/>
        <v/>
      </c>
      <c r="O160" s="8" t="str">
        <f t="shared" si="61"/>
        <v/>
      </c>
      <c r="P160" s="15" t="str">
        <f t="shared" si="57"/>
        <v/>
      </c>
      <c r="R160" s="68" t="str">
        <f t="shared" si="58"/>
        <v/>
      </c>
      <c r="T160" s="68" t="str">
        <f t="shared" si="59"/>
        <v/>
      </c>
      <c r="V160" s="62" t="str">
        <f>IF($B160="", "", COUNTIF($B$11:$B160, $B160))</f>
        <v/>
      </c>
      <c r="W160" s="62" t="str">
        <f t="shared" si="62"/>
        <v/>
      </c>
      <c r="Y160" s="78" t="str">
        <f t="shared" si="66"/>
        <v/>
      </c>
      <c r="Z160" s="79" t="str">
        <f t="shared" si="66"/>
        <v/>
      </c>
      <c r="AA160" s="79" t="str">
        <f t="shared" si="66"/>
        <v/>
      </c>
      <c r="AB160" s="79" t="str">
        <f t="shared" si="66"/>
        <v/>
      </c>
      <c r="AC160" s="79" t="str">
        <f t="shared" si="66"/>
        <v/>
      </c>
      <c r="AD160" s="79" t="str">
        <f t="shared" si="66"/>
        <v/>
      </c>
      <c r="AE160" s="79" t="str">
        <f t="shared" si="66"/>
        <v/>
      </c>
      <c r="AF160" s="79" t="str">
        <f t="shared" si="66"/>
        <v/>
      </c>
      <c r="AG160" s="79" t="str">
        <f t="shared" si="66"/>
        <v/>
      </c>
      <c r="AH160" s="79" t="str">
        <f t="shared" si="66"/>
        <v/>
      </c>
      <c r="AI160" s="79" t="str">
        <f t="shared" si="67"/>
        <v/>
      </c>
      <c r="AJ160" s="79" t="str">
        <f t="shared" si="67"/>
        <v/>
      </c>
      <c r="AK160" s="79" t="str">
        <f t="shared" si="67"/>
        <v/>
      </c>
      <c r="AL160" s="79" t="str">
        <f t="shared" si="67"/>
        <v/>
      </c>
      <c r="AM160" s="79" t="str">
        <f t="shared" si="67"/>
        <v/>
      </c>
      <c r="AN160" s="79" t="str">
        <f t="shared" si="67"/>
        <v/>
      </c>
      <c r="AO160" s="79" t="str">
        <f t="shared" si="67"/>
        <v/>
      </c>
      <c r="AP160" s="79" t="str">
        <f t="shared" si="67"/>
        <v/>
      </c>
      <c r="AQ160" s="79" t="str">
        <f t="shared" si="67"/>
        <v/>
      </c>
      <c r="AR160" s="79" t="str">
        <f t="shared" si="67"/>
        <v/>
      </c>
      <c r="AS160" s="79" t="str">
        <f t="shared" si="68"/>
        <v/>
      </c>
      <c r="AT160" s="79" t="str">
        <f t="shared" si="68"/>
        <v/>
      </c>
      <c r="AU160" s="79" t="str">
        <f t="shared" si="68"/>
        <v/>
      </c>
      <c r="AV160" s="79" t="str">
        <f t="shared" si="68"/>
        <v/>
      </c>
      <c r="AW160" s="79" t="str">
        <f t="shared" si="68"/>
        <v/>
      </c>
      <c r="AX160" s="79" t="str">
        <f t="shared" si="68"/>
        <v/>
      </c>
      <c r="AY160" s="79" t="str">
        <f t="shared" si="68"/>
        <v/>
      </c>
      <c r="AZ160" s="79" t="str">
        <f t="shared" si="68"/>
        <v/>
      </c>
      <c r="BA160" s="79" t="str">
        <f t="shared" si="68"/>
        <v/>
      </c>
      <c r="BB160" s="33" t="str">
        <f t="shared" si="68"/>
        <v/>
      </c>
      <c r="BD160" s="89" t="str">
        <f>IF(OR(CI$8="", Y160=""), "", COUNTIF(Y$11:Y$310, "&lt;"&amp;Y160)+1+COUNTIF(Y$11:Y160, Y160)-1)</f>
        <v/>
      </c>
      <c r="BE160" s="90" t="str">
        <f>IF(OR(CJ$8="", Z160=""), "", COUNTIF(Z$11:Z$310, "&lt;"&amp;Z160)+1+COUNTIF(Z$11:Z160, Z160)-1)</f>
        <v/>
      </c>
      <c r="BF160" s="90" t="str">
        <f>IF(OR(CK$8="", AA160=""), "", COUNTIF(AA$11:AA$310, "&lt;"&amp;AA160)+1+COUNTIF(AA$11:AA160, AA160)-1)</f>
        <v/>
      </c>
      <c r="BG160" s="90" t="str">
        <f>IF(OR(CL$8="", AB160=""), "", COUNTIF(AB$11:AB$310, "&lt;"&amp;AB160)+1+COUNTIF(AB$11:AB160, AB160)-1)</f>
        <v/>
      </c>
      <c r="BH160" s="90" t="str">
        <f>IF(OR(CM$8="", AC160=""), "", COUNTIF(AC$11:AC$310, "&lt;"&amp;AC160)+1+COUNTIF(AC$11:AC160, AC160)-1)</f>
        <v/>
      </c>
      <c r="BI160" s="90" t="str">
        <f>IF(OR(CN$8="", AD160=""), "", COUNTIF(AD$11:AD$310, "&lt;"&amp;AD160)+1+COUNTIF(AD$11:AD160, AD160)-1)</f>
        <v/>
      </c>
      <c r="BJ160" s="90" t="str">
        <f>IF(OR(CO$8="", AE160=""), "", COUNTIF(AE$11:AE$310, "&lt;"&amp;AE160)+1+COUNTIF(AE$11:AE160, AE160)-1)</f>
        <v/>
      </c>
      <c r="BK160" s="90" t="str">
        <f>IF(OR(CP$8="", AF160=""), "", COUNTIF(AF$11:AF$310, "&lt;"&amp;AF160)+1+COUNTIF(AF$11:AF160, AF160)-1)</f>
        <v/>
      </c>
      <c r="BL160" s="90" t="str">
        <f>IF(OR(CQ$8="", AG160=""), "", COUNTIF(AG$11:AG$310, "&lt;"&amp;AG160)+1+COUNTIF(AG$11:AG160, AG160)-1)</f>
        <v/>
      </c>
      <c r="BM160" s="90" t="str">
        <f>IF(OR(CR$8="", AH160=""), "", COUNTIF(AH$11:AH$310, "&lt;"&amp;AH160)+1+COUNTIF(AH$11:AH160, AH160)-1)</f>
        <v/>
      </c>
      <c r="BN160" s="90" t="str">
        <f>IF(OR(CS$8="", AI160=""), "", COUNTIF(AI$11:AI$310, "&lt;"&amp;AI160)+1+COUNTIF(AI$11:AI160, AI160)-1)</f>
        <v/>
      </c>
      <c r="BO160" s="90" t="str">
        <f>IF(OR(CT$8="", AJ160=""), "", COUNTIF(AJ$11:AJ$310, "&lt;"&amp;AJ160)+1+COUNTIF(AJ$11:AJ160, AJ160)-1)</f>
        <v/>
      </c>
      <c r="BP160" s="90" t="str">
        <f>IF(OR(CU$8="", AK160=""), "", COUNTIF(AK$11:AK$310, "&lt;"&amp;AK160)+1+COUNTIF(AK$11:AK160, AK160)-1)</f>
        <v/>
      </c>
      <c r="BQ160" s="90" t="str">
        <f>IF(OR(CV$8="", AL160=""), "", COUNTIF(AL$11:AL$310, "&lt;"&amp;AL160)+1+COUNTIF(AL$11:AL160, AL160)-1)</f>
        <v/>
      </c>
      <c r="BR160" s="90" t="str">
        <f>IF(OR(CW$8="", AM160=""), "", COUNTIF(AM$11:AM$310, "&lt;"&amp;AM160)+1+COUNTIF(AM$11:AM160, AM160)-1)</f>
        <v/>
      </c>
      <c r="BS160" s="90" t="str">
        <f>IF(OR(CX$8="", AN160=""), "", COUNTIF(AN$11:AN$310, "&lt;"&amp;AN160)+1+COUNTIF(AN$11:AN160, AN160)-1)</f>
        <v/>
      </c>
      <c r="BT160" s="90" t="str">
        <f>IF(OR(CY$8="", AO160=""), "", COUNTIF(AO$11:AO$310, "&lt;"&amp;AO160)+1+COUNTIF(AO$11:AO160, AO160)-1)</f>
        <v/>
      </c>
      <c r="BU160" s="90" t="str">
        <f>IF(OR(CZ$8="", AP160=""), "", COUNTIF(AP$11:AP$310, "&lt;"&amp;AP160)+1+COUNTIF(AP$11:AP160, AP160)-1)</f>
        <v/>
      </c>
      <c r="BV160" s="90" t="str">
        <f>IF(OR(DA$8="", AQ160=""), "", COUNTIF(AQ$11:AQ$310, "&lt;"&amp;AQ160)+1+COUNTIF(AQ$11:AQ160, AQ160)-1)</f>
        <v/>
      </c>
      <c r="BW160" s="90" t="str">
        <f>IF(OR(DB$8="", AR160=""), "", COUNTIF(AR$11:AR$310, "&lt;"&amp;AR160)+1+COUNTIF(AR$11:AR160, AR160)-1)</f>
        <v/>
      </c>
      <c r="BX160" s="90" t="str">
        <f>IF(OR(DC$8="", AS160=""), "", COUNTIF(AS$11:AS$310, "&lt;"&amp;AS160)+1+COUNTIF(AS$11:AS160, AS160)-1)</f>
        <v/>
      </c>
      <c r="BY160" s="90" t="str">
        <f>IF(OR(DD$8="", AT160=""), "", COUNTIF(AT$11:AT$310, "&lt;"&amp;AT160)+1+COUNTIF(AT$11:AT160, AT160)-1)</f>
        <v/>
      </c>
      <c r="BZ160" s="90" t="str">
        <f>IF(OR(DE$8="", AU160=""), "", COUNTIF(AU$11:AU$310, "&lt;"&amp;AU160)+1+COUNTIF(AU$11:AU160, AU160)-1)</f>
        <v/>
      </c>
      <c r="CA160" s="90" t="str">
        <f>IF(OR(DF$8="", AV160=""), "", COUNTIF(AV$11:AV$310, "&lt;"&amp;AV160)+1+COUNTIF(AV$11:AV160, AV160)-1)</f>
        <v/>
      </c>
      <c r="CB160" s="90" t="str">
        <f>IF(OR(DG$8="", AW160=""), "", COUNTIF(AW$11:AW$310, "&lt;"&amp;AW160)+1+COUNTIF(AW$11:AW160, AW160)-1)</f>
        <v/>
      </c>
      <c r="CC160" s="90" t="str">
        <f>IF(OR(DH$8="", AX160=""), "", COUNTIF(AX$11:AX$310, "&lt;"&amp;AX160)+1+COUNTIF(AX$11:AX160, AX160)-1)</f>
        <v/>
      </c>
      <c r="CD160" s="90" t="str">
        <f>IF(OR(DI$8="", AY160=""), "", COUNTIF(AY$11:AY$310, "&lt;"&amp;AY160)+1+COUNTIF(AY$11:AY160, AY160)-1)</f>
        <v/>
      </c>
      <c r="CE160" s="90" t="str">
        <f>IF(OR(DJ$8="", AZ160=""), "", COUNTIF(AZ$11:AZ$310, "&lt;"&amp;AZ160)+1+COUNTIF(AZ$11:AZ160, AZ160)-1)</f>
        <v/>
      </c>
      <c r="CF160" s="90" t="str">
        <f>IF(OR(DK$8="", BA160=""), "", COUNTIF(BA$11:BA$310, "&lt;"&amp;BA160)+1+COUNTIF(BA$11:BA160, BA160)-1)</f>
        <v/>
      </c>
      <c r="CG160" s="91" t="str">
        <f>IF(OR(DL$8="", BB160=""), "", COUNTIF(BB$11:BB$310, "&lt;"&amp;BB160)+1+COUNTIF(BB$11:BB160, BB160)-1)</f>
        <v/>
      </c>
      <c r="CI160" s="89" t="str" cm="1">
        <f t="array" ref="CI160">IFERROR(INDEX($BD160:$CG160, $CH160, MATCH(CI$6, $BD$8:$CG$8, 0)), "")</f>
        <v/>
      </c>
      <c r="CJ160" s="90" t="str" cm="1">
        <f t="array" ref="CJ160">IFERROR(INDEX($BD160:$CG160, $CH160, MATCH(CJ$6, $BD$8:$CG$8, 0)), "")</f>
        <v/>
      </c>
      <c r="CK160" s="90" t="str" cm="1">
        <f t="array" ref="CK160">IFERROR(INDEX($BD160:$CG160, $CH160, MATCH(CK$6, $BD$8:$CG$8, 0)), "")</f>
        <v/>
      </c>
      <c r="CL160" s="90" t="str" cm="1">
        <f t="array" ref="CL160">IFERROR(INDEX($BD160:$CG160, $CH160, MATCH(CL$6, $BD$8:$CG$8, 0)), "")</f>
        <v/>
      </c>
      <c r="CM160" s="90" t="str" cm="1">
        <f t="array" ref="CM160">IFERROR(INDEX($BD160:$CG160, $CH160, MATCH(CM$6, $BD$8:$CG$8, 0)), "")</f>
        <v/>
      </c>
      <c r="CN160" s="90" t="str" cm="1">
        <f t="array" ref="CN160">IFERROR(INDEX($BD160:$CG160, $CH160, MATCH(CN$6, $BD$8:$CG$8, 0)), "")</f>
        <v/>
      </c>
      <c r="CO160" s="90" t="str" cm="1">
        <f t="array" ref="CO160">IFERROR(INDEX($BD160:$CG160, $CH160, MATCH(CO$6, $BD$8:$CG$8, 0)), "")</f>
        <v/>
      </c>
      <c r="CP160" s="90" t="str" cm="1">
        <f t="array" ref="CP160">IFERROR(INDEX($BD160:$CG160, $CH160, MATCH(CP$6, $BD$8:$CG$8, 0)), "")</f>
        <v/>
      </c>
      <c r="CQ160" s="90" t="str" cm="1">
        <f t="array" ref="CQ160">IFERROR(INDEX($BD160:$CG160, $CH160, MATCH(CQ$6, $BD$8:$CG$8, 0)), "")</f>
        <v/>
      </c>
      <c r="CR160" s="90" t="str" cm="1">
        <f t="array" ref="CR160">IFERROR(INDEX($BD160:$CG160, $CH160, MATCH(CR$6, $BD$8:$CG$8, 0)), "")</f>
        <v/>
      </c>
      <c r="CS160" s="90" t="str" cm="1">
        <f t="array" ref="CS160">IFERROR(INDEX($BD160:$CG160, $CH160, MATCH(CS$6, $BD$8:$CG$8, 0)), "")</f>
        <v/>
      </c>
      <c r="CT160" s="90" t="str" cm="1">
        <f t="array" ref="CT160">IFERROR(INDEX($BD160:$CG160, $CH160, MATCH(CT$6, $BD$8:$CG$8, 0)), "")</f>
        <v/>
      </c>
      <c r="CU160" s="90" t="str" cm="1">
        <f t="array" ref="CU160">IFERROR(INDEX($BD160:$CG160, $CH160, MATCH(CU$6, $BD$8:$CG$8, 0)), "")</f>
        <v/>
      </c>
      <c r="CV160" s="90" t="str" cm="1">
        <f t="array" ref="CV160">IFERROR(INDEX($BD160:$CG160, $CH160, MATCH(CV$6, $BD$8:$CG$8, 0)), "")</f>
        <v/>
      </c>
      <c r="CW160" s="90" t="str" cm="1">
        <f t="array" ref="CW160">IFERROR(INDEX($BD160:$CG160, $CH160, MATCH(CW$6, $BD$8:$CG$8, 0)), "")</f>
        <v/>
      </c>
      <c r="CX160" s="90" t="str" cm="1">
        <f t="array" ref="CX160">IFERROR(INDEX($BD160:$CG160, $CH160, MATCH(CX$6, $BD$8:$CG$8, 0)), "")</f>
        <v/>
      </c>
      <c r="CY160" s="90" t="str" cm="1">
        <f t="array" ref="CY160">IFERROR(INDEX($BD160:$CG160, $CH160, MATCH(CY$6, $BD$8:$CG$8, 0)), "")</f>
        <v/>
      </c>
      <c r="CZ160" s="90" t="str" cm="1">
        <f t="array" ref="CZ160">IFERROR(INDEX($BD160:$CG160, $CH160, MATCH(CZ$6, $BD$8:$CG$8, 0)), "")</f>
        <v/>
      </c>
      <c r="DA160" s="90" t="str" cm="1">
        <f t="array" ref="DA160">IFERROR(INDEX($BD160:$CG160, $CH160, MATCH(DA$6, $BD$8:$CG$8, 0)), "")</f>
        <v/>
      </c>
      <c r="DB160" s="90" t="str" cm="1">
        <f t="array" ref="DB160">IFERROR(INDEX($BD160:$CG160, $CH160, MATCH(DB$6, $BD$8:$CG$8, 0)), "")</f>
        <v/>
      </c>
      <c r="DC160" s="90" t="str" cm="1">
        <f t="array" ref="DC160">IFERROR(INDEX($BD160:$CG160, $CH160, MATCH(DC$6, $BD$8:$CG$8, 0)), "")</f>
        <v/>
      </c>
      <c r="DD160" s="90" t="str" cm="1">
        <f t="array" ref="DD160">IFERROR(INDEX($BD160:$CG160, $CH160, MATCH(DD$6, $BD$8:$CG$8, 0)), "")</f>
        <v/>
      </c>
      <c r="DE160" s="90" t="str" cm="1">
        <f t="array" ref="DE160">IFERROR(INDEX($BD160:$CG160, $CH160, MATCH(DE$6, $BD$8:$CG$8, 0)), "")</f>
        <v/>
      </c>
      <c r="DF160" s="90" t="str" cm="1">
        <f t="array" ref="DF160">IFERROR(INDEX($BD160:$CG160, $CH160, MATCH(DF$6, $BD$8:$CG$8, 0)), "")</f>
        <v/>
      </c>
      <c r="DG160" s="90" t="str" cm="1">
        <f t="array" ref="DG160">IFERROR(INDEX($BD160:$CG160, $CH160, MATCH(DG$6, $BD$8:$CG$8, 0)), "")</f>
        <v/>
      </c>
      <c r="DH160" s="90" t="str" cm="1">
        <f t="array" ref="DH160">IFERROR(INDEX($BD160:$CG160, $CH160, MATCH(DH$6, $BD$8:$CG$8, 0)), "")</f>
        <v/>
      </c>
      <c r="DI160" s="90" t="str" cm="1">
        <f t="array" ref="DI160">IFERROR(INDEX($BD160:$CG160, $CH160, MATCH(DI$6, $BD$8:$CG$8, 0)), "")</f>
        <v/>
      </c>
      <c r="DJ160" s="90" t="str" cm="1">
        <f t="array" ref="DJ160">IFERROR(INDEX($BD160:$CG160, $CH160, MATCH(DJ$6, $BD$8:$CG$8, 0)), "")</f>
        <v/>
      </c>
      <c r="DK160" s="90" t="str" cm="1">
        <f t="array" ref="DK160">IFERROR(INDEX($BD160:$CG160, $CH160, MATCH(DK$6, $BD$8:$CG$8, 0)), "")</f>
        <v/>
      </c>
      <c r="DL160" s="91" t="str" cm="1">
        <f t="array" ref="DL160">IFERROR(INDEX($BD160:$CG160, $CH160, MATCH(DL$6, $BD$8:$CG$8, 0)), "")</f>
        <v/>
      </c>
    </row>
    <row r="161" spans="1:116" x14ac:dyDescent="0.55000000000000004">
      <c r="A161" s="16"/>
      <c r="B161" s="48"/>
      <c r="C161" s="26"/>
      <c r="D161" s="49"/>
      <c r="E161" s="50"/>
      <c r="F161" s="16"/>
      <c r="G161" s="96" t="str">
        <f t="shared" si="60"/>
        <v/>
      </c>
      <c r="H161" s="96" t="str">
        <f>IF($T161="", "", IF(COUNTIF('Income &amp; Expenses'!$AO$11:$AO$40, $T161)&gt;0, $N$3, $N$4))</f>
        <v/>
      </c>
      <c r="I161" s="16"/>
      <c r="N161" s="14" t="str">
        <f t="shared" si="56"/>
        <v/>
      </c>
      <c r="O161" s="8" t="str">
        <f t="shared" si="61"/>
        <v/>
      </c>
      <c r="P161" s="15" t="str">
        <f t="shared" si="57"/>
        <v/>
      </c>
      <c r="R161" s="68" t="str">
        <f t="shared" si="58"/>
        <v/>
      </c>
      <c r="T161" s="68" t="str">
        <f t="shared" si="59"/>
        <v/>
      </c>
      <c r="V161" s="62" t="str">
        <f>IF($B161="", "", COUNTIF($B$11:$B161, $B161))</f>
        <v/>
      </c>
      <c r="W161" s="62" t="str">
        <f t="shared" si="62"/>
        <v/>
      </c>
      <c r="Y161" s="78" t="str">
        <f t="shared" ref="Y161:AH170" si="69">IF(OR(Y$10="", $R161=""), "", IF(Y$10=$B161, $D161, ""))</f>
        <v/>
      </c>
      <c r="Z161" s="79" t="str">
        <f t="shared" si="69"/>
        <v/>
      </c>
      <c r="AA161" s="79" t="str">
        <f t="shared" si="69"/>
        <v/>
      </c>
      <c r="AB161" s="79" t="str">
        <f t="shared" si="69"/>
        <v/>
      </c>
      <c r="AC161" s="79" t="str">
        <f t="shared" si="69"/>
        <v/>
      </c>
      <c r="AD161" s="79" t="str">
        <f t="shared" si="69"/>
        <v/>
      </c>
      <c r="AE161" s="79" t="str">
        <f t="shared" si="69"/>
        <v/>
      </c>
      <c r="AF161" s="79" t="str">
        <f t="shared" si="69"/>
        <v/>
      </c>
      <c r="AG161" s="79" t="str">
        <f t="shared" si="69"/>
        <v/>
      </c>
      <c r="AH161" s="79" t="str">
        <f t="shared" si="69"/>
        <v/>
      </c>
      <c r="AI161" s="79" t="str">
        <f t="shared" ref="AI161:AR170" si="70">IF(OR(AI$10="", $R161=""), "", IF(AI$10=$B161, $D161, ""))</f>
        <v/>
      </c>
      <c r="AJ161" s="79" t="str">
        <f t="shared" si="70"/>
        <v/>
      </c>
      <c r="AK161" s="79" t="str">
        <f t="shared" si="70"/>
        <v/>
      </c>
      <c r="AL161" s="79" t="str">
        <f t="shared" si="70"/>
        <v/>
      </c>
      <c r="AM161" s="79" t="str">
        <f t="shared" si="70"/>
        <v/>
      </c>
      <c r="AN161" s="79" t="str">
        <f t="shared" si="70"/>
        <v/>
      </c>
      <c r="AO161" s="79" t="str">
        <f t="shared" si="70"/>
        <v/>
      </c>
      <c r="AP161" s="79" t="str">
        <f t="shared" si="70"/>
        <v/>
      </c>
      <c r="AQ161" s="79" t="str">
        <f t="shared" si="70"/>
        <v/>
      </c>
      <c r="AR161" s="79" t="str">
        <f t="shared" si="70"/>
        <v/>
      </c>
      <c r="AS161" s="79" t="str">
        <f t="shared" ref="AS161:BB170" si="71">IF(OR(AS$10="", $R161=""), "", IF(AS$10=$B161, $D161, ""))</f>
        <v/>
      </c>
      <c r="AT161" s="79" t="str">
        <f t="shared" si="71"/>
        <v/>
      </c>
      <c r="AU161" s="79" t="str">
        <f t="shared" si="71"/>
        <v/>
      </c>
      <c r="AV161" s="79" t="str">
        <f t="shared" si="71"/>
        <v/>
      </c>
      <c r="AW161" s="79" t="str">
        <f t="shared" si="71"/>
        <v/>
      </c>
      <c r="AX161" s="79" t="str">
        <f t="shared" si="71"/>
        <v/>
      </c>
      <c r="AY161" s="79" t="str">
        <f t="shared" si="71"/>
        <v/>
      </c>
      <c r="AZ161" s="79" t="str">
        <f t="shared" si="71"/>
        <v/>
      </c>
      <c r="BA161" s="79" t="str">
        <f t="shared" si="71"/>
        <v/>
      </c>
      <c r="BB161" s="33" t="str">
        <f t="shared" si="71"/>
        <v/>
      </c>
      <c r="BD161" s="89" t="str">
        <f>IF(OR(CI$8="", Y161=""), "", COUNTIF(Y$11:Y$310, "&lt;"&amp;Y161)+1+COUNTIF(Y$11:Y161, Y161)-1)</f>
        <v/>
      </c>
      <c r="BE161" s="90" t="str">
        <f>IF(OR(CJ$8="", Z161=""), "", COUNTIF(Z$11:Z$310, "&lt;"&amp;Z161)+1+COUNTIF(Z$11:Z161, Z161)-1)</f>
        <v/>
      </c>
      <c r="BF161" s="90" t="str">
        <f>IF(OR(CK$8="", AA161=""), "", COUNTIF(AA$11:AA$310, "&lt;"&amp;AA161)+1+COUNTIF(AA$11:AA161, AA161)-1)</f>
        <v/>
      </c>
      <c r="BG161" s="90" t="str">
        <f>IF(OR(CL$8="", AB161=""), "", COUNTIF(AB$11:AB$310, "&lt;"&amp;AB161)+1+COUNTIF(AB$11:AB161, AB161)-1)</f>
        <v/>
      </c>
      <c r="BH161" s="90" t="str">
        <f>IF(OR(CM$8="", AC161=""), "", COUNTIF(AC$11:AC$310, "&lt;"&amp;AC161)+1+COUNTIF(AC$11:AC161, AC161)-1)</f>
        <v/>
      </c>
      <c r="BI161" s="90" t="str">
        <f>IF(OR(CN$8="", AD161=""), "", COUNTIF(AD$11:AD$310, "&lt;"&amp;AD161)+1+COUNTIF(AD$11:AD161, AD161)-1)</f>
        <v/>
      </c>
      <c r="BJ161" s="90" t="str">
        <f>IF(OR(CO$8="", AE161=""), "", COUNTIF(AE$11:AE$310, "&lt;"&amp;AE161)+1+COUNTIF(AE$11:AE161, AE161)-1)</f>
        <v/>
      </c>
      <c r="BK161" s="90" t="str">
        <f>IF(OR(CP$8="", AF161=""), "", COUNTIF(AF$11:AF$310, "&lt;"&amp;AF161)+1+COUNTIF(AF$11:AF161, AF161)-1)</f>
        <v/>
      </c>
      <c r="BL161" s="90" t="str">
        <f>IF(OR(CQ$8="", AG161=""), "", COUNTIF(AG$11:AG$310, "&lt;"&amp;AG161)+1+COUNTIF(AG$11:AG161, AG161)-1)</f>
        <v/>
      </c>
      <c r="BM161" s="90" t="str">
        <f>IF(OR(CR$8="", AH161=""), "", COUNTIF(AH$11:AH$310, "&lt;"&amp;AH161)+1+COUNTIF(AH$11:AH161, AH161)-1)</f>
        <v/>
      </c>
      <c r="BN161" s="90" t="str">
        <f>IF(OR(CS$8="", AI161=""), "", COUNTIF(AI$11:AI$310, "&lt;"&amp;AI161)+1+COUNTIF(AI$11:AI161, AI161)-1)</f>
        <v/>
      </c>
      <c r="BO161" s="90" t="str">
        <f>IF(OR(CT$8="", AJ161=""), "", COUNTIF(AJ$11:AJ$310, "&lt;"&amp;AJ161)+1+COUNTIF(AJ$11:AJ161, AJ161)-1)</f>
        <v/>
      </c>
      <c r="BP161" s="90" t="str">
        <f>IF(OR(CU$8="", AK161=""), "", COUNTIF(AK$11:AK$310, "&lt;"&amp;AK161)+1+COUNTIF(AK$11:AK161, AK161)-1)</f>
        <v/>
      </c>
      <c r="BQ161" s="90" t="str">
        <f>IF(OR(CV$8="", AL161=""), "", COUNTIF(AL$11:AL$310, "&lt;"&amp;AL161)+1+COUNTIF(AL$11:AL161, AL161)-1)</f>
        <v/>
      </c>
      <c r="BR161" s="90" t="str">
        <f>IF(OR(CW$8="", AM161=""), "", COUNTIF(AM$11:AM$310, "&lt;"&amp;AM161)+1+COUNTIF(AM$11:AM161, AM161)-1)</f>
        <v/>
      </c>
      <c r="BS161" s="90" t="str">
        <f>IF(OR(CX$8="", AN161=""), "", COUNTIF(AN$11:AN$310, "&lt;"&amp;AN161)+1+COUNTIF(AN$11:AN161, AN161)-1)</f>
        <v/>
      </c>
      <c r="BT161" s="90" t="str">
        <f>IF(OR(CY$8="", AO161=""), "", COUNTIF(AO$11:AO$310, "&lt;"&amp;AO161)+1+COUNTIF(AO$11:AO161, AO161)-1)</f>
        <v/>
      </c>
      <c r="BU161" s="90" t="str">
        <f>IF(OR(CZ$8="", AP161=""), "", COUNTIF(AP$11:AP$310, "&lt;"&amp;AP161)+1+COUNTIF(AP$11:AP161, AP161)-1)</f>
        <v/>
      </c>
      <c r="BV161" s="90" t="str">
        <f>IF(OR(DA$8="", AQ161=""), "", COUNTIF(AQ$11:AQ$310, "&lt;"&amp;AQ161)+1+COUNTIF(AQ$11:AQ161, AQ161)-1)</f>
        <v/>
      </c>
      <c r="BW161" s="90" t="str">
        <f>IF(OR(DB$8="", AR161=""), "", COUNTIF(AR$11:AR$310, "&lt;"&amp;AR161)+1+COUNTIF(AR$11:AR161, AR161)-1)</f>
        <v/>
      </c>
      <c r="BX161" s="90" t="str">
        <f>IF(OR(DC$8="", AS161=""), "", COUNTIF(AS$11:AS$310, "&lt;"&amp;AS161)+1+COUNTIF(AS$11:AS161, AS161)-1)</f>
        <v/>
      </c>
      <c r="BY161" s="90" t="str">
        <f>IF(OR(DD$8="", AT161=""), "", COUNTIF(AT$11:AT$310, "&lt;"&amp;AT161)+1+COUNTIF(AT$11:AT161, AT161)-1)</f>
        <v/>
      </c>
      <c r="BZ161" s="90" t="str">
        <f>IF(OR(DE$8="", AU161=""), "", COUNTIF(AU$11:AU$310, "&lt;"&amp;AU161)+1+COUNTIF(AU$11:AU161, AU161)-1)</f>
        <v/>
      </c>
      <c r="CA161" s="90" t="str">
        <f>IF(OR(DF$8="", AV161=""), "", COUNTIF(AV$11:AV$310, "&lt;"&amp;AV161)+1+COUNTIF(AV$11:AV161, AV161)-1)</f>
        <v/>
      </c>
      <c r="CB161" s="90" t="str">
        <f>IF(OR(DG$8="", AW161=""), "", COUNTIF(AW$11:AW$310, "&lt;"&amp;AW161)+1+COUNTIF(AW$11:AW161, AW161)-1)</f>
        <v/>
      </c>
      <c r="CC161" s="90" t="str">
        <f>IF(OR(DH$8="", AX161=""), "", COUNTIF(AX$11:AX$310, "&lt;"&amp;AX161)+1+COUNTIF(AX$11:AX161, AX161)-1)</f>
        <v/>
      </c>
      <c r="CD161" s="90" t="str">
        <f>IF(OR(DI$8="", AY161=""), "", COUNTIF(AY$11:AY$310, "&lt;"&amp;AY161)+1+COUNTIF(AY$11:AY161, AY161)-1)</f>
        <v/>
      </c>
      <c r="CE161" s="90" t="str">
        <f>IF(OR(DJ$8="", AZ161=""), "", COUNTIF(AZ$11:AZ$310, "&lt;"&amp;AZ161)+1+COUNTIF(AZ$11:AZ161, AZ161)-1)</f>
        <v/>
      </c>
      <c r="CF161" s="90" t="str">
        <f>IF(OR(DK$8="", BA161=""), "", COUNTIF(BA$11:BA$310, "&lt;"&amp;BA161)+1+COUNTIF(BA$11:BA161, BA161)-1)</f>
        <v/>
      </c>
      <c r="CG161" s="91" t="str">
        <f>IF(OR(DL$8="", BB161=""), "", COUNTIF(BB$11:BB$310, "&lt;"&amp;BB161)+1+COUNTIF(BB$11:BB161, BB161)-1)</f>
        <v/>
      </c>
      <c r="CI161" s="89" t="str" cm="1">
        <f t="array" ref="CI161">IFERROR(INDEX($BD161:$CG161, $CH161, MATCH(CI$6, $BD$8:$CG$8, 0)), "")</f>
        <v/>
      </c>
      <c r="CJ161" s="90" t="str" cm="1">
        <f t="array" ref="CJ161">IFERROR(INDEX($BD161:$CG161, $CH161, MATCH(CJ$6, $BD$8:$CG$8, 0)), "")</f>
        <v/>
      </c>
      <c r="CK161" s="90" t="str" cm="1">
        <f t="array" ref="CK161">IFERROR(INDEX($BD161:$CG161, $CH161, MATCH(CK$6, $BD$8:$CG$8, 0)), "")</f>
        <v/>
      </c>
      <c r="CL161" s="90" t="str" cm="1">
        <f t="array" ref="CL161">IFERROR(INDEX($BD161:$CG161, $CH161, MATCH(CL$6, $BD$8:$CG$8, 0)), "")</f>
        <v/>
      </c>
      <c r="CM161" s="90" t="str" cm="1">
        <f t="array" ref="CM161">IFERROR(INDEX($BD161:$CG161, $CH161, MATCH(CM$6, $BD$8:$CG$8, 0)), "")</f>
        <v/>
      </c>
      <c r="CN161" s="90" t="str" cm="1">
        <f t="array" ref="CN161">IFERROR(INDEX($BD161:$CG161, $CH161, MATCH(CN$6, $BD$8:$CG$8, 0)), "")</f>
        <v/>
      </c>
      <c r="CO161" s="90" t="str" cm="1">
        <f t="array" ref="CO161">IFERROR(INDEX($BD161:$CG161, $CH161, MATCH(CO$6, $BD$8:$CG$8, 0)), "")</f>
        <v/>
      </c>
      <c r="CP161" s="90" t="str" cm="1">
        <f t="array" ref="CP161">IFERROR(INDEX($BD161:$CG161, $CH161, MATCH(CP$6, $BD$8:$CG$8, 0)), "")</f>
        <v/>
      </c>
      <c r="CQ161" s="90" t="str" cm="1">
        <f t="array" ref="CQ161">IFERROR(INDEX($BD161:$CG161, $CH161, MATCH(CQ$6, $BD$8:$CG$8, 0)), "")</f>
        <v/>
      </c>
      <c r="CR161" s="90" t="str" cm="1">
        <f t="array" ref="CR161">IFERROR(INDEX($BD161:$CG161, $CH161, MATCH(CR$6, $BD$8:$CG$8, 0)), "")</f>
        <v/>
      </c>
      <c r="CS161" s="90" t="str" cm="1">
        <f t="array" ref="CS161">IFERROR(INDEX($BD161:$CG161, $CH161, MATCH(CS$6, $BD$8:$CG$8, 0)), "")</f>
        <v/>
      </c>
      <c r="CT161" s="90" t="str" cm="1">
        <f t="array" ref="CT161">IFERROR(INDEX($BD161:$CG161, $CH161, MATCH(CT$6, $BD$8:$CG$8, 0)), "")</f>
        <v/>
      </c>
      <c r="CU161" s="90" t="str" cm="1">
        <f t="array" ref="CU161">IFERROR(INDEX($BD161:$CG161, $CH161, MATCH(CU$6, $BD$8:$CG$8, 0)), "")</f>
        <v/>
      </c>
      <c r="CV161" s="90" t="str" cm="1">
        <f t="array" ref="CV161">IFERROR(INDEX($BD161:$CG161, $CH161, MATCH(CV$6, $BD$8:$CG$8, 0)), "")</f>
        <v/>
      </c>
      <c r="CW161" s="90" t="str" cm="1">
        <f t="array" ref="CW161">IFERROR(INDEX($BD161:$CG161, $CH161, MATCH(CW$6, $BD$8:$CG$8, 0)), "")</f>
        <v/>
      </c>
      <c r="CX161" s="90" t="str" cm="1">
        <f t="array" ref="CX161">IFERROR(INDEX($BD161:$CG161, $CH161, MATCH(CX$6, $BD$8:$CG$8, 0)), "")</f>
        <v/>
      </c>
      <c r="CY161" s="90" t="str" cm="1">
        <f t="array" ref="CY161">IFERROR(INDEX($BD161:$CG161, $CH161, MATCH(CY$6, $BD$8:$CG$8, 0)), "")</f>
        <v/>
      </c>
      <c r="CZ161" s="90" t="str" cm="1">
        <f t="array" ref="CZ161">IFERROR(INDEX($BD161:$CG161, $CH161, MATCH(CZ$6, $BD$8:$CG$8, 0)), "")</f>
        <v/>
      </c>
      <c r="DA161" s="90" t="str" cm="1">
        <f t="array" ref="DA161">IFERROR(INDEX($BD161:$CG161, $CH161, MATCH(DA$6, $BD$8:$CG$8, 0)), "")</f>
        <v/>
      </c>
      <c r="DB161" s="90" t="str" cm="1">
        <f t="array" ref="DB161">IFERROR(INDEX($BD161:$CG161, $CH161, MATCH(DB$6, $BD$8:$CG$8, 0)), "")</f>
        <v/>
      </c>
      <c r="DC161" s="90" t="str" cm="1">
        <f t="array" ref="DC161">IFERROR(INDEX($BD161:$CG161, $CH161, MATCH(DC$6, $BD$8:$CG$8, 0)), "")</f>
        <v/>
      </c>
      <c r="DD161" s="90" t="str" cm="1">
        <f t="array" ref="DD161">IFERROR(INDEX($BD161:$CG161, $CH161, MATCH(DD$6, $BD$8:$CG$8, 0)), "")</f>
        <v/>
      </c>
      <c r="DE161" s="90" t="str" cm="1">
        <f t="array" ref="DE161">IFERROR(INDEX($BD161:$CG161, $CH161, MATCH(DE$6, $BD$8:$CG$8, 0)), "")</f>
        <v/>
      </c>
      <c r="DF161" s="90" t="str" cm="1">
        <f t="array" ref="DF161">IFERROR(INDEX($BD161:$CG161, $CH161, MATCH(DF$6, $BD$8:$CG$8, 0)), "")</f>
        <v/>
      </c>
      <c r="DG161" s="90" t="str" cm="1">
        <f t="array" ref="DG161">IFERROR(INDEX($BD161:$CG161, $CH161, MATCH(DG$6, $BD$8:$CG$8, 0)), "")</f>
        <v/>
      </c>
      <c r="DH161" s="90" t="str" cm="1">
        <f t="array" ref="DH161">IFERROR(INDEX($BD161:$CG161, $CH161, MATCH(DH$6, $BD$8:$CG$8, 0)), "")</f>
        <v/>
      </c>
      <c r="DI161" s="90" t="str" cm="1">
        <f t="array" ref="DI161">IFERROR(INDEX($BD161:$CG161, $CH161, MATCH(DI$6, $BD$8:$CG$8, 0)), "")</f>
        <v/>
      </c>
      <c r="DJ161" s="90" t="str" cm="1">
        <f t="array" ref="DJ161">IFERROR(INDEX($BD161:$CG161, $CH161, MATCH(DJ$6, $BD$8:$CG$8, 0)), "")</f>
        <v/>
      </c>
      <c r="DK161" s="90" t="str" cm="1">
        <f t="array" ref="DK161">IFERROR(INDEX($BD161:$CG161, $CH161, MATCH(DK$6, $BD$8:$CG$8, 0)), "")</f>
        <v/>
      </c>
      <c r="DL161" s="91" t="str" cm="1">
        <f t="array" ref="DL161">IFERROR(INDEX($BD161:$CG161, $CH161, MATCH(DL$6, $BD$8:$CG$8, 0)), "")</f>
        <v/>
      </c>
    </row>
    <row r="162" spans="1:116" x14ac:dyDescent="0.55000000000000004">
      <c r="A162" s="16"/>
      <c r="B162" s="48"/>
      <c r="C162" s="26"/>
      <c r="D162" s="49"/>
      <c r="E162" s="50"/>
      <c r="F162" s="16"/>
      <c r="G162" s="96" t="str">
        <f t="shared" si="60"/>
        <v/>
      </c>
      <c r="H162" s="96" t="str">
        <f>IF($T162="", "", IF(COUNTIF('Income &amp; Expenses'!$AO$11:$AO$40, $T162)&gt;0, $N$3, $N$4))</f>
        <v/>
      </c>
      <c r="I162" s="16"/>
      <c r="N162" s="14" t="str">
        <f t="shared" si="56"/>
        <v/>
      </c>
      <c r="O162" s="8" t="str">
        <f t="shared" si="61"/>
        <v/>
      </c>
      <c r="P162" s="15" t="str">
        <f t="shared" si="57"/>
        <v/>
      </c>
      <c r="R162" s="68" t="str">
        <f t="shared" si="58"/>
        <v/>
      </c>
      <c r="T162" s="68" t="str">
        <f t="shared" si="59"/>
        <v/>
      </c>
      <c r="V162" s="62" t="str">
        <f>IF($B162="", "", COUNTIF($B$11:$B162, $B162))</f>
        <v/>
      </c>
      <c r="W162" s="62" t="str">
        <f t="shared" si="62"/>
        <v/>
      </c>
      <c r="Y162" s="78" t="str">
        <f t="shared" si="69"/>
        <v/>
      </c>
      <c r="Z162" s="79" t="str">
        <f t="shared" si="69"/>
        <v/>
      </c>
      <c r="AA162" s="79" t="str">
        <f t="shared" si="69"/>
        <v/>
      </c>
      <c r="AB162" s="79" t="str">
        <f t="shared" si="69"/>
        <v/>
      </c>
      <c r="AC162" s="79" t="str">
        <f t="shared" si="69"/>
        <v/>
      </c>
      <c r="AD162" s="79" t="str">
        <f t="shared" si="69"/>
        <v/>
      </c>
      <c r="AE162" s="79" t="str">
        <f t="shared" si="69"/>
        <v/>
      </c>
      <c r="AF162" s="79" t="str">
        <f t="shared" si="69"/>
        <v/>
      </c>
      <c r="AG162" s="79" t="str">
        <f t="shared" si="69"/>
        <v/>
      </c>
      <c r="AH162" s="79" t="str">
        <f t="shared" si="69"/>
        <v/>
      </c>
      <c r="AI162" s="79" t="str">
        <f t="shared" si="70"/>
        <v/>
      </c>
      <c r="AJ162" s="79" t="str">
        <f t="shared" si="70"/>
        <v/>
      </c>
      <c r="AK162" s="79" t="str">
        <f t="shared" si="70"/>
        <v/>
      </c>
      <c r="AL162" s="79" t="str">
        <f t="shared" si="70"/>
        <v/>
      </c>
      <c r="AM162" s="79" t="str">
        <f t="shared" si="70"/>
        <v/>
      </c>
      <c r="AN162" s="79" t="str">
        <f t="shared" si="70"/>
        <v/>
      </c>
      <c r="AO162" s="79" t="str">
        <f t="shared" si="70"/>
        <v/>
      </c>
      <c r="AP162" s="79" t="str">
        <f t="shared" si="70"/>
        <v/>
      </c>
      <c r="AQ162" s="79" t="str">
        <f t="shared" si="70"/>
        <v/>
      </c>
      <c r="AR162" s="79" t="str">
        <f t="shared" si="70"/>
        <v/>
      </c>
      <c r="AS162" s="79" t="str">
        <f t="shared" si="71"/>
        <v/>
      </c>
      <c r="AT162" s="79" t="str">
        <f t="shared" si="71"/>
        <v/>
      </c>
      <c r="AU162" s="79" t="str">
        <f t="shared" si="71"/>
        <v/>
      </c>
      <c r="AV162" s="79" t="str">
        <f t="shared" si="71"/>
        <v/>
      </c>
      <c r="AW162" s="79" t="str">
        <f t="shared" si="71"/>
        <v/>
      </c>
      <c r="AX162" s="79" t="str">
        <f t="shared" si="71"/>
        <v/>
      </c>
      <c r="AY162" s="79" t="str">
        <f t="shared" si="71"/>
        <v/>
      </c>
      <c r="AZ162" s="79" t="str">
        <f t="shared" si="71"/>
        <v/>
      </c>
      <c r="BA162" s="79" t="str">
        <f t="shared" si="71"/>
        <v/>
      </c>
      <c r="BB162" s="33" t="str">
        <f t="shared" si="71"/>
        <v/>
      </c>
      <c r="BD162" s="89" t="str">
        <f>IF(OR(CI$8="", Y162=""), "", COUNTIF(Y$11:Y$310, "&lt;"&amp;Y162)+1+COUNTIF(Y$11:Y162, Y162)-1)</f>
        <v/>
      </c>
      <c r="BE162" s="90" t="str">
        <f>IF(OR(CJ$8="", Z162=""), "", COUNTIF(Z$11:Z$310, "&lt;"&amp;Z162)+1+COUNTIF(Z$11:Z162, Z162)-1)</f>
        <v/>
      </c>
      <c r="BF162" s="90" t="str">
        <f>IF(OR(CK$8="", AA162=""), "", COUNTIF(AA$11:AA$310, "&lt;"&amp;AA162)+1+COUNTIF(AA$11:AA162, AA162)-1)</f>
        <v/>
      </c>
      <c r="BG162" s="90" t="str">
        <f>IF(OR(CL$8="", AB162=""), "", COUNTIF(AB$11:AB$310, "&lt;"&amp;AB162)+1+COUNTIF(AB$11:AB162, AB162)-1)</f>
        <v/>
      </c>
      <c r="BH162" s="90" t="str">
        <f>IF(OR(CM$8="", AC162=""), "", COUNTIF(AC$11:AC$310, "&lt;"&amp;AC162)+1+COUNTIF(AC$11:AC162, AC162)-1)</f>
        <v/>
      </c>
      <c r="BI162" s="90" t="str">
        <f>IF(OR(CN$8="", AD162=""), "", COUNTIF(AD$11:AD$310, "&lt;"&amp;AD162)+1+COUNTIF(AD$11:AD162, AD162)-1)</f>
        <v/>
      </c>
      <c r="BJ162" s="90" t="str">
        <f>IF(OR(CO$8="", AE162=""), "", COUNTIF(AE$11:AE$310, "&lt;"&amp;AE162)+1+COUNTIF(AE$11:AE162, AE162)-1)</f>
        <v/>
      </c>
      <c r="BK162" s="90" t="str">
        <f>IF(OR(CP$8="", AF162=""), "", COUNTIF(AF$11:AF$310, "&lt;"&amp;AF162)+1+COUNTIF(AF$11:AF162, AF162)-1)</f>
        <v/>
      </c>
      <c r="BL162" s="90" t="str">
        <f>IF(OR(CQ$8="", AG162=""), "", COUNTIF(AG$11:AG$310, "&lt;"&amp;AG162)+1+COUNTIF(AG$11:AG162, AG162)-1)</f>
        <v/>
      </c>
      <c r="BM162" s="90" t="str">
        <f>IF(OR(CR$8="", AH162=""), "", COUNTIF(AH$11:AH$310, "&lt;"&amp;AH162)+1+COUNTIF(AH$11:AH162, AH162)-1)</f>
        <v/>
      </c>
      <c r="BN162" s="90" t="str">
        <f>IF(OR(CS$8="", AI162=""), "", COUNTIF(AI$11:AI$310, "&lt;"&amp;AI162)+1+COUNTIF(AI$11:AI162, AI162)-1)</f>
        <v/>
      </c>
      <c r="BO162" s="90" t="str">
        <f>IF(OR(CT$8="", AJ162=""), "", COUNTIF(AJ$11:AJ$310, "&lt;"&amp;AJ162)+1+COUNTIF(AJ$11:AJ162, AJ162)-1)</f>
        <v/>
      </c>
      <c r="BP162" s="90" t="str">
        <f>IF(OR(CU$8="", AK162=""), "", COUNTIF(AK$11:AK$310, "&lt;"&amp;AK162)+1+COUNTIF(AK$11:AK162, AK162)-1)</f>
        <v/>
      </c>
      <c r="BQ162" s="90" t="str">
        <f>IF(OR(CV$8="", AL162=""), "", COUNTIF(AL$11:AL$310, "&lt;"&amp;AL162)+1+COUNTIF(AL$11:AL162, AL162)-1)</f>
        <v/>
      </c>
      <c r="BR162" s="90" t="str">
        <f>IF(OR(CW$8="", AM162=""), "", COUNTIF(AM$11:AM$310, "&lt;"&amp;AM162)+1+COUNTIF(AM$11:AM162, AM162)-1)</f>
        <v/>
      </c>
      <c r="BS162" s="90" t="str">
        <f>IF(OR(CX$8="", AN162=""), "", COUNTIF(AN$11:AN$310, "&lt;"&amp;AN162)+1+COUNTIF(AN$11:AN162, AN162)-1)</f>
        <v/>
      </c>
      <c r="BT162" s="90" t="str">
        <f>IF(OR(CY$8="", AO162=""), "", COUNTIF(AO$11:AO$310, "&lt;"&amp;AO162)+1+COUNTIF(AO$11:AO162, AO162)-1)</f>
        <v/>
      </c>
      <c r="BU162" s="90" t="str">
        <f>IF(OR(CZ$8="", AP162=""), "", COUNTIF(AP$11:AP$310, "&lt;"&amp;AP162)+1+COUNTIF(AP$11:AP162, AP162)-1)</f>
        <v/>
      </c>
      <c r="BV162" s="90" t="str">
        <f>IF(OR(DA$8="", AQ162=""), "", COUNTIF(AQ$11:AQ$310, "&lt;"&amp;AQ162)+1+COUNTIF(AQ$11:AQ162, AQ162)-1)</f>
        <v/>
      </c>
      <c r="BW162" s="90" t="str">
        <f>IF(OR(DB$8="", AR162=""), "", COUNTIF(AR$11:AR$310, "&lt;"&amp;AR162)+1+COUNTIF(AR$11:AR162, AR162)-1)</f>
        <v/>
      </c>
      <c r="BX162" s="90" t="str">
        <f>IF(OR(DC$8="", AS162=""), "", COUNTIF(AS$11:AS$310, "&lt;"&amp;AS162)+1+COUNTIF(AS$11:AS162, AS162)-1)</f>
        <v/>
      </c>
      <c r="BY162" s="90" t="str">
        <f>IF(OR(DD$8="", AT162=""), "", COUNTIF(AT$11:AT$310, "&lt;"&amp;AT162)+1+COUNTIF(AT$11:AT162, AT162)-1)</f>
        <v/>
      </c>
      <c r="BZ162" s="90" t="str">
        <f>IF(OR(DE$8="", AU162=""), "", COUNTIF(AU$11:AU$310, "&lt;"&amp;AU162)+1+COUNTIF(AU$11:AU162, AU162)-1)</f>
        <v/>
      </c>
      <c r="CA162" s="90" t="str">
        <f>IF(OR(DF$8="", AV162=""), "", COUNTIF(AV$11:AV$310, "&lt;"&amp;AV162)+1+COUNTIF(AV$11:AV162, AV162)-1)</f>
        <v/>
      </c>
      <c r="CB162" s="90" t="str">
        <f>IF(OR(DG$8="", AW162=""), "", COUNTIF(AW$11:AW$310, "&lt;"&amp;AW162)+1+COUNTIF(AW$11:AW162, AW162)-1)</f>
        <v/>
      </c>
      <c r="CC162" s="90" t="str">
        <f>IF(OR(DH$8="", AX162=""), "", COUNTIF(AX$11:AX$310, "&lt;"&amp;AX162)+1+COUNTIF(AX$11:AX162, AX162)-1)</f>
        <v/>
      </c>
      <c r="CD162" s="90" t="str">
        <f>IF(OR(DI$8="", AY162=""), "", COUNTIF(AY$11:AY$310, "&lt;"&amp;AY162)+1+COUNTIF(AY$11:AY162, AY162)-1)</f>
        <v/>
      </c>
      <c r="CE162" s="90" t="str">
        <f>IF(OR(DJ$8="", AZ162=""), "", COUNTIF(AZ$11:AZ$310, "&lt;"&amp;AZ162)+1+COUNTIF(AZ$11:AZ162, AZ162)-1)</f>
        <v/>
      </c>
      <c r="CF162" s="90" t="str">
        <f>IF(OR(DK$8="", BA162=""), "", COUNTIF(BA$11:BA$310, "&lt;"&amp;BA162)+1+COUNTIF(BA$11:BA162, BA162)-1)</f>
        <v/>
      </c>
      <c r="CG162" s="91" t="str">
        <f>IF(OR(DL$8="", BB162=""), "", COUNTIF(BB$11:BB$310, "&lt;"&amp;BB162)+1+COUNTIF(BB$11:BB162, BB162)-1)</f>
        <v/>
      </c>
      <c r="CI162" s="89" t="str" cm="1">
        <f t="array" ref="CI162">IFERROR(INDEX($BD162:$CG162, $CH162, MATCH(CI$6, $BD$8:$CG$8, 0)), "")</f>
        <v/>
      </c>
      <c r="CJ162" s="90" t="str" cm="1">
        <f t="array" ref="CJ162">IFERROR(INDEX($BD162:$CG162, $CH162, MATCH(CJ$6, $BD$8:$CG$8, 0)), "")</f>
        <v/>
      </c>
      <c r="CK162" s="90" t="str" cm="1">
        <f t="array" ref="CK162">IFERROR(INDEX($BD162:$CG162, $CH162, MATCH(CK$6, $BD$8:$CG$8, 0)), "")</f>
        <v/>
      </c>
      <c r="CL162" s="90" t="str" cm="1">
        <f t="array" ref="CL162">IFERROR(INDEX($BD162:$CG162, $CH162, MATCH(CL$6, $BD$8:$CG$8, 0)), "")</f>
        <v/>
      </c>
      <c r="CM162" s="90" t="str" cm="1">
        <f t="array" ref="CM162">IFERROR(INDEX($BD162:$CG162, $CH162, MATCH(CM$6, $BD$8:$CG$8, 0)), "")</f>
        <v/>
      </c>
      <c r="CN162" s="90" t="str" cm="1">
        <f t="array" ref="CN162">IFERROR(INDEX($BD162:$CG162, $CH162, MATCH(CN$6, $BD$8:$CG$8, 0)), "")</f>
        <v/>
      </c>
      <c r="CO162" s="90" t="str" cm="1">
        <f t="array" ref="CO162">IFERROR(INDEX($BD162:$CG162, $CH162, MATCH(CO$6, $BD$8:$CG$8, 0)), "")</f>
        <v/>
      </c>
      <c r="CP162" s="90" t="str" cm="1">
        <f t="array" ref="CP162">IFERROR(INDEX($BD162:$CG162, $CH162, MATCH(CP$6, $BD$8:$CG$8, 0)), "")</f>
        <v/>
      </c>
      <c r="CQ162" s="90" t="str" cm="1">
        <f t="array" ref="CQ162">IFERROR(INDEX($BD162:$CG162, $CH162, MATCH(CQ$6, $BD$8:$CG$8, 0)), "")</f>
        <v/>
      </c>
      <c r="CR162" s="90" t="str" cm="1">
        <f t="array" ref="CR162">IFERROR(INDEX($BD162:$CG162, $CH162, MATCH(CR$6, $BD$8:$CG$8, 0)), "")</f>
        <v/>
      </c>
      <c r="CS162" s="90" t="str" cm="1">
        <f t="array" ref="CS162">IFERROR(INDEX($BD162:$CG162, $CH162, MATCH(CS$6, $BD$8:$CG$8, 0)), "")</f>
        <v/>
      </c>
      <c r="CT162" s="90" t="str" cm="1">
        <f t="array" ref="CT162">IFERROR(INDEX($BD162:$CG162, $CH162, MATCH(CT$6, $BD$8:$CG$8, 0)), "")</f>
        <v/>
      </c>
      <c r="CU162" s="90" t="str" cm="1">
        <f t="array" ref="CU162">IFERROR(INDEX($BD162:$CG162, $CH162, MATCH(CU$6, $BD$8:$CG$8, 0)), "")</f>
        <v/>
      </c>
      <c r="CV162" s="90" t="str" cm="1">
        <f t="array" ref="CV162">IFERROR(INDEX($BD162:$CG162, $CH162, MATCH(CV$6, $BD$8:$CG$8, 0)), "")</f>
        <v/>
      </c>
      <c r="CW162" s="90" t="str" cm="1">
        <f t="array" ref="CW162">IFERROR(INDEX($BD162:$CG162, $CH162, MATCH(CW$6, $BD$8:$CG$8, 0)), "")</f>
        <v/>
      </c>
      <c r="CX162" s="90" t="str" cm="1">
        <f t="array" ref="CX162">IFERROR(INDEX($BD162:$CG162, $CH162, MATCH(CX$6, $BD$8:$CG$8, 0)), "")</f>
        <v/>
      </c>
      <c r="CY162" s="90" t="str" cm="1">
        <f t="array" ref="CY162">IFERROR(INDEX($BD162:$CG162, $CH162, MATCH(CY$6, $BD$8:$CG$8, 0)), "")</f>
        <v/>
      </c>
      <c r="CZ162" s="90" t="str" cm="1">
        <f t="array" ref="CZ162">IFERROR(INDEX($BD162:$CG162, $CH162, MATCH(CZ$6, $BD$8:$CG$8, 0)), "")</f>
        <v/>
      </c>
      <c r="DA162" s="90" t="str" cm="1">
        <f t="array" ref="DA162">IFERROR(INDEX($BD162:$CG162, $CH162, MATCH(DA$6, $BD$8:$CG$8, 0)), "")</f>
        <v/>
      </c>
      <c r="DB162" s="90" t="str" cm="1">
        <f t="array" ref="DB162">IFERROR(INDEX($BD162:$CG162, $CH162, MATCH(DB$6, $BD$8:$CG$8, 0)), "")</f>
        <v/>
      </c>
      <c r="DC162" s="90" t="str" cm="1">
        <f t="array" ref="DC162">IFERROR(INDEX($BD162:$CG162, $CH162, MATCH(DC$6, $BD$8:$CG$8, 0)), "")</f>
        <v/>
      </c>
      <c r="DD162" s="90" t="str" cm="1">
        <f t="array" ref="DD162">IFERROR(INDEX($BD162:$CG162, $CH162, MATCH(DD$6, $BD$8:$CG$8, 0)), "")</f>
        <v/>
      </c>
      <c r="DE162" s="90" t="str" cm="1">
        <f t="array" ref="DE162">IFERROR(INDEX($BD162:$CG162, $CH162, MATCH(DE$6, $BD$8:$CG$8, 0)), "")</f>
        <v/>
      </c>
      <c r="DF162" s="90" t="str" cm="1">
        <f t="array" ref="DF162">IFERROR(INDEX($BD162:$CG162, $CH162, MATCH(DF$6, $BD$8:$CG$8, 0)), "")</f>
        <v/>
      </c>
      <c r="DG162" s="90" t="str" cm="1">
        <f t="array" ref="DG162">IFERROR(INDEX($BD162:$CG162, $CH162, MATCH(DG$6, $BD$8:$CG$8, 0)), "")</f>
        <v/>
      </c>
      <c r="DH162" s="90" t="str" cm="1">
        <f t="array" ref="DH162">IFERROR(INDEX($BD162:$CG162, $CH162, MATCH(DH$6, $BD$8:$CG$8, 0)), "")</f>
        <v/>
      </c>
      <c r="DI162" s="90" t="str" cm="1">
        <f t="array" ref="DI162">IFERROR(INDEX($BD162:$CG162, $CH162, MATCH(DI$6, $BD$8:$CG$8, 0)), "")</f>
        <v/>
      </c>
      <c r="DJ162" s="90" t="str" cm="1">
        <f t="array" ref="DJ162">IFERROR(INDEX($BD162:$CG162, $CH162, MATCH(DJ$6, $BD$8:$CG$8, 0)), "")</f>
        <v/>
      </c>
      <c r="DK162" s="90" t="str" cm="1">
        <f t="array" ref="DK162">IFERROR(INDEX($BD162:$CG162, $CH162, MATCH(DK$6, $BD$8:$CG$8, 0)), "")</f>
        <v/>
      </c>
      <c r="DL162" s="91" t="str" cm="1">
        <f t="array" ref="DL162">IFERROR(INDEX($BD162:$CG162, $CH162, MATCH(DL$6, $BD$8:$CG$8, 0)), "")</f>
        <v/>
      </c>
    </row>
    <row r="163" spans="1:116" x14ac:dyDescent="0.55000000000000004">
      <c r="A163" s="16"/>
      <c r="B163" s="48"/>
      <c r="C163" s="26"/>
      <c r="D163" s="49"/>
      <c r="E163" s="50"/>
      <c r="F163" s="16"/>
      <c r="G163" s="96" t="str">
        <f t="shared" si="60"/>
        <v/>
      </c>
      <c r="H163" s="96" t="str">
        <f>IF($T163="", "", IF(COUNTIF('Income &amp; Expenses'!$AO$11:$AO$40, $T163)&gt;0, $N$3, $N$4))</f>
        <v/>
      </c>
      <c r="I163" s="16"/>
      <c r="N163" s="14" t="str">
        <f t="shared" si="56"/>
        <v/>
      </c>
      <c r="O163" s="8" t="str">
        <f t="shared" si="61"/>
        <v/>
      </c>
      <c r="P163" s="15" t="str">
        <f t="shared" si="57"/>
        <v/>
      </c>
      <c r="R163" s="68" t="str">
        <f t="shared" si="58"/>
        <v/>
      </c>
      <c r="T163" s="68" t="str">
        <f t="shared" si="59"/>
        <v/>
      </c>
      <c r="V163" s="62" t="str">
        <f>IF($B163="", "", COUNTIF($B$11:$B163, $B163))</f>
        <v/>
      </c>
      <c r="W163" s="62" t="str">
        <f t="shared" si="62"/>
        <v/>
      </c>
      <c r="Y163" s="78" t="str">
        <f t="shared" si="69"/>
        <v/>
      </c>
      <c r="Z163" s="79" t="str">
        <f t="shared" si="69"/>
        <v/>
      </c>
      <c r="AA163" s="79" t="str">
        <f t="shared" si="69"/>
        <v/>
      </c>
      <c r="AB163" s="79" t="str">
        <f t="shared" si="69"/>
        <v/>
      </c>
      <c r="AC163" s="79" t="str">
        <f t="shared" si="69"/>
        <v/>
      </c>
      <c r="AD163" s="79" t="str">
        <f t="shared" si="69"/>
        <v/>
      </c>
      <c r="AE163" s="79" t="str">
        <f t="shared" si="69"/>
        <v/>
      </c>
      <c r="AF163" s="79" t="str">
        <f t="shared" si="69"/>
        <v/>
      </c>
      <c r="AG163" s="79" t="str">
        <f t="shared" si="69"/>
        <v/>
      </c>
      <c r="AH163" s="79" t="str">
        <f t="shared" si="69"/>
        <v/>
      </c>
      <c r="AI163" s="79" t="str">
        <f t="shared" si="70"/>
        <v/>
      </c>
      <c r="AJ163" s="79" t="str">
        <f t="shared" si="70"/>
        <v/>
      </c>
      <c r="AK163" s="79" t="str">
        <f t="shared" si="70"/>
        <v/>
      </c>
      <c r="AL163" s="79" t="str">
        <f t="shared" si="70"/>
        <v/>
      </c>
      <c r="AM163" s="79" t="str">
        <f t="shared" si="70"/>
        <v/>
      </c>
      <c r="AN163" s="79" t="str">
        <f t="shared" si="70"/>
        <v/>
      </c>
      <c r="AO163" s="79" t="str">
        <f t="shared" si="70"/>
        <v/>
      </c>
      <c r="AP163" s="79" t="str">
        <f t="shared" si="70"/>
        <v/>
      </c>
      <c r="AQ163" s="79" t="str">
        <f t="shared" si="70"/>
        <v/>
      </c>
      <c r="AR163" s="79" t="str">
        <f t="shared" si="70"/>
        <v/>
      </c>
      <c r="AS163" s="79" t="str">
        <f t="shared" si="71"/>
        <v/>
      </c>
      <c r="AT163" s="79" t="str">
        <f t="shared" si="71"/>
        <v/>
      </c>
      <c r="AU163" s="79" t="str">
        <f t="shared" si="71"/>
        <v/>
      </c>
      <c r="AV163" s="79" t="str">
        <f t="shared" si="71"/>
        <v/>
      </c>
      <c r="AW163" s="79" t="str">
        <f t="shared" si="71"/>
        <v/>
      </c>
      <c r="AX163" s="79" t="str">
        <f t="shared" si="71"/>
        <v/>
      </c>
      <c r="AY163" s="79" t="str">
        <f t="shared" si="71"/>
        <v/>
      </c>
      <c r="AZ163" s="79" t="str">
        <f t="shared" si="71"/>
        <v/>
      </c>
      <c r="BA163" s="79" t="str">
        <f t="shared" si="71"/>
        <v/>
      </c>
      <c r="BB163" s="33" t="str">
        <f t="shared" si="71"/>
        <v/>
      </c>
      <c r="BD163" s="89" t="str">
        <f>IF(OR(CI$8="", Y163=""), "", COUNTIF(Y$11:Y$310, "&lt;"&amp;Y163)+1+COUNTIF(Y$11:Y163, Y163)-1)</f>
        <v/>
      </c>
      <c r="BE163" s="90" t="str">
        <f>IF(OR(CJ$8="", Z163=""), "", COUNTIF(Z$11:Z$310, "&lt;"&amp;Z163)+1+COUNTIF(Z$11:Z163, Z163)-1)</f>
        <v/>
      </c>
      <c r="BF163" s="90" t="str">
        <f>IF(OR(CK$8="", AA163=""), "", COUNTIF(AA$11:AA$310, "&lt;"&amp;AA163)+1+COUNTIF(AA$11:AA163, AA163)-1)</f>
        <v/>
      </c>
      <c r="BG163" s="90" t="str">
        <f>IF(OR(CL$8="", AB163=""), "", COUNTIF(AB$11:AB$310, "&lt;"&amp;AB163)+1+COUNTIF(AB$11:AB163, AB163)-1)</f>
        <v/>
      </c>
      <c r="BH163" s="90" t="str">
        <f>IF(OR(CM$8="", AC163=""), "", COUNTIF(AC$11:AC$310, "&lt;"&amp;AC163)+1+COUNTIF(AC$11:AC163, AC163)-1)</f>
        <v/>
      </c>
      <c r="BI163" s="90" t="str">
        <f>IF(OR(CN$8="", AD163=""), "", COUNTIF(AD$11:AD$310, "&lt;"&amp;AD163)+1+COUNTIF(AD$11:AD163, AD163)-1)</f>
        <v/>
      </c>
      <c r="BJ163" s="90" t="str">
        <f>IF(OR(CO$8="", AE163=""), "", COUNTIF(AE$11:AE$310, "&lt;"&amp;AE163)+1+COUNTIF(AE$11:AE163, AE163)-1)</f>
        <v/>
      </c>
      <c r="BK163" s="90" t="str">
        <f>IF(OR(CP$8="", AF163=""), "", COUNTIF(AF$11:AF$310, "&lt;"&amp;AF163)+1+COUNTIF(AF$11:AF163, AF163)-1)</f>
        <v/>
      </c>
      <c r="BL163" s="90" t="str">
        <f>IF(OR(CQ$8="", AG163=""), "", COUNTIF(AG$11:AG$310, "&lt;"&amp;AG163)+1+COUNTIF(AG$11:AG163, AG163)-1)</f>
        <v/>
      </c>
      <c r="BM163" s="90" t="str">
        <f>IF(OR(CR$8="", AH163=""), "", COUNTIF(AH$11:AH$310, "&lt;"&amp;AH163)+1+COUNTIF(AH$11:AH163, AH163)-1)</f>
        <v/>
      </c>
      <c r="BN163" s="90" t="str">
        <f>IF(OR(CS$8="", AI163=""), "", COUNTIF(AI$11:AI$310, "&lt;"&amp;AI163)+1+COUNTIF(AI$11:AI163, AI163)-1)</f>
        <v/>
      </c>
      <c r="BO163" s="90" t="str">
        <f>IF(OR(CT$8="", AJ163=""), "", COUNTIF(AJ$11:AJ$310, "&lt;"&amp;AJ163)+1+COUNTIF(AJ$11:AJ163, AJ163)-1)</f>
        <v/>
      </c>
      <c r="BP163" s="90" t="str">
        <f>IF(OR(CU$8="", AK163=""), "", COUNTIF(AK$11:AK$310, "&lt;"&amp;AK163)+1+COUNTIF(AK$11:AK163, AK163)-1)</f>
        <v/>
      </c>
      <c r="BQ163" s="90" t="str">
        <f>IF(OR(CV$8="", AL163=""), "", COUNTIF(AL$11:AL$310, "&lt;"&amp;AL163)+1+COUNTIF(AL$11:AL163, AL163)-1)</f>
        <v/>
      </c>
      <c r="BR163" s="90" t="str">
        <f>IF(OR(CW$8="", AM163=""), "", COUNTIF(AM$11:AM$310, "&lt;"&amp;AM163)+1+COUNTIF(AM$11:AM163, AM163)-1)</f>
        <v/>
      </c>
      <c r="BS163" s="90" t="str">
        <f>IF(OR(CX$8="", AN163=""), "", COUNTIF(AN$11:AN$310, "&lt;"&amp;AN163)+1+COUNTIF(AN$11:AN163, AN163)-1)</f>
        <v/>
      </c>
      <c r="BT163" s="90" t="str">
        <f>IF(OR(CY$8="", AO163=""), "", COUNTIF(AO$11:AO$310, "&lt;"&amp;AO163)+1+COUNTIF(AO$11:AO163, AO163)-1)</f>
        <v/>
      </c>
      <c r="BU163" s="90" t="str">
        <f>IF(OR(CZ$8="", AP163=""), "", COUNTIF(AP$11:AP$310, "&lt;"&amp;AP163)+1+COUNTIF(AP$11:AP163, AP163)-1)</f>
        <v/>
      </c>
      <c r="BV163" s="90" t="str">
        <f>IF(OR(DA$8="", AQ163=""), "", COUNTIF(AQ$11:AQ$310, "&lt;"&amp;AQ163)+1+COUNTIF(AQ$11:AQ163, AQ163)-1)</f>
        <v/>
      </c>
      <c r="BW163" s="90" t="str">
        <f>IF(OR(DB$8="", AR163=""), "", COUNTIF(AR$11:AR$310, "&lt;"&amp;AR163)+1+COUNTIF(AR$11:AR163, AR163)-1)</f>
        <v/>
      </c>
      <c r="BX163" s="90" t="str">
        <f>IF(OR(DC$8="", AS163=""), "", COUNTIF(AS$11:AS$310, "&lt;"&amp;AS163)+1+COUNTIF(AS$11:AS163, AS163)-1)</f>
        <v/>
      </c>
      <c r="BY163" s="90" t="str">
        <f>IF(OR(DD$8="", AT163=""), "", COUNTIF(AT$11:AT$310, "&lt;"&amp;AT163)+1+COUNTIF(AT$11:AT163, AT163)-1)</f>
        <v/>
      </c>
      <c r="BZ163" s="90" t="str">
        <f>IF(OR(DE$8="", AU163=""), "", COUNTIF(AU$11:AU$310, "&lt;"&amp;AU163)+1+COUNTIF(AU$11:AU163, AU163)-1)</f>
        <v/>
      </c>
      <c r="CA163" s="90" t="str">
        <f>IF(OR(DF$8="", AV163=""), "", COUNTIF(AV$11:AV$310, "&lt;"&amp;AV163)+1+COUNTIF(AV$11:AV163, AV163)-1)</f>
        <v/>
      </c>
      <c r="CB163" s="90" t="str">
        <f>IF(OR(DG$8="", AW163=""), "", COUNTIF(AW$11:AW$310, "&lt;"&amp;AW163)+1+COUNTIF(AW$11:AW163, AW163)-1)</f>
        <v/>
      </c>
      <c r="CC163" s="90" t="str">
        <f>IF(OR(DH$8="", AX163=""), "", COUNTIF(AX$11:AX$310, "&lt;"&amp;AX163)+1+COUNTIF(AX$11:AX163, AX163)-1)</f>
        <v/>
      </c>
      <c r="CD163" s="90" t="str">
        <f>IF(OR(DI$8="", AY163=""), "", COUNTIF(AY$11:AY$310, "&lt;"&amp;AY163)+1+COUNTIF(AY$11:AY163, AY163)-1)</f>
        <v/>
      </c>
      <c r="CE163" s="90" t="str">
        <f>IF(OR(DJ$8="", AZ163=""), "", COUNTIF(AZ$11:AZ$310, "&lt;"&amp;AZ163)+1+COUNTIF(AZ$11:AZ163, AZ163)-1)</f>
        <v/>
      </c>
      <c r="CF163" s="90" t="str">
        <f>IF(OR(DK$8="", BA163=""), "", COUNTIF(BA$11:BA$310, "&lt;"&amp;BA163)+1+COUNTIF(BA$11:BA163, BA163)-1)</f>
        <v/>
      </c>
      <c r="CG163" s="91" t="str">
        <f>IF(OR(DL$8="", BB163=""), "", COUNTIF(BB$11:BB$310, "&lt;"&amp;BB163)+1+COUNTIF(BB$11:BB163, BB163)-1)</f>
        <v/>
      </c>
      <c r="CI163" s="89" t="str" cm="1">
        <f t="array" ref="CI163">IFERROR(INDEX($BD163:$CG163, $CH163, MATCH(CI$6, $BD$8:$CG$8, 0)), "")</f>
        <v/>
      </c>
      <c r="CJ163" s="90" t="str" cm="1">
        <f t="array" ref="CJ163">IFERROR(INDEX($BD163:$CG163, $CH163, MATCH(CJ$6, $BD$8:$CG$8, 0)), "")</f>
        <v/>
      </c>
      <c r="CK163" s="90" t="str" cm="1">
        <f t="array" ref="CK163">IFERROR(INDEX($BD163:$CG163, $CH163, MATCH(CK$6, $BD$8:$CG$8, 0)), "")</f>
        <v/>
      </c>
      <c r="CL163" s="90" t="str" cm="1">
        <f t="array" ref="CL163">IFERROR(INDEX($BD163:$CG163, $CH163, MATCH(CL$6, $BD$8:$CG$8, 0)), "")</f>
        <v/>
      </c>
      <c r="CM163" s="90" t="str" cm="1">
        <f t="array" ref="CM163">IFERROR(INDEX($BD163:$CG163, $CH163, MATCH(CM$6, $BD$8:$CG$8, 0)), "")</f>
        <v/>
      </c>
      <c r="CN163" s="90" t="str" cm="1">
        <f t="array" ref="CN163">IFERROR(INDEX($BD163:$CG163, $CH163, MATCH(CN$6, $BD$8:$CG$8, 0)), "")</f>
        <v/>
      </c>
      <c r="CO163" s="90" t="str" cm="1">
        <f t="array" ref="CO163">IFERROR(INDEX($BD163:$CG163, $CH163, MATCH(CO$6, $BD$8:$CG$8, 0)), "")</f>
        <v/>
      </c>
      <c r="CP163" s="90" t="str" cm="1">
        <f t="array" ref="CP163">IFERROR(INDEX($BD163:$CG163, $CH163, MATCH(CP$6, $BD$8:$CG$8, 0)), "")</f>
        <v/>
      </c>
      <c r="CQ163" s="90" t="str" cm="1">
        <f t="array" ref="CQ163">IFERROR(INDEX($BD163:$CG163, $CH163, MATCH(CQ$6, $BD$8:$CG$8, 0)), "")</f>
        <v/>
      </c>
      <c r="CR163" s="90" t="str" cm="1">
        <f t="array" ref="CR163">IFERROR(INDEX($BD163:$CG163, $CH163, MATCH(CR$6, $BD$8:$CG$8, 0)), "")</f>
        <v/>
      </c>
      <c r="CS163" s="90" t="str" cm="1">
        <f t="array" ref="CS163">IFERROR(INDEX($BD163:$CG163, $CH163, MATCH(CS$6, $BD$8:$CG$8, 0)), "")</f>
        <v/>
      </c>
      <c r="CT163" s="90" t="str" cm="1">
        <f t="array" ref="CT163">IFERROR(INDEX($BD163:$CG163, $CH163, MATCH(CT$6, $BD$8:$CG$8, 0)), "")</f>
        <v/>
      </c>
      <c r="CU163" s="90" t="str" cm="1">
        <f t="array" ref="CU163">IFERROR(INDEX($BD163:$CG163, $CH163, MATCH(CU$6, $BD$8:$CG$8, 0)), "")</f>
        <v/>
      </c>
      <c r="CV163" s="90" t="str" cm="1">
        <f t="array" ref="CV163">IFERROR(INDEX($BD163:$CG163, $CH163, MATCH(CV$6, $BD$8:$CG$8, 0)), "")</f>
        <v/>
      </c>
      <c r="CW163" s="90" t="str" cm="1">
        <f t="array" ref="CW163">IFERROR(INDEX($BD163:$CG163, $CH163, MATCH(CW$6, $BD$8:$CG$8, 0)), "")</f>
        <v/>
      </c>
      <c r="CX163" s="90" t="str" cm="1">
        <f t="array" ref="CX163">IFERROR(INDEX($BD163:$CG163, $CH163, MATCH(CX$6, $BD$8:$CG$8, 0)), "")</f>
        <v/>
      </c>
      <c r="CY163" s="90" t="str" cm="1">
        <f t="array" ref="CY163">IFERROR(INDEX($BD163:$CG163, $CH163, MATCH(CY$6, $BD$8:$CG$8, 0)), "")</f>
        <v/>
      </c>
      <c r="CZ163" s="90" t="str" cm="1">
        <f t="array" ref="CZ163">IFERROR(INDEX($BD163:$CG163, $CH163, MATCH(CZ$6, $BD$8:$CG$8, 0)), "")</f>
        <v/>
      </c>
      <c r="DA163" s="90" t="str" cm="1">
        <f t="array" ref="DA163">IFERROR(INDEX($BD163:$CG163, $CH163, MATCH(DA$6, $BD$8:$CG$8, 0)), "")</f>
        <v/>
      </c>
      <c r="DB163" s="90" t="str" cm="1">
        <f t="array" ref="DB163">IFERROR(INDEX($BD163:$CG163, $CH163, MATCH(DB$6, $BD$8:$CG$8, 0)), "")</f>
        <v/>
      </c>
      <c r="DC163" s="90" t="str" cm="1">
        <f t="array" ref="DC163">IFERROR(INDEX($BD163:$CG163, $CH163, MATCH(DC$6, $BD$8:$CG$8, 0)), "")</f>
        <v/>
      </c>
      <c r="DD163" s="90" t="str" cm="1">
        <f t="array" ref="DD163">IFERROR(INDEX($BD163:$CG163, $CH163, MATCH(DD$6, $BD$8:$CG$8, 0)), "")</f>
        <v/>
      </c>
      <c r="DE163" s="90" t="str" cm="1">
        <f t="array" ref="DE163">IFERROR(INDEX($BD163:$CG163, $CH163, MATCH(DE$6, $BD$8:$CG$8, 0)), "")</f>
        <v/>
      </c>
      <c r="DF163" s="90" t="str" cm="1">
        <f t="array" ref="DF163">IFERROR(INDEX($BD163:$CG163, $CH163, MATCH(DF$6, $BD$8:$CG$8, 0)), "")</f>
        <v/>
      </c>
      <c r="DG163" s="90" t="str" cm="1">
        <f t="array" ref="DG163">IFERROR(INDEX($BD163:$CG163, $CH163, MATCH(DG$6, $BD$8:$CG$8, 0)), "")</f>
        <v/>
      </c>
      <c r="DH163" s="90" t="str" cm="1">
        <f t="array" ref="DH163">IFERROR(INDEX($BD163:$CG163, $CH163, MATCH(DH$6, $BD$8:$CG$8, 0)), "")</f>
        <v/>
      </c>
      <c r="DI163" s="90" t="str" cm="1">
        <f t="array" ref="DI163">IFERROR(INDEX($BD163:$CG163, $CH163, MATCH(DI$6, $BD$8:$CG$8, 0)), "")</f>
        <v/>
      </c>
      <c r="DJ163" s="90" t="str" cm="1">
        <f t="array" ref="DJ163">IFERROR(INDEX($BD163:$CG163, $CH163, MATCH(DJ$6, $BD$8:$CG$8, 0)), "")</f>
        <v/>
      </c>
      <c r="DK163" s="90" t="str" cm="1">
        <f t="array" ref="DK163">IFERROR(INDEX($BD163:$CG163, $CH163, MATCH(DK$6, $BD$8:$CG$8, 0)), "")</f>
        <v/>
      </c>
      <c r="DL163" s="91" t="str" cm="1">
        <f t="array" ref="DL163">IFERROR(INDEX($BD163:$CG163, $CH163, MATCH(DL$6, $BD$8:$CG$8, 0)), "")</f>
        <v/>
      </c>
    </row>
    <row r="164" spans="1:116" x14ac:dyDescent="0.55000000000000004">
      <c r="A164" s="16"/>
      <c r="B164" s="48"/>
      <c r="C164" s="26"/>
      <c r="D164" s="49"/>
      <c r="E164" s="50"/>
      <c r="F164" s="16"/>
      <c r="G164" s="96" t="str">
        <f t="shared" si="60"/>
        <v/>
      </c>
      <c r="H164" s="96" t="str">
        <f>IF($T164="", "", IF(COUNTIF('Income &amp; Expenses'!$AO$11:$AO$40, $T164)&gt;0, $N$3, $N$4))</f>
        <v/>
      </c>
      <c r="I164" s="16"/>
      <c r="N164" s="14" t="str">
        <f t="shared" si="56"/>
        <v/>
      </c>
      <c r="O164" s="8" t="str">
        <f t="shared" si="61"/>
        <v/>
      </c>
      <c r="P164" s="15" t="str">
        <f t="shared" si="57"/>
        <v/>
      </c>
      <c r="R164" s="68" t="str">
        <f t="shared" si="58"/>
        <v/>
      </c>
      <c r="T164" s="68" t="str">
        <f t="shared" si="59"/>
        <v/>
      </c>
      <c r="V164" s="62" t="str">
        <f>IF($B164="", "", COUNTIF($B$11:$B164, $B164))</f>
        <v/>
      </c>
      <c r="W164" s="62" t="str">
        <f t="shared" si="62"/>
        <v/>
      </c>
      <c r="Y164" s="78" t="str">
        <f t="shared" si="69"/>
        <v/>
      </c>
      <c r="Z164" s="79" t="str">
        <f t="shared" si="69"/>
        <v/>
      </c>
      <c r="AA164" s="79" t="str">
        <f t="shared" si="69"/>
        <v/>
      </c>
      <c r="AB164" s="79" t="str">
        <f t="shared" si="69"/>
        <v/>
      </c>
      <c r="AC164" s="79" t="str">
        <f t="shared" si="69"/>
        <v/>
      </c>
      <c r="AD164" s="79" t="str">
        <f t="shared" si="69"/>
        <v/>
      </c>
      <c r="AE164" s="79" t="str">
        <f t="shared" si="69"/>
        <v/>
      </c>
      <c r="AF164" s="79" t="str">
        <f t="shared" si="69"/>
        <v/>
      </c>
      <c r="AG164" s="79" t="str">
        <f t="shared" si="69"/>
        <v/>
      </c>
      <c r="AH164" s="79" t="str">
        <f t="shared" si="69"/>
        <v/>
      </c>
      <c r="AI164" s="79" t="str">
        <f t="shared" si="70"/>
        <v/>
      </c>
      <c r="AJ164" s="79" t="str">
        <f t="shared" si="70"/>
        <v/>
      </c>
      <c r="AK164" s="79" t="str">
        <f t="shared" si="70"/>
        <v/>
      </c>
      <c r="AL164" s="79" t="str">
        <f t="shared" si="70"/>
        <v/>
      </c>
      <c r="AM164" s="79" t="str">
        <f t="shared" si="70"/>
        <v/>
      </c>
      <c r="AN164" s="79" t="str">
        <f t="shared" si="70"/>
        <v/>
      </c>
      <c r="AO164" s="79" t="str">
        <f t="shared" si="70"/>
        <v/>
      </c>
      <c r="AP164" s="79" t="str">
        <f t="shared" si="70"/>
        <v/>
      </c>
      <c r="AQ164" s="79" t="str">
        <f t="shared" si="70"/>
        <v/>
      </c>
      <c r="AR164" s="79" t="str">
        <f t="shared" si="70"/>
        <v/>
      </c>
      <c r="AS164" s="79" t="str">
        <f t="shared" si="71"/>
        <v/>
      </c>
      <c r="AT164" s="79" t="str">
        <f t="shared" si="71"/>
        <v/>
      </c>
      <c r="AU164" s="79" t="str">
        <f t="shared" si="71"/>
        <v/>
      </c>
      <c r="AV164" s="79" t="str">
        <f t="shared" si="71"/>
        <v/>
      </c>
      <c r="AW164" s="79" t="str">
        <f t="shared" si="71"/>
        <v/>
      </c>
      <c r="AX164" s="79" t="str">
        <f t="shared" si="71"/>
        <v/>
      </c>
      <c r="AY164" s="79" t="str">
        <f t="shared" si="71"/>
        <v/>
      </c>
      <c r="AZ164" s="79" t="str">
        <f t="shared" si="71"/>
        <v/>
      </c>
      <c r="BA164" s="79" t="str">
        <f t="shared" si="71"/>
        <v/>
      </c>
      <c r="BB164" s="33" t="str">
        <f t="shared" si="71"/>
        <v/>
      </c>
      <c r="BD164" s="89" t="str">
        <f>IF(OR(CI$8="", Y164=""), "", COUNTIF(Y$11:Y$310, "&lt;"&amp;Y164)+1+COUNTIF(Y$11:Y164, Y164)-1)</f>
        <v/>
      </c>
      <c r="BE164" s="90" t="str">
        <f>IF(OR(CJ$8="", Z164=""), "", COUNTIF(Z$11:Z$310, "&lt;"&amp;Z164)+1+COUNTIF(Z$11:Z164, Z164)-1)</f>
        <v/>
      </c>
      <c r="BF164" s="90" t="str">
        <f>IF(OR(CK$8="", AA164=""), "", COUNTIF(AA$11:AA$310, "&lt;"&amp;AA164)+1+COUNTIF(AA$11:AA164, AA164)-1)</f>
        <v/>
      </c>
      <c r="BG164" s="90" t="str">
        <f>IF(OR(CL$8="", AB164=""), "", COUNTIF(AB$11:AB$310, "&lt;"&amp;AB164)+1+COUNTIF(AB$11:AB164, AB164)-1)</f>
        <v/>
      </c>
      <c r="BH164" s="90" t="str">
        <f>IF(OR(CM$8="", AC164=""), "", COUNTIF(AC$11:AC$310, "&lt;"&amp;AC164)+1+COUNTIF(AC$11:AC164, AC164)-1)</f>
        <v/>
      </c>
      <c r="BI164" s="90" t="str">
        <f>IF(OR(CN$8="", AD164=""), "", COUNTIF(AD$11:AD$310, "&lt;"&amp;AD164)+1+COUNTIF(AD$11:AD164, AD164)-1)</f>
        <v/>
      </c>
      <c r="BJ164" s="90" t="str">
        <f>IF(OR(CO$8="", AE164=""), "", COUNTIF(AE$11:AE$310, "&lt;"&amp;AE164)+1+COUNTIF(AE$11:AE164, AE164)-1)</f>
        <v/>
      </c>
      <c r="BK164" s="90" t="str">
        <f>IF(OR(CP$8="", AF164=""), "", COUNTIF(AF$11:AF$310, "&lt;"&amp;AF164)+1+COUNTIF(AF$11:AF164, AF164)-1)</f>
        <v/>
      </c>
      <c r="BL164" s="90" t="str">
        <f>IF(OR(CQ$8="", AG164=""), "", COUNTIF(AG$11:AG$310, "&lt;"&amp;AG164)+1+COUNTIF(AG$11:AG164, AG164)-1)</f>
        <v/>
      </c>
      <c r="BM164" s="90" t="str">
        <f>IF(OR(CR$8="", AH164=""), "", COUNTIF(AH$11:AH$310, "&lt;"&amp;AH164)+1+COUNTIF(AH$11:AH164, AH164)-1)</f>
        <v/>
      </c>
      <c r="BN164" s="90" t="str">
        <f>IF(OR(CS$8="", AI164=""), "", COUNTIF(AI$11:AI$310, "&lt;"&amp;AI164)+1+COUNTIF(AI$11:AI164, AI164)-1)</f>
        <v/>
      </c>
      <c r="BO164" s="90" t="str">
        <f>IF(OR(CT$8="", AJ164=""), "", COUNTIF(AJ$11:AJ$310, "&lt;"&amp;AJ164)+1+COUNTIF(AJ$11:AJ164, AJ164)-1)</f>
        <v/>
      </c>
      <c r="BP164" s="90" t="str">
        <f>IF(OR(CU$8="", AK164=""), "", COUNTIF(AK$11:AK$310, "&lt;"&amp;AK164)+1+COUNTIF(AK$11:AK164, AK164)-1)</f>
        <v/>
      </c>
      <c r="BQ164" s="90" t="str">
        <f>IF(OR(CV$8="", AL164=""), "", COUNTIF(AL$11:AL$310, "&lt;"&amp;AL164)+1+COUNTIF(AL$11:AL164, AL164)-1)</f>
        <v/>
      </c>
      <c r="BR164" s="90" t="str">
        <f>IF(OR(CW$8="", AM164=""), "", COUNTIF(AM$11:AM$310, "&lt;"&amp;AM164)+1+COUNTIF(AM$11:AM164, AM164)-1)</f>
        <v/>
      </c>
      <c r="BS164" s="90" t="str">
        <f>IF(OR(CX$8="", AN164=""), "", COUNTIF(AN$11:AN$310, "&lt;"&amp;AN164)+1+COUNTIF(AN$11:AN164, AN164)-1)</f>
        <v/>
      </c>
      <c r="BT164" s="90" t="str">
        <f>IF(OR(CY$8="", AO164=""), "", COUNTIF(AO$11:AO$310, "&lt;"&amp;AO164)+1+COUNTIF(AO$11:AO164, AO164)-1)</f>
        <v/>
      </c>
      <c r="BU164" s="90" t="str">
        <f>IF(OR(CZ$8="", AP164=""), "", COUNTIF(AP$11:AP$310, "&lt;"&amp;AP164)+1+COUNTIF(AP$11:AP164, AP164)-1)</f>
        <v/>
      </c>
      <c r="BV164" s="90" t="str">
        <f>IF(OR(DA$8="", AQ164=""), "", COUNTIF(AQ$11:AQ$310, "&lt;"&amp;AQ164)+1+COUNTIF(AQ$11:AQ164, AQ164)-1)</f>
        <v/>
      </c>
      <c r="BW164" s="90" t="str">
        <f>IF(OR(DB$8="", AR164=""), "", COUNTIF(AR$11:AR$310, "&lt;"&amp;AR164)+1+COUNTIF(AR$11:AR164, AR164)-1)</f>
        <v/>
      </c>
      <c r="BX164" s="90" t="str">
        <f>IF(OR(DC$8="", AS164=""), "", COUNTIF(AS$11:AS$310, "&lt;"&amp;AS164)+1+COUNTIF(AS$11:AS164, AS164)-1)</f>
        <v/>
      </c>
      <c r="BY164" s="90" t="str">
        <f>IF(OR(DD$8="", AT164=""), "", COUNTIF(AT$11:AT$310, "&lt;"&amp;AT164)+1+COUNTIF(AT$11:AT164, AT164)-1)</f>
        <v/>
      </c>
      <c r="BZ164" s="90" t="str">
        <f>IF(OR(DE$8="", AU164=""), "", COUNTIF(AU$11:AU$310, "&lt;"&amp;AU164)+1+COUNTIF(AU$11:AU164, AU164)-1)</f>
        <v/>
      </c>
      <c r="CA164" s="90" t="str">
        <f>IF(OR(DF$8="", AV164=""), "", COUNTIF(AV$11:AV$310, "&lt;"&amp;AV164)+1+COUNTIF(AV$11:AV164, AV164)-1)</f>
        <v/>
      </c>
      <c r="CB164" s="90" t="str">
        <f>IF(OR(DG$8="", AW164=""), "", COUNTIF(AW$11:AW$310, "&lt;"&amp;AW164)+1+COUNTIF(AW$11:AW164, AW164)-1)</f>
        <v/>
      </c>
      <c r="CC164" s="90" t="str">
        <f>IF(OR(DH$8="", AX164=""), "", COUNTIF(AX$11:AX$310, "&lt;"&amp;AX164)+1+COUNTIF(AX$11:AX164, AX164)-1)</f>
        <v/>
      </c>
      <c r="CD164" s="90" t="str">
        <f>IF(OR(DI$8="", AY164=""), "", COUNTIF(AY$11:AY$310, "&lt;"&amp;AY164)+1+COUNTIF(AY$11:AY164, AY164)-1)</f>
        <v/>
      </c>
      <c r="CE164" s="90" t="str">
        <f>IF(OR(DJ$8="", AZ164=""), "", COUNTIF(AZ$11:AZ$310, "&lt;"&amp;AZ164)+1+COUNTIF(AZ$11:AZ164, AZ164)-1)</f>
        <v/>
      </c>
      <c r="CF164" s="90" t="str">
        <f>IF(OR(DK$8="", BA164=""), "", COUNTIF(BA$11:BA$310, "&lt;"&amp;BA164)+1+COUNTIF(BA$11:BA164, BA164)-1)</f>
        <v/>
      </c>
      <c r="CG164" s="91" t="str">
        <f>IF(OR(DL$8="", BB164=""), "", COUNTIF(BB$11:BB$310, "&lt;"&amp;BB164)+1+COUNTIF(BB$11:BB164, BB164)-1)</f>
        <v/>
      </c>
      <c r="CI164" s="89" t="str" cm="1">
        <f t="array" ref="CI164">IFERROR(INDEX($BD164:$CG164, $CH164, MATCH(CI$6, $BD$8:$CG$8, 0)), "")</f>
        <v/>
      </c>
      <c r="CJ164" s="90" t="str" cm="1">
        <f t="array" ref="CJ164">IFERROR(INDEX($BD164:$CG164, $CH164, MATCH(CJ$6, $BD$8:$CG$8, 0)), "")</f>
        <v/>
      </c>
      <c r="CK164" s="90" t="str" cm="1">
        <f t="array" ref="CK164">IFERROR(INDEX($BD164:$CG164, $CH164, MATCH(CK$6, $BD$8:$CG$8, 0)), "")</f>
        <v/>
      </c>
      <c r="CL164" s="90" t="str" cm="1">
        <f t="array" ref="CL164">IFERROR(INDEX($BD164:$CG164, $CH164, MATCH(CL$6, $BD$8:$CG$8, 0)), "")</f>
        <v/>
      </c>
      <c r="CM164" s="90" t="str" cm="1">
        <f t="array" ref="CM164">IFERROR(INDEX($BD164:$CG164, $CH164, MATCH(CM$6, $BD$8:$CG$8, 0)), "")</f>
        <v/>
      </c>
      <c r="CN164" s="90" t="str" cm="1">
        <f t="array" ref="CN164">IFERROR(INDEX($BD164:$CG164, $CH164, MATCH(CN$6, $BD$8:$CG$8, 0)), "")</f>
        <v/>
      </c>
      <c r="CO164" s="90" t="str" cm="1">
        <f t="array" ref="CO164">IFERROR(INDEX($BD164:$CG164, $CH164, MATCH(CO$6, $BD$8:$CG$8, 0)), "")</f>
        <v/>
      </c>
      <c r="CP164" s="90" t="str" cm="1">
        <f t="array" ref="CP164">IFERROR(INDEX($BD164:$CG164, $CH164, MATCH(CP$6, $BD$8:$CG$8, 0)), "")</f>
        <v/>
      </c>
      <c r="CQ164" s="90" t="str" cm="1">
        <f t="array" ref="CQ164">IFERROR(INDEX($BD164:$CG164, $CH164, MATCH(CQ$6, $BD$8:$CG$8, 0)), "")</f>
        <v/>
      </c>
      <c r="CR164" s="90" t="str" cm="1">
        <f t="array" ref="CR164">IFERROR(INDEX($BD164:$CG164, $CH164, MATCH(CR$6, $BD$8:$CG$8, 0)), "")</f>
        <v/>
      </c>
      <c r="CS164" s="90" t="str" cm="1">
        <f t="array" ref="CS164">IFERROR(INDEX($BD164:$CG164, $CH164, MATCH(CS$6, $BD$8:$CG$8, 0)), "")</f>
        <v/>
      </c>
      <c r="CT164" s="90" t="str" cm="1">
        <f t="array" ref="CT164">IFERROR(INDEX($BD164:$CG164, $CH164, MATCH(CT$6, $BD$8:$CG$8, 0)), "")</f>
        <v/>
      </c>
      <c r="CU164" s="90" t="str" cm="1">
        <f t="array" ref="CU164">IFERROR(INDEX($BD164:$CG164, $CH164, MATCH(CU$6, $BD$8:$CG$8, 0)), "")</f>
        <v/>
      </c>
      <c r="CV164" s="90" t="str" cm="1">
        <f t="array" ref="CV164">IFERROR(INDEX($BD164:$CG164, $CH164, MATCH(CV$6, $BD$8:$CG$8, 0)), "")</f>
        <v/>
      </c>
      <c r="CW164" s="90" t="str" cm="1">
        <f t="array" ref="CW164">IFERROR(INDEX($BD164:$CG164, $CH164, MATCH(CW$6, $BD$8:$CG$8, 0)), "")</f>
        <v/>
      </c>
      <c r="CX164" s="90" t="str" cm="1">
        <f t="array" ref="CX164">IFERROR(INDEX($BD164:$CG164, $CH164, MATCH(CX$6, $BD$8:$CG$8, 0)), "")</f>
        <v/>
      </c>
      <c r="CY164" s="90" t="str" cm="1">
        <f t="array" ref="CY164">IFERROR(INDEX($BD164:$CG164, $CH164, MATCH(CY$6, $BD$8:$CG$8, 0)), "")</f>
        <v/>
      </c>
      <c r="CZ164" s="90" t="str" cm="1">
        <f t="array" ref="CZ164">IFERROR(INDEX($BD164:$CG164, $CH164, MATCH(CZ$6, $BD$8:$CG$8, 0)), "")</f>
        <v/>
      </c>
      <c r="DA164" s="90" t="str" cm="1">
        <f t="array" ref="DA164">IFERROR(INDEX($BD164:$CG164, $CH164, MATCH(DA$6, $BD$8:$CG$8, 0)), "")</f>
        <v/>
      </c>
      <c r="DB164" s="90" t="str" cm="1">
        <f t="array" ref="DB164">IFERROR(INDEX($BD164:$CG164, $CH164, MATCH(DB$6, $BD$8:$CG$8, 0)), "")</f>
        <v/>
      </c>
      <c r="DC164" s="90" t="str" cm="1">
        <f t="array" ref="DC164">IFERROR(INDEX($BD164:$CG164, $CH164, MATCH(DC$6, $BD$8:$CG$8, 0)), "")</f>
        <v/>
      </c>
      <c r="DD164" s="90" t="str" cm="1">
        <f t="array" ref="DD164">IFERROR(INDEX($BD164:$CG164, $CH164, MATCH(DD$6, $BD$8:$CG$8, 0)), "")</f>
        <v/>
      </c>
      <c r="DE164" s="90" t="str" cm="1">
        <f t="array" ref="DE164">IFERROR(INDEX($BD164:$CG164, $CH164, MATCH(DE$6, $BD$8:$CG$8, 0)), "")</f>
        <v/>
      </c>
      <c r="DF164" s="90" t="str" cm="1">
        <f t="array" ref="DF164">IFERROR(INDEX($BD164:$CG164, $CH164, MATCH(DF$6, $BD$8:$CG$8, 0)), "")</f>
        <v/>
      </c>
      <c r="DG164" s="90" t="str" cm="1">
        <f t="array" ref="DG164">IFERROR(INDEX($BD164:$CG164, $CH164, MATCH(DG$6, $BD$8:$CG$8, 0)), "")</f>
        <v/>
      </c>
      <c r="DH164" s="90" t="str" cm="1">
        <f t="array" ref="DH164">IFERROR(INDEX($BD164:$CG164, $CH164, MATCH(DH$6, $BD$8:$CG$8, 0)), "")</f>
        <v/>
      </c>
      <c r="DI164" s="90" t="str" cm="1">
        <f t="array" ref="DI164">IFERROR(INDEX($BD164:$CG164, $CH164, MATCH(DI$6, $BD$8:$CG$8, 0)), "")</f>
        <v/>
      </c>
      <c r="DJ164" s="90" t="str" cm="1">
        <f t="array" ref="DJ164">IFERROR(INDEX($BD164:$CG164, $CH164, MATCH(DJ$6, $BD$8:$CG$8, 0)), "")</f>
        <v/>
      </c>
      <c r="DK164" s="90" t="str" cm="1">
        <f t="array" ref="DK164">IFERROR(INDEX($BD164:$CG164, $CH164, MATCH(DK$6, $BD$8:$CG$8, 0)), "")</f>
        <v/>
      </c>
      <c r="DL164" s="91" t="str" cm="1">
        <f t="array" ref="DL164">IFERROR(INDEX($BD164:$CG164, $CH164, MATCH(DL$6, $BD$8:$CG$8, 0)), "")</f>
        <v/>
      </c>
    </row>
    <row r="165" spans="1:116" x14ac:dyDescent="0.55000000000000004">
      <c r="A165" s="16"/>
      <c r="B165" s="48"/>
      <c r="C165" s="26"/>
      <c r="D165" s="49"/>
      <c r="E165" s="50"/>
      <c r="F165" s="16"/>
      <c r="G165" s="96" t="str">
        <f t="shared" si="60"/>
        <v/>
      </c>
      <c r="H165" s="96" t="str">
        <f>IF($T165="", "", IF(COUNTIF('Income &amp; Expenses'!$AO$11:$AO$40, $T165)&gt;0, $N$3, $N$4))</f>
        <v/>
      </c>
      <c r="I165" s="16"/>
      <c r="N165" s="14" t="str">
        <f t="shared" si="56"/>
        <v/>
      </c>
      <c r="O165" s="8" t="str">
        <f t="shared" si="61"/>
        <v/>
      </c>
      <c r="P165" s="15" t="str">
        <f t="shared" si="57"/>
        <v/>
      </c>
      <c r="R165" s="68" t="str">
        <f t="shared" si="58"/>
        <v/>
      </c>
      <c r="T165" s="68" t="str">
        <f t="shared" si="59"/>
        <v/>
      </c>
      <c r="V165" s="62" t="str">
        <f>IF($B165="", "", COUNTIF($B$11:$B165, $B165))</f>
        <v/>
      </c>
      <c r="W165" s="62" t="str">
        <f t="shared" si="62"/>
        <v/>
      </c>
      <c r="Y165" s="78" t="str">
        <f t="shared" si="69"/>
        <v/>
      </c>
      <c r="Z165" s="79" t="str">
        <f t="shared" si="69"/>
        <v/>
      </c>
      <c r="AA165" s="79" t="str">
        <f t="shared" si="69"/>
        <v/>
      </c>
      <c r="AB165" s="79" t="str">
        <f t="shared" si="69"/>
        <v/>
      </c>
      <c r="AC165" s="79" t="str">
        <f t="shared" si="69"/>
        <v/>
      </c>
      <c r="AD165" s="79" t="str">
        <f t="shared" si="69"/>
        <v/>
      </c>
      <c r="AE165" s="79" t="str">
        <f t="shared" si="69"/>
        <v/>
      </c>
      <c r="AF165" s="79" t="str">
        <f t="shared" si="69"/>
        <v/>
      </c>
      <c r="AG165" s="79" t="str">
        <f t="shared" si="69"/>
        <v/>
      </c>
      <c r="AH165" s="79" t="str">
        <f t="shared" si="69"/>
        <v/>
      </c>
      <c r="AI165" s="79" t="str">
        <f t="shared" si="70"/>
        <v/>
      </c>
      <c r="AJ165" s="79" t="str">
        <f t="shared" si="70"/>
        <v/>
      </c>
      <c r="AK165" s="79" t="str">
        <f t="shared" si="70"/>
        <v/>
      </c>
      <c r="AL165" s="79" t="str">
        <f t="shared" si="70"/>
        <v/>
      </c>
      <c r="AM165" s="79" t="str">
        <f t="shared" si="70"/>
        <v/>
      </c>
      <c r="AN165" s="79" t="str">
        <f t="shared" si="70"/>
        <v/>
      </c>
      <c r="AO165" s="79" t="str">
        <f t="shared" si="70"/>
        <v/>
      </c>
      <c r="AP165" s="79" t="str">
        <f t="shared" si="70"/>
        <v/>
      </c>
      <c r="AQ165" s="79" t="str">
        <f t="shared" si="70"/>
        <v/>
      </c>
      <c r="AR165" s="79" t="str">
        <f t="shared" si="70"/>
        <v/>
      </c>
      <c r="AS165" s="79" t="str">
        <f t="shared" si="71"/>
        <v/>
      </c>
      <c r="AT165" s="79" t="str">
        <f t="shared" si="71"/>
        <v/>
      </c>
      <c r="AU165" s="79" t="str">
        <f t="shared" si="71"/>
        <v/>
      </c>
      <c r="AV165" s="79" t="str">
        <f t="shared" si="71"/>
        <v/>
      </c>
      <c r="AW165" s="79" t="str">
        <f t="shared" si="71"/>
        <v/>
      </c>
      <c r="AX165" s="79" t="str">
        <f t="shared" si="71"/>
        <v/>
      </c>
      <c r="AY165" s="79" t="str">
        <f t="shared" si="71"/>
        <v/>
      </c>
      <c r="AZ165" s="79" t="str">
        <f t="shared" si="71"/>
        <v/>
      </c>
      <c r="BA165" s="79" t="str">
        <f t="shared" si="71"/>
        <v/>
      </c>
      <c r="BB165" s="33" t="str">
        <f t="shared" si="71"/>
        <v/>
      </c>
      <c r="BD165" s="89" t="str">
        <f>IF(OR(CI$8="", Y165=""), "", COUNTIF(Y$11:Y$310, "&lt;"&amp;Y165)+1+COUNTIF(Y$11:Y165, Y165)-1)</f>
        <v/>
      </c>
      <c r="BE165" s="90" t="str">
        <f>IF(OR(CJ$8="", Z165=""), "", COUNTIF(Z$11:Z$310, "&lt;"&amp;Z165)+1+COUNTIF(Z$11:Z165, Z165)-1)</f>
        <v/>
      </c>
      <c r="BF165" s="90" t="str">
        <f>IF(OR(CK$8="", AA165=""), "", COUNTIF(AA$11:AA$310, "&lt;"&amp;AA165)+1+COUNTIF(AA$11:AA165, AA165)-1)</f>
        <v/>
      </c>
      <c r="BG165" s="90" t="str">
        <f>IF(OR(CL$8="", AB165=""), "", COUNTIF(AB$11:AB$310, "&lt;"&amp;AB165)+1+COUNTIF(AB$11:AB165, AB165)-1)</f>
        <v/>
      </c>
      <c r="BH165" s="90" t="str">
        <f>IF(OR(CM$8="", AC165=""), "", COUNTIF(AC$11:AC$310, "&lt;"&amp;AC165)+1+COUNTIF(AC$11:AC165, AC165)-1)</f>
        <v/>
      </c>
      <c r="BI165" s="90" t="str">
        <f>IF(OR(CN$8="", AD165=""), "", COUNTIF(AD$11:AD$310, "&lt;"&amp;AD165)+1+COUNTIF(AD$11:AD165, AD165)-1)</f>
        <v/>
      </c>
      <c r="BJ165" s="90" t="str">
        <f>IF(OR(CO$8="", AE165=""), "", COUNTIF(AE$11:AE$310, "&lt;"&amp;AE165)+1+COUNTIF(AE$11:AE165, AE165)-1)</f>
        <v/>
      </c>
      <c r="BK165" s="90" t="str">
        <f>IF(OR(CP$8="", AF165=""), "", COUNTIF(AF$11:AF$310, "&lt;"&amp;AF165)+1+COUNTIF(AF$11:AF165, AF165)-1)</f>
        <v/>
      </c>
      <c r="BL165" s="90" t="str">
        <f>IF(OR(CQ$8="", AG165=""), "", COUNTIF(AG$11:AG$310, "&lt;"&amp;AG165)+1+COUNTIF(AG$11:AG165, AG165)-1)</f>
        <v/>
      </c>
      <c r="BM165" s="90" t="str">
        <f>IF(OR(CR$8="", AH165=""), "", COUNTIF(AH$11:AH$310, "&lt;"&amp;AH165)+1+COUNTIF(AH$11:AH165, AH165)-1)</f>
        <v/>
      </c>
      <c r="BN165" s="90" t="str">
        <f>IF(OR(CS$8="", AI165=""), "", COUNTIF(AI$11:AI$310, "&lt;"&amp;AI165)+1+COUNTIF(AI$11:AI165, AI165)-1)</f>
        <v/>
      </c>
      <c r="BO165" s="90" t="str">
        <f>IF(OR(CT$8="", AJ165=""), "", COUNTIF(AJ$11:AJ$310, "&lt;"&amp;AJ165)+1+COUNTIF(AJ$11:AJ165, AJ165)-1)</f>
        <v/>
      </c>
      <c r="BP165" s="90" t="str">
        <f>IF(OR(CU$8="", AK165=""), "", COUNTIF(AK$11:AK$310, "&lt;"&amp;AK165)+1+COUNTIF(AK$11:AK165, AK165)-1)</f>
        <v/>
      </c>
      <c r="BQ165" s="90" t="str">
        <f>IF(OR(CV$8="", AL165=""), "", COUNTIF(AL$11:AL$310, "&lt;"&amp;AL165)+1+COUNTIF(AL$11:AL165, AL165)-1)</f>
        <v/>
      </c>
      <c r="BR165" s="90" t="str">
        <f>IF(OR(CW$8="", AM165=""), "", COUNTIF(AM$11:AM$310, "&lt;"&amp;AM165)+1+COUNTIF(AM$11:AM165, AM165)-1)</f>
        <v/>
      </c>
      <c r="BS165" s="90" t="str">
        <f>IF(OR(CX$8="", AN165=""), "", COUNTIF(AN$11:AN$310, "&lt;"&amp;AN165)+1+COUNTIF(AN$11:AN165, AN165)-1)</f>
        <v/>
      </c>
      <c r="BT165" s="90" t="str">
        <f>IF(OR(CY$8="", AO165=""), "", COUNTIF(AO$11:AO$310, "&lt;"&amp;AO165)+1+COUNTIF(AO$11:AO165, AO165)-1)</f>
        <v/>
      </c>
      <c r="BU165" s="90" t="str">
        <f>IF(OR(CZ$8="", AP165=""), "", COUNTIF(AP$11:AP$310, "&lt;"&amp;AP165)+1+COUNTIF(AP$11:AP165, AP165)-1)</f>
        <v/>
      </c>
      <c r="BV165" s="90" t="str">
        <f>IF(OR(DA$8="", AQ165=""), "", COUNTIF(AQ$11:AQ$310, "&lt;"&amp;AQ165)+1+COUNTIF(AQ$11:AQ165, AQ165)-1)</f>
        <v/>
      </c>
      <c r="BW165" s="90" t="str">
        <f>IF(OR(DB$8="", AR165=""), "", COUNTIF(AR$11:AR$310, "&lt;"&amp;AR165)+1+COUNTIF(AR$11:AR165, AR165)-1)</f>
        <v/>
      </c>
      <c r="BX165" s="90" t="str">
        <f>IF(OR(DC$8="", AS165=""), "", COUNTIF(AS$11:AS$310, "&lt;"&amp;AS165)+1+COUNTIF(AS$11:AS165, AS165)-1)</f>
        <v/>
      </c>
      <c r="BY165" s="90" t="str">
        <f>IF(OR(DD$8="", AT165=""), "", COUNTIF(AT$11:AT$310, "&lt;"&amp;AT165)+1+COUNTIF(AT$11:AT165, AT165)-1)</f>
        <v/>
      </c>
      <c r="BZ165" s="90" t="str">
        <f>IF(OR(DE$8="", AU165=""), "", COUNTIF(AU$11:AU$310, "&lt;"&amp;AU165)+1+COUNTIF(AU$11:AU165, AU165)-1)</f>
        <v/>
      </c>
      <c r="CA165" s="90" t="str">
        <f>IF(OR(DF$8="", AV165=""), "", COUNTIF(AV$11:AV$310, "&lt;"&amp;AV165)+1+COUNTIF(AV$11:AV165, AV165)-1)</f>
        <v/>
      </c>
      <c r="CB165" s="90" t="str">
        <f>IF(OR(DG$8="", AW165=""), "", COUNTIF(AW$11:AW$310, "&lt;"&amp;AW165)+1+COUNTIF(AW$11:AW165, AW165)-1)</f>
        <v/>
      </c>
      <c r="CC165" s="90" t="str">
        <f>IF(OR(DH$8="", AX165=""), "", COUNTIF(AX$11:AX$310, "&lt;"&amp;AX165)+1+COUNTIF(AX$11:AX165, AX165)-1)</f>
        <v/>
      </c>
      <c r="CD165" s="90" t="str">
        <f>IF(OR(DI$8="", AY165=""), "", COUNTIF(AY$11:AY$310, "&lt;"&amp;AY165)+1+COUNTIF(AY$11:AY165, AY165)-1)</f>
        <v/>
      </c>
      <c r="CE165" s="90" t="str">
        <f>IF(OR(DJ$8="", AZ165=""), "", COUNTIF(AZ$11:AZ$310, "&lt;"&amp;AZ165)+1+COUNTIF(AZ$11:AZ165, AZ165)-1)</f>
        <v/>
      </c>
      <c r="CF165" s="90" t="str">
        <f>IF(OR(DK$8="", BA165=""), "", COUNTIF(BA$11:BA$310, "&lt;"&amp;BA165)+1+COUNTIF(BA$11:BA165, BA165)-1)</f>
        <v/>
      </c>
      <c r="CG165" s="91" t="str">
        <f>IF(OR(DL$8="", BB165=""), "", COUNTIF(BB$11:BB$310, "&lt;"&amp;BB165)+1+COUNTIF(BB$11:BB165, BB165)-1)</f>
        <v/>
      </c>
      <c r="CI165" s="89" t="str" cm="1">
        <f t="array" ref="CI165">IFERROR(INDEX($BD165:$CG165, $CH165, MATCH(CI$6, $BD$8:$CG$8, 0)), "")</f>
        <v/>
      </c>
      <c r="CJ165" s="90" t="str" cm="1">
        <f t="array" ref="CJ165">IFERROR(INDEX($BD165:$CG165, $CH165, MATCH(CJ$6, $BD$8:$CG$8, 0)), "")</f>
        <v/>
      </c>
      <c r="CK165" s="90" t="str" cm="1">
        <f t="array" ref="CK165">IFERROR(INDEX($BD165:$CG165, $CH165, MATCH(CK$6, $BD$8:$CG$8, 0)), "")</f>
        <v/>
      </c>
      <c r="CL165" s="90" t="str" cm="1">
        <f t="array" ref="CL165">IFERROR(INDEX($BD165:$CG165, $CH165, MATCH(CL$6, $BD$8:$CG$8, 0)), "")</f>
        <v/>
      </c>
      <c r="CM165" s="90" t="str" cm="1">
        <f t="array" ref="CM165">IFERROR(INDEX($BD165:$CG165, $CH165, MATCH(CM$6, $BD$8:$CG$8, 0)), "")</f>
        <v/>
      </c>
      <c r="CN165" s="90" t="str" cm="1">
        <f t="array" ref="CN165">IFERROR(INDEX($BD165:$CG165, $CH165, MATCH(CN$6, $BD$8:$CG$8, 0)), "")</f>
        <v/>
      </c>
      <c r="CO165" s="90" t="str" cm="1">
        <f t="array" ref="CO165">IFERROR(INDEX($BD165:$CG165, $CH165, MATCH(CO$6, $BD$8:$CG$8, 0)), "")</f>
        <v/>
      </c>
      <c r="CP165" s="90" t="str" cm="1">
        <f t="array" ref="CP165">IFERROR(INDEX($BD165:$CG165, $CH165, MATCH(CP$6, $BD$8:$CG$8, 0)), "")</f>
        <v/>
      </c>
      <c r="CQ165" s="90" t="str" cm="1">
        <f t="array" ref="CQ165">IFERROR(INDEX($BD165:$CG165, $CH165, MATCH(CQ$6, $BD$8:$CG$8, 0)), "")</f>
        <v/>
      </c>
      <c r="CR165" s="90" t="str" cm="1">
        <f t="array" ref="CR165">IFERROR(INDEX($BD165:$CG165, $CH165, MATCH(CR$6, $BD$8:$CG$8, 0)), "")</f>
        <v/>
      </c>
      <c r="CS165" s="90" t="str" cm="1">
        <f t="array" ref="CS165">IFERROR(INDEX($BD165:$CG165, $CH165, MATCH(CS$6, $BD$8:$CG$8, 0)), "")</f>
        <v/>
      </c>
      <c r="CT165" s="90" t="str" cm="1">
        <f t="array" ref="CT165">IFERROR(INDEX($BD165:$CG165, $CH165, MATCH(CT$6, $BD$8:$CG$8, 0)), "")</f>
        <v/>
      </c>
      <c r="CU165" s="90" t="str" cm="1">
        <f t="array" ref="CU165">IFERROR(INDEX($BD165:$CG165, $CH165, MATCH(CU$6, $BD$8:$CG$8, 0)), "")</f>
        <v/>
      </c>
      <c r="CV165" s="90" t="str" cm="1">
        <f t="array" ref="CV165">IFERROR(INDEX($BD165:$CG165, $CH165, MATCH(CV$6, $BD$8:$CG$8, 0)), "")</f>
        <v/>
      </c>
      <c r="CW165" s="90" t="str" cm="1">
        <f t="array" ref="CW165">IFERROR(INDEX($BD165:$CG165, $CH165, MATCH(CW$6, $BD$8:$CG$8, 0)), "")</f>
        <v/>
      </c>
      <c r="CX165" s="90" t="str" cm="1">
        <f t="array" ref="CX165">IFERROR(INDEX($BD165:$CG165, $CH165, MATCH(CX$6, $BD$8:$CG$8, 0)), "")</f>
        <v/>
      </c>
      <c r="CY165" s="90" t="str" cm="1">
        <f t="array" ref="CY165">IFERROR(INDEX($BD165:$CG165, $CH165, MATCH(CY$6, $BD$8:$CG$8, 0)), "")</f>
        <v/>
      </c>
      <c r="CZ165" s="90" t="str" cm="1">
        <f t="array" ref="CZ165">IFERROR(INDEX($BD165:$CG165, $CH165, MATCH(CZ$6, $BD$8:$CG$8, 0)), "")</f>
        <v/>
      </c>
      <c r="DA165" s="90" t="str" cm="1">
        <f t="array" ref="DA165">IFERROR(INDEX($BD165:$CG165, $CH165, MATCH(DA$6, $BD$8:$CG$8, 0)), "")</f>
        <v/>
      </c>
      <c r="DB165" s="90" t="str" cm="1">
        <f t="array" ref="DB165">IFERROR(INDEX($BD165:$CG165, $CH165, MATCH(DB$6, $BD$8:$CG$8, 0)), "")</f>
        <v/>
      </c>
      <c r="DC165" s="90" t="str" cm="1">
        <f t="array" ref="DC165">IFERROR(INDEX($BD165:$CG165, $CH165, MATCH(DC$6, $BD$8:$CG$8, 0)), "")</f>
        <v/>
      </c>
      <c r="DD165" s="90" t="str" cm="1">
        <f t="array" ref="DD165">IFERROR(INDEX($BD165:$CG165, $CH165, MATCH(DD$6, $BD$8:$CG$8, 0)), "")</f>
        <v/>
      </c>
      <c r="DE165" s="90" t="str" cm="1">
        <f t="array" ref="DE165">IFERROR(INDEX($BD165:$CG165, $CH165, MATCH(DE$6, $BD$8:$CG$8, 0)), "")</f>
        <v/>
      </c>
      <c r="DF165" s="90" t="str" cm="1">
        <f t="array" ref="DF165">IFERROR(INDEX($BD165:$CG165, $CH165, MATCH(DF$6, $BD$8:$CG$8, 0)), "")</f>
        <v/>
      </c>
      <c r="DG165" s="90" t="str" cm="1">
        <f t="array" ref="DG165">IFERROR(INDEX($BD165:$CG165, $CH165, MATCH(DG$6, $BD$8:$CG$8, 0)), "")</f>
        <v/>
      </c>
      <c r="DH165" s="90" t="str" cm="1">
        <f t="array" ref="DH165">IFERROR(INDEX($BD165:$CG165, $CH165, MATCH(DH$6, $BD$8:$CG$8, 0)), "")</f>
        <v/>
      </c>
      <c r="DI165" s="90" t="str" cm="1">
        <f t="array" ref="DI165">IFERROR(INDEX($BD165:$CG165, $CH165, MATCH(DI$6, $BD$8:$CG$8, 0)), "")</f>
        <v/>
      </c>
      <c r="DJ165" s="90" t="str" cm="1">
        <f t="array" ref="DJ165">IFERROR(INDEX($BD165:$CG165, $CH165, MATCH(DJ$6, $BD$8:$CG$8, 0)), "")</f>
        <v/>
      </c>
      <c r="DK165" s="90" t="str" cm="1">
        <f t="array" ref="DK165">IFERROR(INDEX($BD165:$CG165, $CH165, MATCH(DK$6, $BD$8:$CG$8, 0)), "")</f>
        <v/>
      </c>
      <c r="DL165" s="91" t="str" cm="1">
        <f t="array" ref="DL165">IFERROR(INDEX($BD165:$CG165, $CH165, MATCH(DL$6, $BD$8:$CG$8, 0)), "")</f>
        <v/>
      </c>
    </row>
    <row r="166" spans="1:116" x14ac:dyDescent="0.55000000000000004">
      <c r="A166" s="16"/>
      <c r="B166" s="48"/>
      <c r="C166" s="26"/>
      <c r="D166" s="49"/>
      <c r="E166" s="50"/>
      <c r="F166" s="16"/>
      <c r="G166" s="96" t="str">
        <f t="shared" si="60"/>
        <v/>
      </c>
      <c r="H166" s="96" t="str">
        <f>IF($T166="", "", IF(COUNTIF('Income &amp; Expenses'!$AO$11:$AO$40, $T166)&gt;0, $N$3, $N$4))</f>
        <v/>
      </c>
      <c r="I166" s="16"/>
      <c r="N166" s="14" t="str">
        <f t="shared" si="56"/>
        <v/>
      </c>
      <c r="O166" s="8" t="str">
        <f t="shared" si="61"/>
        <v/>
      </c>
      <c r="P166" s="15" t="str">
        <f t="shared" si="57"/>
        <v/>
      </c>
      <c r="R166" s="68" t="str">
        <f t="shared" si="58"/>
        <v/>
      </c>
      <c r="T166" s="68" t="str">
        <f t="shared" si="59"/>
        <v/>
      </c>
      <c r="V166" s="62" t="str">
        <f>IF($B166="", "", COUNTIF($B$11:$B166, $B166))</f>
        <v/>
      </c>
      <c r="W166" s="62" t="str">
        <f t="shared" si="62"/>
        <v/>
      </c>
      <c r="Y166" s="78" t="str">
        <f t="shared" si="69"/>
        <v/>
      </c>
      <c r="Z166" s="79" t="str">
        <f t="shared" si="69"/>
        <v/>
      </c>
      <c r="AA166" s="79" t="str">
        <f t="shared" si="69"/>
        <v/>
      </c>
      <c r="AB166" s="79" t="str">
        <f t="shared" si="69"/>
        <v/>
      </c>
      <c r="AC166" s="79" t="str">
        <f t="shared" si="69"/>
        <v/>
      </c>
      <c r="AD166" s="79" t="str">
        <f t="shared" si="69"/>
        <v/>
      </c>
      <c r="AE166" s="79" t="str">
        <f t="shared" si="69"/>
        <v/>
      </c>
      <c r="AF166" s="79" t="str">
        <f t="shared" si="69"/>
        <v/>
      </c>
      <c r="AG166" s="79" t="str">
        <f t="shared" si="69"/>
        <v/>
      </c>
      <c r="AH166" s="79" t="str">
        <f t="shared" si="69"/>
        <v/>
      </c>
      <c r="AI166" s="79" t="str">
        <f t="shared" si="70"/>
        <v/>
      </c>
      <c r="AJ166" s="79" t="str">
        <f t="shared" si="70"/>
        <v/>
      </c>
      <c r="AK166" s="79" t="str">
        <f t="shared" si="70"/>
        <v/>
      </c>
      <c r="AL166" s="79" t="str">
        <f t="shared" si="70"/>
        <v/>
      </c>
      <c r="AM166" s="79" t="str">
        <f t="shared" si="70"/>
        <v/>
      </c>
      <c r="AN166" s="79" t="str">
        <f t="shared" si="70"/>
        <v/>
      </c>
      <c r="AO166" s="79" t="str">
        <f t="shared" si="70"/>
        <v/>
      </c>
      <c r="AP166" s="79" t="str">
        <f t="shared" si="70"/>
        <v/>
      </c>
      <c r="AQ166" s="79" t="str">
        <f t="shared" si="70"/>
        <v/>
      </c>
      <c r="AR166" s="79" t="str">
        <f t="shared" si="70"/>
        <v/>
      </c>
      <c r="AS166" s="79" t="str">
        <f t="shared" si="71"/>
        <v/>
      </c>
      <c r="AT166" s="79" t="str">
        <f t="shared" si="71"/>
        <v/>
      </c>
      <c r="AU166" s="79" t="str">
        <f t="shared" si="71"/>
        <v/>
      </c>
      <c r="AV166" s="79" t="str">
        <f t="shared" si="71"/>
        <v/>
      </c>
      <c r="AW166" s="79" t="str">
        <f t="shared" si="71"/>
        <v/>
      </c>
      <c r="AX166" s="79" t="str">
        <f t="shared" si="71"/>
        <v/>
      </c>
      <c r="AY166" s="79" t="str">
        <f t="shared" si="71"/>
        <v/>
      </c>
      <c r="AZ166" s="79" t="str">
        <f t="shared" si="71"/>
        <v/>
      </c>
      <c r="BA166" s="79" t="str">
        <f t="shared" si="71"/>
        <v/>
      </c>
      <c r="BB166" s="33" t="str">
        <f t="shared" si="71"/>
        <v/>
      </c>
      <c r="BD166" s="89" t="str">
        <f>IF(OR(CI$8="", Y166=""), "", COUNTIF(Y$11:Y$310, "&lt;"&amp;Y166)+1+COUNTIF(Y$11:Y166, Y166)-1)</f>
        <v/>
      </c>
      <c r="BE166" s="90" t="str">
        <f>IF(OR(CJ$8="", Z166=""), "", COUNTIF(Z$11:Z$310, "&lt;"&amp;Z166)+1+COUNTIF(Z$11:Z166, Z166)-1)</f>
        <v/>
      </c>
      <c r="BF166" s="90" t="str">
        <f>IF(OR(CK$8="", AA166=""), "", COUNTIF(AA$11:AA$310, "&lt;"&amp;AA166)+1+COUNTIF(AA$11:AA166, AA166)-1)</f>
        <v/>
      </c>
      <c r="BG166" s="90" t="str">
        <f>IF(OR(CL$8="", AB166=""), "", COUNTIF(AB$11:AB$310, "&lt;"&amp;AB166)+1+COUNTIF(AB$11:AB166, AB166)-1)</f>
        <v/>
      </c>
      <c r="BH166" s="90" t="str">
        <f>IF(OR(CM$8="", AC166=""), "", COUNTIF(AC$11:AC$310, "&lt;"&amp;AC166)+1+COUNTIF(AC$11:AC166, AC166)-1)</f>
        <v/>
      </c>
      <c r="BI166" s="90" t="str">
        <f>IF(OR(CN$8="", AD166=""), "", COUNTIF(AD$11:AD$310, "&lt;"&amp;AD166)+1+COUNTIF(AD$11:AD166, AD166)-1)</f>
        <v/>
      </c>
      <c r="BJ166" s="90" t="str">
        <f>IF(OR(CO$8="", AE166=""), "", COUNTIF(AE$11:AE$310, "&lt;"&amp;AE166)+1+COUNTIF(AE$11:AE166, AE166)-1)</f>
        <v/>
      </c>
      <c r="BK166" s="90" t="str">
        <f>IF(OR(CP$8="", AF166=""), "", COUNTIF(AF$11:AF$310, "&lt;"&amp;AF166)+1+COUNTIF(AF$11:AF166, AF166)-1)</f>
        <v/>
      </c>
      <c r="BL166" s="90" t="str">
        <f>IF(OR(CQ$8="", AG166=""), "", COUNTIF(AG$11:AG$310, "&lt;"&amp;AG166)+1+COUNTIF(AG$11:AG166, AG166)-1)</f>
        <v/>
      </c>
      <c r="BM166" s="90" t="str">
        <f>IF(OR(CR$8="", AH166=""), "", COUNTIF(AH$11:AH$310, "&lt;"&amp;AH166)+1+COUNTIF(AH$11:AH166, AH166)-1)</f>
        <v/>
      </c>
      <c r="BN166" s="90" t="str">
        <f>IF(OR(CS$8="", AI166=""), "", COUNTIF(AI$11:AI$310, "&lt;"&amp;AI166)+1+COUNTIF(AI$11:AI166, AI166)-1)</f>
        <v/>
      </c>
      <c r="BO166" s="90" t="str">
        <f>IF(OR(CT$8="", AJ166=""), "", COUNTIF(AJ$11:AJ$310, "&lt;"&amp;AJ166)+1+COUNTIF(AJ$11:AJ166, AJ166)-1)</f>
        <v/>
      </c>
      <c r="BP166" s="90" t="str">
        <f>IF(OR(CU$8="", AK166=""), "", COUNTIF(AK$11:AK$310, "&lt;"&amp;AK166)+1+COUNTIF(AK$11:AK166, AK166)-1)</f>
        <v/>
      </c>
      <c r="BQ166" s="90" t="str">
        <f>IF(OR(CV$8="", AL166=""), "", COUNTIF(AL$11:AL$310, "&lt;"&amp;AL166)+1+COUNTIF(AL$11:AL166, AL166)-1)</f>
        <v/>
      </c>
      <c r="BR166" s="90" t="str">
        <f>IF(OR(CW$8="", AM166=""), "", COUNTIF(AM$11:AM$310, "&lt;"&amp;AM166)+1+COUNTIF(AM$11:AM166, AM166)-1)</f>
        <v/>
      </c>
      <c r="BS166" s="90" t="str">
        <f>IF(OR(CX$8="", AN166=""), "", COUNTIF(AN$11:AN$310, "&lt;"&amp;AN166)+1+COUNTIF(AN$11:AN166, AN166)-1)</f>
        <v/>
      </c>
      <c r="BT166" s="90" t="str">
        <f>IF(OR(CY$8="", AO166=""), "", COUNTIF(AO$11:AO$310, "&lt;"&amp;AO166)+1+COUNTIF(AO$11:AO166, AO166)-1)</f>
        <v/>
      </c>
      <c r="BU166" s="90" t="str">
        <f>IF(OR(CZ$8="", AP166=""), "", COUNTIF(AP$11:AP$310, "&lt;"&amp;AP166)+1+COUNTIF(AP$11:AP166, AP166)-1)</f>
        <v/>
      </c>
      <c r="BV166" s="90" t="str">
        <f>IF(OR(DA$8="", AQ166=""), "", COUNTIF(AQ$11:AQ$310, "&lt;"&amp;AQ166)+1+COUNTIF(AQ$11:AQ166, AQ166)-1)</f>
        <v/>
      </c>
      <c r="BW166" s="90" t="str">
        <f>IF(OR(DB$8="", AR166=""), "", COUNTIF(AR$11:AR$310, "&lt;"&amp;AR166)+1+COUNTIF(AR$11:AR166, AR166)-1)</f>
        <v/>
      </c>
      <c r="BX166" s="90" t="str">
        <f>IF(OR(DC$8="", AS166=""), "", COUNTIF(AS$11:AS$310, "&lt;"&amp;AS166)+1+COUNTIF(AS$11:AS166, AS166)-1)</f>
        <v/>
      </c>
      <c r="BY166" s="90" t="str">
        <f>IF(OR(DD$8="", AT166=""), "", COUNTIF(AT$11:AT$310, "&lt;"&amp;AT166)+1+COUNTIF(AT$11:AT166, AT166)-1)</f>
        <v/>
      </c>
      <c r="BZ166" s="90" t="str">
        <f>IF(OR(DE$8="", AU166=""), "", COUNTIF(AU$11:AU$310, "&lt;"&amp;AU166)+1+COUNTIF(AU$11:AU166, AU166)-1)</f>
        <v/>
      </c>
      <c r="CA166" s="90" t="str">
        <f>IF(OR(DF$8="", AV166=""), "", COUNTIF(AV$11:AV$310, "&lt;"&amp;AV166)+1+COUNTIF(AV$11:AV166, AV166)-1)</f>
        <v/>
      </c>
      <c r="CB166" s="90" t="str">
        <f>IF(OR(DG$8="", AW166=""), "", COUNTIF(AW$11:AW$310, "&lt;"&amp;AW166)+1+COUNTIF(AW$11:AW166, AW166)-1)</f>
        <v/>
      </c>
      <c r="CC166" s="90" t="str">
        <f>IF(OR(DH$8="", AX166=""), "", COUNTIF(AX$11:AX$310, "&lt;"&amp;AX166)+1+COUNTIF(AX$11:AX166, AX166)-1)</f>
        <v/>
      </c>
      <c r="CD166" s="90" t="str">
        <f>IF(OR(DI$8="", AY166=""), "", COUNTIF(AY$11:AY$310, "&lt;"&amp;AY166)+1+COUNTIF(AY$11:AY166, AY166)-1)</f>
        <v/>
      </c>
      <c r="CE166" s="90" t="str">
        <f>IF(OR(DJ$8="", AZ166=""), "", COUNTIF(AZ$11:AZ$310, "&lt;"&amp;AZ166)+1+COUNTIF(AZ$11:AZ166, AZ166)-1)</f>
        <v/>
      </c>
      <c r="CF166" s="90" t="str">
        <f>IF(OR(DK$8="", BA166=""), "", COUNTIF(BA$11:BA$310, "&lt;"&amp;BA166)+1+COUNTIF(BA$11:BA166, BA166)-1)</f>
        <v/>
      </c>
      <c r="CG166" s="91" t="str">
        <f>IF(OR(DL$8="", BB166=""), "", COUNTIF(BB$11:BB$310, "&lt;"&amp;BB166)+1+COUNTIF(BB$11:BB166, BB166)-1)</f>
        <v/>
      </c>
      <c r="CI166" s="89" t="str" cm="1">
        <f t="array" ref="CI166">IFERROR(INDEX($BD166:$CG166, $CH166, MATCH(CI$6, $BD$8:$CG$8, 0)), "")</f>
        <v/>
      </c>
      <c r="CJ166" s="90" t="str" cm="1">
        <f t="array" ref="CJ166">IFERROR(INDEX($BD166:$CG166, $CH166, MATCH(CJ$6, $BD$8:$CG$8, 0)), "")</f>
        <v/>
      </c>
      <c r="CK166" s="90" t="str" cm="1">
        <f t="array" ref="CK166">IFERROR(INDEX($BD166:$CG166, $CH166, MATCH(CK$6, $BD$8:$CG$8, 0)), "")</f>
        <v/>
      </c>
      <c r="CL166" s="90" t="str" cm="1">
        <f t="array" ref="CL166">IFERROR(INDEX($BD166:$CG166, $CH166, MATCH(CL$6, $BD$8:$CG$8, 0)), "")</f>
        <v/>
      </c>
      <c r="CM166" s="90" t="str" cm="1">
        <f t="array" ref="CM166">IFERROR(INDEX($BD166:$CG166, $CH166, MATCH(CM$6, $BD$8:$CG$8, 0)), "")</f>
        <v/>
      </c>
      <c r="CN166" s="90" t="str" cm="1">
        <f t="array" ref="CN166">IFERROR(INDEX($BD166:$CG166, $CH166, MATCH(CN$6, $BD$8:$CG$8, 0)), "")</f>
        <v/>
      </c>
      <c r="CO166" s="90" t="str" cm="1">
        <f t="array" ref="CO166">IFERROR(INDEX($BD166:$CG166, $CH166, MATCH(CO$6, $BD$8:$CG$8, 0)), "")</f>
        <v/>
      </c>
      <c r="CP166" s="90" t="str" cm="1">
        <f t="array" ref="CP166">IFERROR(INDEX($BD166:$CG166, $CH166, MATCH(CP$6, $BD$8:$CG$8, 0)), "")</f>
        <v/>
      </c>
      <c r="CQ166" s="90" t="str" cm="1">
        <f t="array" ref="CQ166">IFERROR(INDEX($BD166:$CG166, $CH166, MATCH(CQ$6, $BD$8:$CG$8, 0)), "")</f>
        <v/>
      </c>
      <c r="CR166" s="90" t="str" cm="1">
        <f t="array" ref="CR166">IFERROR(INDEX($BD166:$CG166, $CH166, MATCH(CR$6, $BD$8:$CG$8, 0)), "")</f>
        <v/>
      </c>
      <c r="CS166" s="90" t="str" cm="1">
        <f t="array" ref="CS166">IFERROR(INDEX($BD166:$CG166, $CH166, MATCH(CS$6, $BD$8:$CG$8, 0)), "")</f>
        <v/>
      </c>
      <c r="CT166" s="90" t="str" cm="1">
        <f t="array" ref="CT166">IFERROR(INDEX($BD166:$CG166, $CH166, MATCH(CT$6, $BD$8:$CG$8, 0)), "")</f>
        <v/>
      </c>
      <c r="CU166" s="90" t="str" cm="1">
        <f t="array" ref="CU166">IFERROR(INDEX($BD166:$CG166, $CH166, MATCH(CU$6, $BD$8:$CG$8, 0)), "")</f>
        <v/>
      </c>
      <c r="CV166" s="90" t="str" cm="1">
        <f t="array" ref="CV166">IFERROR(INDEX($BD166:$CG166, $CH166, MATCH(CV$6, $BD$8:$CG$8, 0)), "")</f>
        <v/>
      </c>
      <c r="CW166" s="90" t="str" cm="1">
        <f t="array" ref="CW166">IFERROR(INDEX($BD166:$CG166, $CH166, MATCH(CW$6, $BD$8:$CG$8, 0)), "")</f>
        <v/>
      </c>
      <c r="CX166" s="90" t="str" cm="1">
        <f t="array" ref="CX166">IFERROR(INDEX($BD166:$CG166, $CH166, MATCH(CX$6, $BD$8:$CG$8, 0)), "")</f>
        <v/>
      </c>
      <c r="CY166" s="90" t="str" cm="1">
        <f t="array" ref="CY166">IFERROR(INDEX($BD166:$CG166, $CH166, MATCH(CY$6, $BD$8:$CG$8, 0)), "")</f>
        <v/>
      </c>
      <c r="CZ166" s="90" t="str" cm="1">
        <f t="array" ref="CZ166">IFERROR(INDEX($BD166:$CG166, $CH166, MATCH(CZ$6, $BD$8:$CG$8, 0)), "")</f>
        <v/>
      </c>
      <c r="DA166" s="90" t="str" cm="1">
        <f t="array" ref="DA166">IFERROR(INDEX($BD166:$CG166, $CH166, MATCH(DA$6, $BD$8:$CG$8, 0)), "")</f>
        <v/>
      </c>
      <c r="DB166" s="90" t="str" cm="1">
        <f t="array" ref="DB166">IFERROR(INDEX($BD166:$CG166, $CH166, MATCH(DB$6, $BD$8:$CG$8, 0)), "")</f>
        <v/>
      </c>
      <c r="DC166" s="90" t="str" cm="1">
        <f t="array" ref="DC166">IFERROR(INDEX($BD166:$CG166, $CH166, MATCH(DC$6, $BD$8:$CG$8, 0)), "")</f>
        <v/>
      </c>
      <c r="DD166" s="90" t="str" cm="1">
        <f t="array" ref="DD166">IFERROR(INDEX($BD166:$CG166, $CH166, MATCH(DD$6, $BD$8:$CG$8, 0)), "")</f>
        <v/>
      </c>
      <c r="DE166" s="90" t="str" cm="1">
        <f t="array" ref="DE166">IFERROR(INDEX($BD166:$CG166, $CH166, MATCH(DE$6, $BD$8:$CG$8, 0)), "")</f>
        <v/>
      </c>
      <c r="DF166" s="90" t="str" cm="1">
        <f t="array" ref="DF166">IFERROR(INDEX($BD166:$CG166, $CH166, MATCH(DF$6, $BD$8:$CG$8, 0)), "")</f>
        <v/>
      </c>
      <c r="DG166" s="90" t="str" cm="1">
        <f t="array" ref="DG166">IFERROR(INDEX($BD166:$CG166, $CH166, MATCH(DG$6, $BD$8:$CG$8, 0)), "")</f>
        <v/>
      </c>
      <c r="DH166" s="90" t="str" cm="1">
        <f t="array" ref="DH166">IFERROR(INDEX($BD166:$CG166, $CH166, MATCH(DH$6, $BD$8:$CG$8, 0)), "")</f>
        <v/>
      </c>
      <c r="DI166" s="90" t="str" cm="1">
        <f t="array" ref="DI166">IFERROR(INDEX($BD166:$CG166, $CH166, MATCH(DI$6, $BD$8:$CG$8, 0)), "")</f>
        <v/>
      </c>
      <c r="DJ166" s="90" t="str" cm="1">
        <f t="array" ref="DJ166">IFERROR(INDEX($BD166:$CG166, $CH166, MATCH(DJ$6, $BD$8:$CG$8, 0)), "")</f>
        <v/>
      </c>
      <c r="DK166" s="90" t="str" cm="1">
        <f t="array" ref="DK166">IFERROR(INDEX($BD166:$CG166, $CH166, MATCH(DK$6, $BD$8:$CG$8, 0)), "")</f>
        <v/>
      </c>
      <c r="DL166" s="91" t="str" cm="1">
        <f t="array" ref="DL166">IFERROR(INDEX($BD166:$CG166, $CH166, MATCH(DL$6, $BD$8:$CG$8, 0)), "")</f>
        <v/>
      </c>
    </row>
    <row r="167" spans="1:116" x14ac:dyDescent="0.55000000000000004">
      <c r="A167" s="16"/>
      <c r="B167" s="48"/>
      <c r="C167" s="26"/>
      <c r="D167" s="49"/>
      <c r="E167" s="50"/>
      <c r="F167" s="16"/>
      <c r="G167" s="96" t="str">
        <f t="shared" si="60"/>
        <v/>
      </c>
      <c r="H167" s="96" t="str">
        <f>IF($T167="", "", IF(COUNTIF('Income &amp; Expenses'!$AO$11:$AO$40, $T167)&gt;0, $N$3, $N$4))</f>
        <v/>
      </c>
      <c r="I167" s="16"/>
      <c r="N167" s="14" t="str">
        <f t="shared" si="56"/>
        <v/>
      </c>
      <c r="O167" s="8" t="str">
        <f t="shared" si="61"/>
        <v/>
      </c>
      <c r="P167" s="15" t="str">
        <f t="shared" si="57"/>
        <v/>
      </c>
      <c r="R167" s="68" t="str">
        <f t="shared" si="58"/>
        <v/>
      </c>
      <c r="T167" s="68" t="str">
        <f t="shared" si="59"/>
        <v/>
      </c>
      <c r="V167" s="62" t="str">
        <f>IF($B167="", "", COUNTIF($B$11:$B167, $B167))</f>
        <v/>
      </c>
      <c r="W167" s="62" t="str">
        <f t="shared" si="62"/>
        <v/>
      </c>
      <c r="Y167" s="78" t="str">
        <f t="shared" si="69"/>
        <v/>
      </c>
      <c r="Z167" s="79" t="str">
        <f t="shared" si="69"/>
        <v/>
      </c>
      <c r="AA167" s="79" t="str">
        <f t="shared" si="69"/>
        <v/>
      </c>
      <c r="AB167" s="79" t="str">
        <f t="shared" si="69"/>
        <v/>
      </c>
      <c r="AC167" s="79" t="str">
        <f t="shared" si="69"/>
        <v/>
      </c>
      <c r="AD167" s="79" t="str">
        <f t="shared" si="69"/>
        <v/>
      </c>
      <c r="AE167" s="79" t="str">
        <f t="shared" si="69"/>
        <v/>
      </c>
      <c r="AF167" s="79" t="str">
        <f t="shared" si="69"/>
        <v/>
      </c>
      <c r="AG167" s="79" t="str">
        <f t="shared" si="69"/>
        <v/>
      </c>
      <c r="AH167" s="79" t="str">
        <f t="shared" si="69"/>
        <v/>
      </c>
      <c r="AI167" s="79" t="str">
        <f t="shared" si="70"/>
        <v/>
      </c>
      <c r="AJ167" s="79" t="str">
        <f t="shared" si="70"/>
        <v/>
      </c>
      <c r="AK167" s="79" t="str">
        <f t="shared" si="70"/>
        <v/>
      </c>
      <c r="AL167" s="79" t="str">
        <f t="shared" si="70"/>
        <v/>
      </c>
      <c r="AM167" s="79" t="str">
        <f t="shared" si="70"/>
        <v/>
      </c>
      <c r="AN167" s="79" t="str">
        <f t="shared" si="70"/>
        <v/>
      </c>
      <c r="AO167" s="79" t="str">
        <f t="shared" si="70"/>
        <v/>
      </c>
      <c r="AP167" s="79" t="str">
        <f t="shared" si="70"/>
        <v/>
      </c>
      <c r="AQ167" s="79" t="str">
        <f t="shared" si="70"/>
        <v/>
      </c>
      <c r="AR167" s="79" t="str">
        <f t="shared" si="70"/>
        <v/>
      </c>
      <c r="AS167" s="79" t="str">
        <f t="shared" si="71"/>
        <v/>
      </c>
      <c r="AT167" s="79" t="str">
        <f t="shared" si="71"/>
        <v/>
      </c>
      <c r="AU167" s="79" t="str">
        <f t="shared" si="71"/>
        <v/>
      </c>
      <c r="AV167" s="79" t="str">
        <f t="shared" si="71"/>
        <v/>
      </c>
      <c r="AW167" s="79" t="str">
        <f t="shared" si="71"/>
        <v/>
      </c>
      <c r="AX167" s="79" t="str">
        <f t="shared" si="71"/>
        <v/>
      </c>
      <c r="AY167" s="79" t="str">
        <f t="shared" si="71"/>
        <v/>
      </c>
      <c r="AZ167" s="79" t="str">
        <f t="shared" si="71"/>
        <v/>
      </c>
      <c r="BA167" s="79" t="str">
        <f t="shared" si="71"/>
        <v/>
      </c>
      <c r="BB167" s="33" t="str">
        <f t="shared" si="71"/>
        <v/>
      </c>
      <c r="BD167" s="89" t="str">
        <f>IF(OR(CI$8="", Y167=""), "", COUNTIF(Y$11:Y$310, "&lt;"&amp;Y167)+1+COUNTIF(Y$11:Y167, Y167)-1)</f>
        <v/>
      </c>
      <c r="BE167" s="90" t="str">
        <f>IF(OR(CJ$8="", Z167=""), "", COUNTIF(Z$11:Z$310, "&lt;"&amp;Z167)+1+COUNTIF(Z$11:Z167, Z167)-1)</f>
        <v/>
      </c>
      <c r="BF167" s="90" t="str">
        <f>IF(OR(CK$8="", AA167=""), "", COUNTIF(AA$11:AA$310, "&lt;"&amp;AA167)+1+COUNTIF(AA$11:AA167, AA167)-1)</f>
        <v/>
      </c>
      <c r="BG167" s="90" t="str">
        <f>IF(OR(CL$8="", AB167=""), "", COUNTIF(AB$11:AB$310, "&lt;"&amp;AB167)+1+COUNTIF(AB$11:AB167, AB167)-1)</f>
        <v/>
      </c>
      <c r="BH167" s="90" t="str">
        <f>IF(OR(CM$8="", AC167=""), "", COUNTIF(AC$11:AC$310, "&lt;"&amp;AC167)+1+COUNTIF(AC$11:AC167, AC167)-1)</f>
        <v/>
      </c>
      <c r="BI167" s="90" t="str">
        <f>IF(OR(CN$8="", AD167=""), "", COUNTIF(AD$11:AD$310, "&lt;"&amp;AD167)+1+COUNTIF(AD$11:AD167, AD167)-1)</f>
        <v/>
      </c>
      <c r="BJ167" s="90" t="str">
        <f>IF(OR(CO$8="", AE167=""), "", COUNTIF(AE$11:AE$310, "&lt;"&amp;AE167)+1+COUNTIF(AE$11:AE167, AE167)-1)</f>
        <v/>
      </c>
      <c r="BK167" s="90" t="str">
        <f>IF(OR(CP$8="", AF167=""), "", COUNTIF(AF$11:AF$310, "&lt;"&amp;AF167)+1+COUNTIF(AF$11:AF167, AF167)-1)</f>
        <v/>
      </c>
      <c r="BL167" s="90" t="str">
        <f>IF(OR(CQ$8="", AG167=""), "", COUNTIF(AG$11:AG$310, "&lt;"&amp;AG167)+1+COUNTIF(AG$11:AG167, AG167)-1)</f>
        <v/>
      </c>
      <c r="BM167" s="90" t="str">
        <f>IF(OR(CR$8="", AH167=""), "", COUNTIF(AH$11:AH$310, "&lt;"&amp;AH167)+1+COUNTIF(AH$11:AH167, AH167)-1)</f>
        <v/>
      </c>
      <c r="BN167" s="90" t="str">
        <f>IF(OR(CS$8="", AI167=""), "", COUNTIF(AI$11:AI$310, "&lt;"&amp;AI167)+1+COUNTIF(AI$11:AI167, AI167)-1)</f>
        <v/>
      </c>
      <c r="BO167" s="90" t="str">
        <f>IF(OR(CT$8="", AJ167=""), "", COUNTIF(AJ$11:AJ$310, "&lt;"&amp;AJ167)+1+COUNTIF(AJ$11:AJ167, AJ167)-1)</f>
        <v/>
      </c>
      <c r="BP167" s="90" t="str">
        <f>IF(OR(CU$8="", AK167=""), "", COUNTIF(AK$11:AK$310, "&lt;"&amp;AK167)+1+COUNTIF(AK$11:AK167, AK167)-1)</f>
        <v/>
      </c>
      <c r="BQ167" s="90" t="str">
        <f>IF(OR(CV$8="", AL167=""), "", COUNTIF(AL$11:AL$310, "&lt;"&amp;AL167)+1+COUNTIF(AL$11:AL167, AL167)-1)</f>
        <v/>
      </c>
      <c r="BR167" s="90" t="str">
        <f>IF(OR(CW$8="", AM167=""), "", COUNTIF(AM$11:AM$310, "&lt;"&amp;AM167)+1+COUNTIF(AM$11:AM167, AM167)-1)</f>
        <v/>
      </c>
      <c r="BS167" s="90" t="str">
        <f>IF(OR(CX$8="", AN167=""), "", COUNTIF(AN$11:AN$310, "&lt;"&amp;AN167)+1+COUNTIF(AN$11:AN167, AN167)-1)</f>
        <v/>
      </c>
      <c r="BT167" s="90" t="str">
        <f>IF(OR(CY$8="", AO167=""), "", COUNTIF(AO$11:AO$310, "&lt;"&amp;AO167)+1+COUNTIF(AO$11:AO167, AO167)-1)</f>
        <v/>
      </c>
      <c r="BU167" s="90" t="str">
        <f>IF(OR(CZ$8="", AP167=""), "", COUNTIF(AP$11:AP$310, "&lt;"&amp;AP167)+1+COUNTIF(AP$11:AP167, AP167)-1)</f>
        <v/>
      </c>
      <c r="BV167" s="90" t="str">
        <f>IF(OR(DA$8="", AQ167=""), "", COUNTIF(AQ$11:AQ$310, "&lt;"&amp;AQ167)+1+COUNTIF(AQ$11:AQ167, AQ167)-1)</f>
        <v/>
      </c>
      <c r="BW167" s="90" t="str">
        <f>IF(OR(DB$8="", AR167=""), "", COUNTIF(AR$11:AR$310, "&lt;"&amp;AR167)+1+COUNTIF(AR$11:AR167, AR167)-1)</f>
        <v/>
      </c>
      <c r="BX167" s="90" t="str">
        <f>IF(OR(DC$8="", AS167=""), "", COUNTIF(AS$11:AS$310, "&lt;"&amp;AS167)+1+COUNTIF(AS$11:AS167, AS167)-1)</f>
        <v/>
      </c>
      <c r="BY167" s="90" t="str">
        <f>IF(OR(DD$8="", AT167=""), "", COUNTIF(AT$11:AT$310, "&lt;"&amp;AT167)+1+COUNTIF(AT$11:AT167, AT167)-1)</f>
        <v/>
      </c>
      <c r="BZ167" s="90" t="str">
        <f>IF(OR(DE$8="", AU167=""), "", COUNTIF(AU$11:AU$310, "&lt;"&amp;AU167)+1+COUNTIF(AU$11:AU167, AU167)-1)</f>
        <v/>
      </c>
      <c r="CA167" s="90" t="str">
        <f>IF(OR(DF$8="", AV167=""), "", COUNTIF(AV$11:AV$310, "&lt;"&amp;AV167)+1+COUNTIF(AV$11:AV167, AV167)-1)</f>
        <v/>
      </c>
      <c r="CB167" s="90" t="str">
        <f>IF(OR(DG$8="", AW167=""), "", COUNTIF(AW$11:AW$310, "&lt;"&amp;AW167)+1+COUNTIF(AW$11:AW167, AW167)-1)</f>
        <v/>
      </c>
      <c r="CC167" s="90" t="str">
        <f>IF(OR(DH$8="", AX167=""), "", COUNTIF(AX$11:AX$310, "&lt;"&amp;AX167)+1+COUNTIF(AX$11:AX167, AX167)-1)</f>
        <v/>
      </c>
      <c r="CD167" s="90" t="str">
        <f>IF(OR(DI$8="", AY167=""), "", COUNTIF(AY$11:AY$310, "&lt;"&amp;AY167)+1+COUNTIF(AY$11:AY167, AY167)-1)</f>
        <v/>
      </c>
      <c r="CE167" s="90" t="str">
        <f>IF(OR(DJ$8="", AZ167=""), "", COUNTIF(AZ$11:AZ$310, "&lt;"&amp;AZ167)+1+COUNTIF(AZ$11:AZ167, AZ167)-1)</f>
        <v/>
      </c>
      <c r="CF167" s="90" t="str">
        <f>IF(OR(DK$8="", BA167=""), "", COUNTIF(BA$11:BA$310, "&lt;"&amp;BA167)+1+COUNTIF(BA$11:BA167, BA167)-1)</f>
        <v/>
      </c>
      <c r="CG167" s="91" t="str">
        <f>IF(OR(DL$8="", BB167=""), "", COUNTIF(BB$11:BB$310, "&lt;"&amp;BB167)+1+COUNTIF(BB$11:BB167, BB167)-1)</f>
        <v/>
      </c>
      <c r="CI167" s="89" t="str" cm="1">
        <f t="array" ref="CI167">IFERROR(INDEX($BD167:$CG167, $CH167, MATCH(CI$6, $BD$8:$CG$8, 0)), "")</f>
        <v/>
      </c>
      <c r="CJ167" s="90" t="str" cm="1">
        <f t="array" ref="CJ167">IFERROR(INDEX($BD167:$CG167, $CH167, MATCH(CJ$6, $BD$8:$CG$8, 0)), "")</f>
        <v/>
      </c>
      <c r="CK167" s="90" t="str" cm="1">
        <f t="array" ref="CK167">IFERROR(INDEX($BD167:$CG167, $CH167, MATCH(CK$6, $BD$8:$CG$8, 0)), "")</f>
        <v/>
      </c>
      <c r="CL167" s="90" t="str" cm="1">
        <f t="array" ref="CL167">IFERROR(INDEX($BD167:$CG167, $CH167, MATCH(CL$6, $BD$8:$CG$8, 0)), "")</f>
        <v/>
      </c>
      <c r="CM167" s="90" t="str" cm="1">
        <f t="array" ref="CM167">IFERROR(INDEX($BD167:$CG167, $CH167, MATCH(CM$6, $BD$8:$CG$8, 0)), "")</f>
        <v/>
      </c>
      <c r="CN167" s="90" t="str" cm="1">
        <f t="array" ref="CN167">IFERROR(INDEX($BD167:$CG167, $CH167, MATCH(CN$6, $BD$8:$CG$8, 0)), "")</f>
        <v/>
      </c>
      <c r="CO167" s="90" t="str" cm="1">
        <f t="array" ref="CO167">IFERROR(INDEX($BD167:$CG167, $CH167, MATCH(CO$6, $BD$8:$CG$8, 0)), "")</f>
        <v/>
      </c>
      <c r="CP167" s="90" t="str" cm="1">
        <f t="array" ref="CP167">IFERROR(INDEX($BD167:$CG167, $CH167, MATCH(CP$6, $BD$8:$CG$8, 0)), "")</f>
        <v/>
      </c>
      <c r="CQ167" s="90" t="str" cm="1">
        <f t="array" ref="CQ167">IFERROR(INDEX($BD167:$CG167, $CH167, MATCH(CQ$6, $BD$8:$CG$8, 0)), "")</f>
        <v/>
      </c>
      <c r="CR167" s="90" t="str" cm="1">
        <f t="array" ref="CR167">IFERROR(INDEX($BD167:$CG167, $CH167, MATCH(CR$6, $BD$8:$CG$8, 0)), "")</f>
        <v/>
      </c>
      <c r="CS167" s="90" t="str" cm="1">
        <f t="array" ref="CS167">IFERROR(INDEX($BD167:$CG167, $CH167, MATCH(CS$6, $BD$8:$CG$8, 0)), "")</f>
        <v/>
      </c>
      <c r="CT167" s="90" t="str" cm="1">
        <f t="array" ref="CT167">IFERROR(INDEX($BD167:$CG167, $CH167, MATCH(CT$6, $BD$8:$CG$8, 0)), "")</f>
        <v/>
      </c>
      <c r="CU167" s="90" t="str" cm="1">
        <f t="array" ref="CU167">IFERROR(INDEX($BD167:$CG167, $CH167, MATCH(CU$6, $BD$8:$CG$8, 0)), "")</f>
        <v/>
      </c>
      <c r="CV167" s="90" t="str" cm="1">
        <f t="array" ref="CV167">IFERROR(INDEX($BD167:$CG167, $CH167, MATCH(CV$6, $BD$8:$CG$8, 0)), "")</f>
        <v/>
      </c>
      <c r="CW167" s="90" t="str" cm="1">
        <f t="array" ref="CW167">IFERROR(INDEX($BD167:$CG167, $CH167, MATCH(CW$6, $BD$8:$CG$8, 0)), "")</f>
        <v/>
      </c>
      <c r="CX167" s="90" t="str" cm="1">
        <f t="array" ref="CX167">IFERROR(INDEX($BD167:$CG167, $CH167, MATCH(CX$6, $BD$8:$CG$8, 0)), "")</f>
        <v/>
      </c>
      <c r="CY167" s="90" t="str" cm="1">
        <f t="array" ref="CY167">IFERROR(INDEX($BD167:$CG167, $CH167, MATCH(CY$6, $BD$8:$CG$8, 0)), "")</f>
        <v/>
      </c>
      <c r="CZ167" s="90" t="str" cm="1">
        <f t="array" ref="CZ167">IFERROR(INDEX($BD167:$CG167, $CH167, MATCH(CZ$6, $BD$8:$CG$8, 0)), "")</f>
        <v/>
      </c>
      <c r="DA167" s="90" t="str" cm="1">
        <f t="array" ref="DA167">IFERROR(INDEX($BD167:$CG167, $CH167, MATCH(DA$6, $BD$8:$CG$8, 0)), "")</f>
        <v/>
      </c>
      <c r="DB167" s="90" t="str" cm="1">
        <f t="array" ref="DB167">IFERROR(INDEX($BD167:$CG167, $CH167, MATCH(DB$6, $BD$8:$CG$8, 0)), "")</f>
        <v/>
      </c>
      <c r="DC167" s="90" t="str" cm="1">
        <f t="array" ref="DC167">IFERROR(INDEX($BD167:$CG167, $CH167, MATCH(DC$6, $BD$8:$CG$8, 0)), "")</f>
        <v/>
      </c>
      <c r="DD167" s="90" t="str" cm="1">
        <f t="array" ref="DD167">IFERROR(INDEX($BD167:$CG167, $CH167, MATCH(DD$6, $BD$8:$CG$8, 0)), "")</f>
        <v/>
      </c>
      <c r="DE167" s="90" t="str" cm="1">
        <f t="array" ref="DE167">IFERROR(INDEX($BD167:$CG167, $CH167, MATCH(DE$6, $BD$8:$CG$8, 0)), "")</f>
        <v/>
      </c>
      <c r="DF167" s="90" t="str" cm="1">
        <f t="array" ref="DF167">IFERROR(INDEX($BD167:$CG167, $CH167, MATCH(DF$6, $BD$8:$CG$8, 0)), "")</f>
        <v/>
      </c>
      <c r="DG167" s="90" t="str" cm="1">
        <f t="array" ref="DG167">IFERROR(INDEX($BD167:$CG167, $CH167, MATCH(DG$6, $BD$8:$CG$8, 0)), "")</f>
        <v/>
      </c>
      <c r="DH167" s="90" t="str" cm="1">
        <f t="array" ref="DH167">IFERROR(INDEX($BD167:$CG167, $CH167, MATCH(DH$6, $BD$8:$CG$8, 0)), "")</f>
        <v/>
      </c>
      <c r="DI167" s="90" t="str" cm="1">
        <f t="array" ref="DI167">IFERROR(INDEX($BD167:$CG167, $CH167, MATCH(DI$6, $BD$8:$CG$8, 0)), "")</f>
        <v/>
      </c>
      <c r="DJ167" s="90" t="str" cm="1">
        <f t="array" ref="DJ167">IFERROR(INDEX($BD167:$CG167, $CH167, MATCH(DJ$6, $BD$8:$CG$8, 0)), "")</f>
        <v/>
      </c>
      <c r="DK167" s="90" t="str" cm="1">
        <f t="array" ref="DK167">IFERROR(INDEX($BD167:$CG167, $CH167, MATCH(DK$6, $BD$8:$CG$8, 0)), "")</f>
        <v/>
      </c>
      <c r="DL167" s="91" t="str" cm="1">
        <f t="array" ref="DL167">IFERROR(INDEX($BD167:$CG167, $CH167, MATCH(DL$6, $BD$8:$CG$8, 0)), "")</f>
        <v/>
      </c>
    </row>
    <row r="168" spans="1:116" x14ac:dyDescent="0.55000000000000004">
      <c r="A168" s="16"/>
      <c r="B168" s="48"/>
      <c r="C168" s="26"/>
      <c r="D168" s="49"/>
      <c r="E168" s="50"/>
      <c r="F168" s="16"/>
      <c r="G168" s="96" t="str">
        <f t="shared" si="60"/>
        <v/>
      </c>
      <c r="H168" s="96" t="str">
        <f>IF($T168="", "", IF(COUNTIF('Income &amp; Expenses'!$AO$11:$AO$40, $T168)&gt;0, $N$3, $N$4))</f>
        <v/>
      </c>
      <c r="I168" s="16"/>
      <c r="N168" s="14" t="str">
        <f t="shared" si="56"/>
        <v/>
      </c>
      <c r="O168" s="8" t="str">
        <f t="shared" si="61"/>
        <v/>
      </c>
      <c r="P168" s="15" t="str">
        <f t="shared" si="57"/>
        <v/>
      </c>
      <c r="R168" s="68" t="str">
        <f t="shared" si="58"/>
        <v/>
      </c>
      <c r="T168" s="68" t="str">
        <f t="shared" si="59"/>
        <v/>
      </c>
      <c r="V168" s="62" t="str">
        <f>IF($B168="", "", COUNTIF($B$11:$B168, $B168))</f>
        <v/>
      </c>
      <c r="W168" s="62" t="str">
        <f t="shared" si="62"/>
        <v/>
      </c>
      <c r="Y168" s="78" t="str">
        <f t="shared" si="69"/>
        <v/>
      </c>
      <c r="Z168" s="79" t="str">
        <f t="shared" si="69"/>
        <v/>
      </c>
      <c r="AA168" s="79" t="str">
        <f t="shared" si="69"/>
        <v/>
      </c>
      <c r="AB168" s="79" t="str">
        <f t="shared" si="69"/>
        <v/>
      </c>
      <c r="AC168" s="79" t="str">
        <f t="shared" si="69"/>
        <v/>
      </c>
      <c r="AD168" s="79" t="str">
        <f t="shared" si="69"/>
        <v/>
      </c>
      <c r="AE168" s="79" t="str">
        <f t="shared" si="69"/>
        <v/>
      </c>
      <c r="AF168" s="79" t="str">
        <f t="shared" si="69"/>
        <v/>
      </c>
      <c r="AG168" s="79" t="str">
        <f t="shared" si="69"/>
        <v/>
      </c>
      <c r="AH168" s="79" t="str">
        <f t="shared" si="69"/>
        <v/>
      </c>
      <c r="AI168" s="79" t="str">
        <f t="shared" si="70"/>
        <v/>
      </c>
      <c r="AJ168" s="79" t="str">
        <f t="shared" si="70"/>
        <v/>
      </c>
      <c r="AK168" s="79" t="str">
        <f t="shared" si="70"/>
        <v/>
      </c>
      <c r="AL168" s="79" t="str">
        <f t="shared" si="70"/>
        <v/>
      </c>
      <c r="AM168" s="79" t="str">
        <f t="shared" si="70"/>
        <v/>
      </c>
      <c r="AN168" s="79" t="str">
        <f t="shared" si="70"/>
        <v/>
      </c>
      <c r="AO168" s="79" t="str">
        <f t="shared" si="70"/>
        <v/>
      </c>
      <c r="AP168" s="79" t="str">
        <f t="shared" si="70"/>
        <v/>
      </c>
      <c r="AQ168" s="79" t="str">
        <f t="shared" si="70"/>
        <v/>
      </c>
      <c r="AR168" s="79" t="str">
        <f t="shared" si="70"/>
        <v/>
      </c>
      <c r="AS168" s="79" t="str">
        <f t="shared" si="71"/>
        <v/>
      </c>
      <c r="AT168" s="79" t="str">
        <f t="shared" si="71"/>
        <v/>
      </c>
      <c r="AU168" s="79" t="str">
        <f t="shared" si="71"/>
        <v/>
      </c>
      <c r="AV168" s="79" t="str">
        <f t="shared" si="71"/>
        <v/>
      </c>
      <c r="AW168" s="79" t="str">
        <f t="shared" si="71"/>
        <v/>
      </c>
      <c r="AX168" s="79" t="str">
        <f t="shared" si="71"/>
        <v/>
      </c>
      <c r="AY168" s="79" t="str">
        <f t="shared" si="71"/>
        <v/>
      </c>
      <c r="AZ168" s="79" t="str">
        <f t="shared" si="71"/>
        <v/>
      </c>
      <c r="BA168" s="79" t="str">
        <f t="shared" si="71"/>
        <v/>
      </c>
      <c r="BB168" s="33" t="str">
        <f t="shared" si="71"/>
        <v/>
      </c>
      <c r="BD168" s="89" t="str">
        <f>IF(OR(CI$8="", Y168=""), "", COUNTIF(Y$11:Y$310, "&lt;"&amp;Y168)+1+COUNTIF(Y$11:Y168, Y168)-1)</f>
        <v/>
      </c>
      <c r="BE168" s="90" t="str">
        <f>IF(OR(CJ$8="", Z168=""), "", COUNTIF(Z$11:Z$310, "&lt;"&amp;Z168)+1+COUNTIF(Z$11:Z168, Z168)-1)</f>
        <v/>
      </c>
      <c r="BF168" s="90" t="str">
        <f>IF(OR(CK$8="", AA168=""), "", COUNTIF(AA$11:AA$310, "&lt;"&amp;AA168)+1+COUNTIF(AA$11:AA168, AA168)-1)</f>
        <v/>
      </c>
      <c r="BG168" s="90" t="str">
        <f>IF(OR(CL$8="", AB168=""), "", COUNTIF(AB$11:AB$310, "&lt;"&amp;AB168)+1+COUNTIF(AB$11:AB168, AB168)-1)</f>
        <v/>
      </c>
      <c r="BH168" s="90" t="str">
        <f>IF(OR(CM$8="", AC168=""), "", COUNTIF(AC$11:AC$310, "&lt;"&amp;AC168)+1+COUNTIF(AC$11:AC168, AC168)-1)</f>
        <v/>
      </c>
      <c r="BI168" s="90" t="str">
        <f>IF(OR(CN$8="", AD168=""), "", COUNTIF(AD$11:AD$310, "&lt;"&amp;AD168)+1+COUNTIF(AD$11:AD168, AD168)-1)</f>
        <v/>
      </c>
      <c r="BJ168" s="90" t="str">
        <f>IF(OR(CO$8="", AE168=""), "", COUNTIF(AE$11:AE$310, "&lt;"&amp;AE168)+1+COUNTIF(AE$11:AE168, AE168)-1)</f>
        <v/>
      </c>
      <c r="BK168" s="90" t="str">
        <f>IF(OR(CP$8="", AF168=""), "", COUNTIF(AF$11:AF$310, "&lt;"&amp;AF168)+1+COUNTIF(AF$11:AF168, AF168)-1)</f>
        <v/>
      </c>
      <c r="BL168" s="90" t="str">
        <f>IF(OR(CQ$8="", AG168=""), "", COUNTIF(AG$11:AG$310, "&lt;"&amp;AG168)+1+COUNTIF(AG$11:AG168, AG168)-1)</f>
        <v/>
      </c>
      <c r="BM168" s="90" t="str">
        <f>IF(OR(CR$8="", AH168=""), "", COUNTIF(AH$11:AH$310, "&lt;"&amp;AH168)+1+COUNTIF(AH$11:AH168, AH168)-1)</f>
        <v/>
      </c>
      <c r="BN168" s="90" t="str">
        <f>IF(OR(CS$8="", AI168=""), "", COUNTIF(AI$11:AI$310, "&lt;"&amp;AI168)+1+COUNTIF(AI$11:AI168, AI168)-1)</f>
        <v/>
      </c>
      <c r="BO168" s="90" t="str">
        <f>IF(OR(CT$8="", AJ168=""), "", COUNTIF(AJ$11:AJ$310, "&lt;"&amp;AJ168)+1+COUNTIF(AJ$11:AJ168, AJ168)-1)</f>
        <v/>
      </c>
      <c r="BP168" s="90" t="str">
        <f>IF(OR(CU$8="", AK168=""), "", COUNTIF(AK$11:AK$310, "&lt;"&amp;AK168)+1+COUNTIF(AK$11:AK168, AK168)-1)</f>
        <v/>
      </c>
      <c r="BQ168" s="90" t="str">
        <f>IF(OR(CV$8="", AL168=""), "", COUNTIF(AL$11:AL$310, "&lt;"&amp;AL168)+1+COUNTIF(AL$11:AL168, AL168)-1)</f>
        <v/>
      </c>
      <c r="BR168" s="90" t="str">
        <f>IF(OR(CW$8="", AM168=""), "", COUNTIF(AM$11:AM$310, "&lt;"&amp;AM168)+1+COUNTIF(AM$11:AM168, AM168)-1)</f>
        <v/>
      </c>
      <c r="BS168" s="90" t="str">
        <f>IF(OR(CX$8="", AN168=""), "", COUNTIF(AN$11:AN$310, "&lt;"&amp;AN168)+1+COUNTIF(AN$11:AN168, AN168)-1)</f>
        <v/>
      </c>
      <c r="BT168" s="90" t="str">
        <f>IF(OR(CY$8="", AO168=""), "", COUNTIF(AO$11:AO$310, "&lt;"&amp;AO168)+1+COUNTIF(AO$11:AO168, AO168)-1)</f>
        <v/>
      </c>
      <c r="BU168" s="90" t="str">
        <f>IF(OR(CZ$8="", AP168=""), "", COUNTIF(AP$11:AP$310, "&lt;"&amp;AP168)+1+COUNTIF(AP$11:AP168, AP168)-1)</f>
        <v/>
      </c>
      <c r="BV168" s="90" t="str">
        <f>IF(OR(DA$8="", AQ168=""), "", COUNTIF(AQ$11:AQ$310, "&lt;"&amp;AQ168)+1+COUNTIF(AQ$11:AQ168, AQ168)-1)</f>
        <v/>
      </c>
      <c r="BW168" s="90" t="str">
        <f>IF(OR(DB$8="", AR168=""), "", COUNTIF(AR$11:AR$310, "&lt;"&amp;AR168)+1+COUNTIF(AR$11:AR168, AR168)-1)</f>
        <v/>
      </c>
      <c r="BX168" s="90" t="str">
        <f>IF(OR(DC$8="", AS168=""), "", COUNTIF(AS$11:AS$310, "&lt;"&amp;AS168)+1+COUNTIF(AS$11:AS168, AS168)-1)</f>
        <v/>
      </c>
      <c r="BY168" s="90" t="str">
        <f>IF(OR(DD$8="", AT168=""), "", COUNTIF(AT$11:AT$310, "&lt;"&amp;AT168)+1+COUNTIF(AT$11:AT168, AT168)-1)</f>
        <v/>
      </c>
      <c r="BZ168" s="90" t="str">
        <f>IF(OR(DE$8="", AU168=""), "", COUNTIF(AU$11:AU$310, "&lt;"&amp;AU168)+1+COUNTIF(AU$11:AU168, AU168)-1)</f>
        <v/>
      </c>
      <c r="CA168" s="90" t="str">
        <f>IF(OR(DF$8="", AV168=""), "", COUNTIF(AV$11:AV$310, "&lt;"&amp;AV168)+1+COUNTIF(AV$11:AV168, AV168)-1)</f>
        <v/>
      </c>
      <c r="CB168" s="90" t="str">
        <f>IF(OR(DG$8="", AW168=""), "", COUNTIF(AW$11:AW$310, "&lt;"&amp;AW168)+1+COUNTIF(AW$11:AW168, AW168)-1)</f>
        <v/>
      </c>
      <c r="CC168" s="90" t="str">
        <f>IF(OR(DH$8="", AX168=""), "", COUNTIF(AX$11:AX$310, "&lt;"&amp;AX168)+1+COUNTIF(AX$11:AX168, AX168)-1)</f>
        <v/>
      </c>
      <c r="CD168" s="90" t="str">
        <f>IF(OR(DI$8="", AY168=""), "", COUNTIF(AY$11:AY$310, "&lt;"&amp;AY168)+1+COUNTIF(AY$11:AY168, AY168)-1)</f>
        <v/>
      </c>
      <c r="CE168" s="90" t="str">
        <f>IF(OR(DJ$8="", AZ168=""), "", COUNTIF(AZ$11:AZ$310, "&lt;"&amp;AZ168)+1+COUNTIF(AZ$11:AZ168, AZ168)-1)</f>
        <v/>
      </c>
      <c r="CF168" s="90" t="str">
        <f>IF(OR(DK$8="", BA168=""), "", COUNTIF(BA$11:BA$310, "&lt;"&amp;BA168)+1+COUNTIF(BA$11:BA168, BA168)-1)</f>
        <v/>
      </c>
      <c r="CG168" s="91" t="str">
        <f>IF(OR(DL$8="", BB168=""), "", COUNTIF(BB$11:BB$310, "&lt;"&amp;BB168)+1+COUNTIF(BB$11:BB168, BB168)-1)</f>
        <v/>
      </c>
      <c r="CI168" s="89" t="str" cm="1">
        <f t="array" ref="CI168">IFERROR(INDEX($BD168:$CG168, $CH168, MATCH(CI$6, $BD$8:$CG$8, 0)), "")</f>
        <v/>
      </c>
      <c r="CJ168" s="90" t="str" cm="1">
        <f t="array" ref="CJ168">IFERROR(INDEX($BD168:$CG168, $CH168, MATCH(CJ$6, $BD$8:$CG$8, 0)), "")</f>
        <v/>
      </c>
      <c r="CK168" s="90" t="str" cm="1">
        <f t="array" ref="CK168">IFERROR(INDEX($BD168:$CG168, $CH168, MATCH(CK$6, $BD$8:$CG$8, 0)), "")</f>
        <v/>
      </c>
      <c r="CL168" s="90" t="str" cm="1">
        <f t="array" ref="CL168">IFERROR(INDEX($BD168:$CG168, $CH168, MATCH(CL$6, $BD$8:$CG$8, 0)), "")</f>
        <v/>
      </c>
      <c r="CM168" s="90" t="str" cm="1">
        <f t="array" ref="CM168">IFERROR(INDEX($BD168:$CG168, $CH168, MATCH(CM$6, $BD$8:$CG$8, 0)), "")</f>
        <v/>
      </c>
      <c r="CN168" s="90" t="str" cm="1">
        <f t="array" ref="CN168">IFERROR(INDEX($BD168:$CG168, $CH168, MATCH(CN$6, $BD$8:$CG$8, 0)), "")</f>
        <v/>
      </c>
      <c r="CO168" s="90" t="str" cm="1">
        <f t="array" ref="CO168">IFERROR(INDEX($BD168:$CG168, $CH168, MATCH(CO$6, $BD$8:$CG$8, 0)), "")</f>
        <v/>
      </c>
      <c r="CP168" s="90" t="str" cm="1">
        <f t="array" ref="CP168">IFERROR(INDEX($BD168:$CG168, $CH168, MATCH(CP$6, $BD$8:$CG$8, 0)), "")</f>
        <v/>
      </c>
      <c r="CQ168" s="90" t="str" cm="1">
        <f t="array" ref="CQ168">IFERROR(INDEX($BD168:$CG168, $CH168, MATCH(CQ$6, $BD$8:$CG$8, 0)), "")</f>
        <v/>
      </c>
      <c r="CR168" s="90" t="str" cm="1">
        <f t="array" ref="CR168">IFERROR(INDEX($BD168:$CG168, $CH168, MATCH(CR$6, $BD$8:$CG$8, 0)), "")</f>
        <v/>
      </c>
      <c r="CS168" s="90" t="str" cm="1">
        <f t="array" ref="CS168">IFERROR(INDEX($BD168:$CG168, $CH168, MATCH(CS$6, $BD$8:$CG$8, 0)), "")</f>
        <v/>
      </c>
      <c r="CT168" s="90" t="str" cm="1">
        <f t="array" ref="CT168">IFERROR(INDEX($BD168:$CG168, $CH168, MATCH(CT$6, $BD$8:$CG$8, 0)), "")</f>
        <v/>
      </c>
      <c r="CU168" s="90" t="str" cm="1">
        <f t="array" ref="CU168">IFERROR(INDEX($BD168:$CG168, $CH168, MATCH(CU$6, $BD$8:$CG$8, 0)), "")</f>
        <v/>
      </c>
      <c r="CV168" s="90" t="str" cm="1">
        <f t="array" ref="CV168">IFERROR(INDEX($BD168:$CG168, $CH168, MATCH(CV$6, $BD$8:$CG$8, 0)), "")</f>
        <v/>
      </c>
      <c r="CW168" s="90" t="str" cm="1">
        <f t="array" ref="CW168">IFERROR(INDEX($BD168:$CG168, $CH168, MATCH(CW$6, $BD$8:$CG$8, 0)), "")</f>
        <v/>
      </c>
      <c r="CX168" s="90" t="str" cm="1">
        <f t="array" ref="CX168">IFERROR(INDEX($BD168:$CG168, $CH168, MATCH(CX$6, $BD$8:$CG$8, 0)), "")</f>
        <v/>
      </c>
      <c r="CY168" s="90" t="str" cm="1">
        <f t="array" ref="CY168">IFERROR(INDEX($BD168:$CG168, $CH168, MATCH(CY$6, $BD$8:$CG$8, 0)), "")</f>
        <v/>
      </c>
      <c r="CZ168" s="90" t="str" cm="1">
        <f t="array" ref="CZ168">IFERROR(INDEX($BD168:$CG168, $CH168, MATCH(CZ$6, $BD$8:$CG$8, 0)), "")</f>
        <v/>
      </c>
      <c r="DA168" s="90" t="str" cm="1">
        <f t="array" ref="DA168">IFERROR(INDEX($BD168:$CG168, $CH168, MATCH(DA$6, $BD$8:$CG$8, 0)), "")</f>
        <v/>
      </c>
      <c r="DB168" s="90" t="str" cm="1">
        <f t="array" ref="DB168">IFERROR(INDEX($BD168:$CG168, $CH168, MATCH(DB$6, $BD$8:$CG$8, 0)), "")</f>
        <v/>
      </c>
      <c r="DC168" s="90" t="str" cm="1">
        <f t="array" ref="DC168">IFERROR(INDEX($BD168:$CG168, $CH168, MATCH(DC$6, $BD$8:$CG$8, 0)), "")</f>
        <v/>
      </c>
      <c r="DD168" s="90" t="str" cm="1">
        <f t="array" ref="DD168">IFERROR(INDEX($BD168:$CG168, $CH168, MATCH(DD$6, $BD$8:$CG$8, 0)), "")</f>
        <v/>
      </c>
      <c r="DE168" s="90" t="str" cm="1">
        <f t="array" ref="DE168">IFERROR(INDEX($BD168:$CG168, $CH168, MATCH(DE$6, $BD$8:$CG$8, 0)), "")</f>
        <v/>
      </c>
      <c r="DF168" s="90" t="str" cm="1">
        <f t="array" ref="DF168">IFERROR(INDEX($BD168:$CG168, $CH168, MATCH(DF$6, $BD$8:$CG$8, 0)), "")</f>
        <v/>
      </c>
      <c r="DG168" s="90" t="str" cm="1">
        <f t="array" ref="DG168">IFERROR(INDEX($BD168:$CG168, $CH168, MATCH(DG$6, $BD$8:$CG$8, 0)), "")</f>
        <v/>
      </c>
      <c r="DH168" s="90" t="str" cm="1">
        <f t="array" ref="DH168">IFERROR(INDEX($BD168:$CG168, $CH168, MATCH(DH$6, $BD$8:$CG$8, 0)), "")</f>
        <v/>
      </c>
      <c r="DI168" s="90" t="str" cm="1">
        <f t="array" ref="DI168">IFERROR(INDEX($BD168:$CG168, $CH168, MATCH(DI$6, $BD$8:$CG$8, 0)), "")</f>
        <v/>
      </c>
      <c r="DJ168" s="90" t="str" cm="1">
        <f t="array" ref="DJ168">IFERROR(INDEX($BD168:$CG168, $CH168, MATCH(DJ$6, $BD$8:$CG$8, 0)), "")</f>
        <v/>
      </c>
      <c r="DK168" s="90" t="str" cm="1">
        <f t="array" ref="DK168">IFERROR(INDEX($BD168:$CG168, $CH168, MATCH(DK$6, $BD$8:$CG$8, 0)), "")</f>
        <v/>
      </c>
      <c r="DL168" s="91" t="str" cm="1">
        <f t="array" ref="DL168">IFERROR(INDEX($BD168:$CG168, $CH168, MATCH(DL$6, $BD$8:$CG$8, 0)), "")</f>
        <v/>
      </c>
    </row>
    <row r="169" spans="1:116" x14ac:dyDescent="0.55000000000000004">
      <c r="A169" s="16"/>
      <c r="B169" s="48"/>
      <c r="C169" s="26"/>
      <c r="D169" s="49"/>
      <c r="E169" s="50"/>
      <c r="F169" s="16"/>
      <c r="G169" s="96" t="str">
        <f t="shared" si="60"/>
        <v/>
      </c>
      <c r="H169" s="96" t="str">
        <f>IF($T169="", "", IF(COUNTIF('Income &amp; Expenses'!$AO$11:$AO$40, $T169)&gt;0, $N$3, $N$4))</f>
        <v/>
      </c>
      <c r="I169" s="16"/>
      <c r="N169" s="14" t="str">
        <f t="shared" si="56"/>
        <v/>
      </c>
      <c r="O169" s="8" t="str">
        <f t="shared" si="61"/>
        <v/>
      </c>
      <c r="P169" s="15" t="str">
        <f t="shared" si="57"/>
        <v/>
      </c>
      <c r="R169" s="68" t="str">
        <f t="shared" si="58"/>
        <v/>
      </c>
      <c r="T169" s="68" t="str">
        <f t="shared" si="59"/>
        <v/>
      </c>
      <c r="V169" s="62" t="str">
        <f>IF($B169="", "", COUNTIF($B$11:$B169, $B169))</f>
        <v/>
      </c>
      <c r="W169" s="62" t="str">
        <f t="shared" si="62"/>
        <v/>
      </c>
      <c r="Y169" s="78" t="str">
        <f t="shared" si="69"/>
        <v/>
      </c>
      <c r="Z169" s="79" t="str">
        <f t="shared" si="69"/>
        <v/>
      </c>
      <c r="AA169" s="79" t="str">
        <f t="shared" si="69"/>
        <v/>
      </c>
      <c r="AB169" s="79" t="str">
        <f t="shared" si="69"/>
        <v/>
      </c>
      <c r="AC169" s="79" t="str">
        <f t="shared" si="69"/>
        <v/>
      </c>
      <c r="AD169" s="79" t="str">
        <f t="shared" si="69"/>
        <v/>
      </c>
      <c r="AE169" s="79" t="str">
        <f t="shared" si="69"/>
        <v/>
      </c>
      <c r="AF169" s="79" t="str">
        <f t="shared" si="69"/>
        <v/>
      </c>
      <c r="AG169" s="79" t="str">
        <f t="shared" si="69"/>
        <v/>
      </c>
      <c r="AH169" s="79" t="str">
        <f t="shared" si="69"/>
        <v/>
      </c>
      <c r="AI169" s="79" t="str">
        <f t="shared" si="70"/>
        <v/>
      </c>
      <c r="AJ169" s="79" t="str">
        <f t="shared" si="70"/>
        <v/>
      </c>
      <c r="AK169" s="79" t="str">
        <f t="shared" si="70"/>
        <v/>
      </c>
      <c r="AL169" s="79" t="str">
        <f t="shared" si="70"/>
        <v/>
      </c>
      <c r="AM169" s="79" t="str">
        <f t="shared" si="70"/>
        <v/>
      </c>
      <c r="AN169" s="79" t="str">
        <f t="shared" si="70"/>
        <v/>
      </c>
      <c r="AO169" s="79" t="str">
        <f t="shared" si="70"/>
        <v/>
      </c>
      <c r="AP169" s="79" t="str">
        <f t="shared" si="70"/>
        <v/>
      </c>
      <c r="AQ169" s="79" t="str">
        <f t="shared" si="70"/>
        <v/>
      </c>
      <c r="AR169" s="79" t="str">
        <f t="shared" si="70"/>
        <v/>
      </c>
      <c r="AS169" s="79" t="str">
        <f t="shared" si="71"/>
        <v/>
      </c>
      <c r="AT169" s="79" t="str">
        <f t="shared" si="71"/>
        <v/>
      </c>
      <c r="AU169" s="79" t="str">
        <f t="shared" si="71"/>
        <v/>
      </c>
      <c r="AV169" s="79" t="str">
        <f t="shared" si="71"/>
        <v/>
      </c>
      <c r="AW169" s="79" t="str">
        <f t="shared" si="71"/>
        <v/>
      </c>
      <c r="AX169" s="79" t="str">
        <f t="shared" si="71"/>
        <v/>
      </c>
      <c r="AY169" s="79" t="str">
        <f t="shared" si="71"/>
        <v/>
      </c>
      <c r="AZ169" s="79" t="str">
        <f t="shared" si="71"/>
        <v/>
      </c>
      <c r="BA169" s="79" t="str">
        <f t="shared" si="71"/>
        <v/>
      </c>
      <c r="BB169" s="33" t="str">
        <f t="shared" si="71"/>
        <v/>
      </c>
      <c r="BD169" s="89" t="str">
        <f>IF(OR(CI$8="", Y169=""), "", COUNTIF(Y$11:Y$310, "&lt;"&amp;Y169)+1+COUNTIF(Y$11:Y169, Y169)-1)</f>
        <v/>
      </c>
      <c r="BE169" s="90" t="str">
        <f>IF(OR(CJ$8="", Z169=""), "", COUNTIF(Z$11:Z$310, "&lt;"&amp;Z169)+1+COUNTIF(Z$11:Z169, Z169)-1)</f>
        <v/>
      </c>
      <c r="BF169" s="90" t="str">
        <f>IF(OR(CK$8="", AA169=""), "", COUNTIF(AA$11:AA$310, "&lt;"&amp;AA169)+1+COUNTIF(AA$11:AA169, AA169)-1)</f>
        <v/>
      </c>
      <c r="BG169" s="90" t="str">
        <f>IF(OR(CL$8="", AB169=""), "", COUNTIF(AB$11:AB$310, "&lt;"&amp;AB169)+1+COUNTIF(AB$11:AB169, AB169)-1)</f>
        <v/>
      </c>
      <c r="BH169" s="90" t="str">
        <f>IF(OR(CM$8="", AC169=""), "", COUNTIF(AC$11:AC$310, "&lt;"&amp;AC169)+1+COUNTIF(AC$11:AC169, AC169)-1)</f>
        <v/>
      </c>
      <c r="BI169" s="90" t="str">
        <f>IF(OR(CN$8="", AD169=""), "", COUNTIF(AD$11:AD$310, "&lt;"&amp;AD169)+1+COUNTIF(AD$11:AD169, AD169)-1)</f>
        <v/>
      </c>
      <c r="BJ169" s="90" t="str">
        <f>IF(OR(CO$8="", AE169=""), "", COUNTIF(AE$11:AE$310, "&lt;"&amp;AE169)+1+COUNTIF(AE$11:AE169, AE169)-1)</f>
        <v/>
      </c>
      <c r="BK169" s="90" t="str">
        <f>IF(OR(CP$8="", AF169=""), "", COUNTIF(AF$11:AF$310, "&lt;"&amp;AF169)+1+COUNTIF(AF$11:AF169, AF169)-1)</f>
        <v/>
      </c>
      <c r="BL169" s="90" t="str">
        <f>IF(OR(CQ$8="", AG169=""), "", COUNTIF(AG$11:AG$310, "&lt;"&amp;AG169)+1+COUNTIF(AG$11:AG169, AG169)-1)</f>
        <v/>
      </c>
      <c r="BM169" s="90" t="str">
        <f>IF(OR(CR$8="", AH169=""), "", COUNTIF(AH$11:AH$310, "&lt;"&amp;AH169)+1+COUNTIF(AH$11:AH169, AH169)-1)</f>
        <v/>
      </c>
      <c r="BN169" s="90" t="str">
        <f>IF(OR(CS$8="", AI169=""), "", COUNTIF(AI$11:AI$310, "&lt;"&amp;AI169)+1+COUNTIF(AI$11:AI169, AI169)-1)</f>
        <v/>
      </c>
      <c r="BO169" s="90" t="str">
        <f>IF(OR(CT$8="", AJ169=""), "", COUNTIF(AJ$11:AJ$310, "&lt;"&amp;AJ169)+1+COUNTIF(AJ$11:AJ169, AJ169)-1)</f>
        <v/>
      </c>
      <c r="BP169" s="90" t="str">
        <f>IF(OR(CU$8="", AK169=""), "", COUNTIF(AK$11:AK$310, "&lt;"&amp;AK169)+1+COUNTIF(AK$11:AK169, AK169)-1)</f>
        <v/>
      </c>
      <c r="BQ169" s="90" t="str">
        <f>IF(OR(CV$8="", AL169=""), "", COUNTIF(AL$11:AL$310, "&lt;"&amp;AL169)+1+COUNTIF(AL$11:AL169, AL169)-1)</f>
        <v/>
      </c>
      <c r="BR169" s="90" t="str">
        <f>IF(OR(CW$8="", AM169=""), "", COUNTIF(AM$11:AM$310, "&lt;"&amp;AM169)+1+COUNTIF(AM$11:AM169, AM169)-1)</f>
        <v/>
      </c>
      <c r="BS169" s="90" t="str">
        <f>IF(OR(CX$8="", AN169=""), "", COUNTIF(AN$11:AN$310, "&lt;"&amp;AN169)+1+COUNTIF(AN$11:AN169, AN169)-1)</f>
        <v/>
      </c>
      <c r="BT169" s="90" t="str">
        <f>IF(OR(CY$8="", AO169=""), "", COUNTIF(AO$11:AO$310, "&lt;"&amp;AO169)+1+COUNTIF(AO$11:AO169, AO169)-1)</f>
        <v/>
      </c>
      <c r="BU169" s="90" t="str">
        <f>IF(OR(CZ$8="", AP169=""), "", COUNTIF(AP$11:AP$310, "&lt;"&amp;AP169)+1+COUNTIF(AP$11:AP169, AP169)-1)</f>
        <v/>
      </c>
      <c r="BV169" s="90" t="str">
        <f>IF(OR(DA$8="", AQ169=""), "", COUNTIF(AQ$11:AQ$310, "&lt;"&amp;AQ169)+1+COUNTIF(AQ$11:AQ169, AQ169)-1)</f>
        <v/>
      </c>
      <c r="BW169" s="90" t="str">
        <f>IF(OR(DB$8="", AR169=""), "", COUNTIF(AR$11:AR$310, "&lt;"&amp;AR169)+1+COUNTIF(AR$11:AR169, AR169)-1)</f>
        <v/>
      </c>
      <c r="BX169" s="90" t="str">
        <f>IF(OR(DC$8="", AS169=""), "", COUNTIF(AS$11:AS$310, "&lt;"&amp;AS169)+1+COUNTIF(AS$11:AS169, AS169)-1)</f>
        <v/>
      </c>
      <c r="BY169" s="90" t="str">
        <f>IF(OR(DD$8="", AT169=""), "", COUNTIF(AT$11:AT$310, "&lt;"&amp;AT169)+1+COUNTIF(AT$11:AT169, AT169)-1)</f>
        <v/>
      </c>
      <c r="BZ169" s="90" t="str">
        <f>IF(OR(DE$8="", AU169=""), "", COUNTIF(AU$11:AU$310, "&lt;"&amp;AU169)+1+COUNTIF(AU$11:AU169, AU169)-1)</f>
        <v/>
      </c>
      <c r="CA169" s="90" t="str">
        <f>IF(OR(DF$8="", AV169=""), "", COUNTIF(AV$11:AV$310, "&lt;"&amp;AV169)+1+COUNTIF(AV$11:AV169, AV169)-1)</f>
        <v/>
      </c>
      <c r="CB169" s="90" t="str">
        <f>IF(OR(DG$8="", AW169=""), "", COUNTIF(AW$11:AW$310, "&lt;"&amp;AW169)+1+COUNTIF(AW$11:AW169, AW169)-1)</f>
        <v/>
      </c>
      <c r="CC169" s="90" t="str">
        <f>IF(OR(DH$8="", AX169=""), "", COUNTIF(AX$11:AX$310, "&lt;"&amp;AX169)+1+COUNTIF(AX$11:AX169, AX169)-1)</f>
        <v/>
      </c>
      <c r="CD169" s="90" t="str">
        <f>IF(OR(DI$8="", AY169=""), "", COUNTIF(AY$11:AY$310, "&lt;"&amp;AY169)+1+COUNTIF(AY$11:AY169, AY169)-1)</f>
        <v/>
      </c>
      <c r="CE169" s="90" t="str">
        <f>IF(OR(DJ$8="", AZ169=""), "", COUNTIF(AZ$11:AZ$310, "&lt;"&amp;AZ169)+1+COUNTIF(AZ$11:AZ169, AZ169)-1)</f>
        <v/>
      </c>
      <c r="CF169" s="90" t="str">
        <f>IF(OR(DK$8="", BA169=""), "", COUNTIF(BA$11:BA$310, "&lt;"&amp;BA169)+1+COUNTIF(BA$11:BA169, BA169)-1)</f>
        <v/>
      </c>
      <c r="CG169" s="91" t="str">
        <f>IF(OR(DL$8="", BB169=""), "", COUNTIF(BB$11:BB$310, "&lt;"&amp;BB169)+1+COUNTIF(BB$11:BB169, BB169)-1)</f>
        <v/>
      </c>
      <c r="CI169" s="89" t="str" cm="1">
        <f t="array" ref="CI169">IFERROR(INDEX($BD169:$CG169, $CH169, MATCH(CI$6, $BD$8:$CG$8, 0)), "")</f>
        <v/>
      </c>
      <c r="CJ169" s="90" t="str" cm="1">
        <f t="array" ref="CJ169">IFERROR(INDEX($BD169:$CG169, $CH169, MATCH(CJ$6, $BD$8:$CG$8, 0)), "")</f>
        <v/>
      </c>
      <c r="CK169" s="90" t="str" cm="1">
        <f t="array" ref="CK169">IFERROR(INDEX($BD169:$CG169, $CH169, MATCH(CK$6, $BD$8:$CG$8, 0)), "")</f>
        <v/>
      </c>
      <c r="CL169" s="90" t="str" cm="1">
        <f t="array" ref="CL169">IFERROR(INDEX($BD169:$CG169, $CH169, MATCH(CL$6, $BD$8:$CG$8, 0)), "")</f>
        <v/>
      </c>
      <c r="CM169" s="90" t="str" cm="1">
        <f t="array" ref="CM169">IFERROR(INDEX($BD169:$CG169, $CH169, MATCH(CM$6, $BD$8:$CG$8, 0)), "")</f>
        <v/>
      </c>
      <c r="CN169" s="90" t="str" cm="1">
        <f t="array" ref="CN169">IFERROR(INDEX($BD169:$CG169, $CH169, MATCH(CN$6, $BD$8:$CG$8, 0)), "")</f>
        <v/>
      </c>
      <c r="CO169" s="90" t="str" cm="1">
        <f t="array" ref="CO169">IFERROR(INDEX($BD169:$CG169, $CH169, MATCH(CO$6, $BD$8:$CG$8, 0)), "")</f>
        <v/>
      </c>
      <c r="CP169" s="90" t="str" cm="1">
        <f t="array" ref="CP169">IFERROR(INDEX($BD169:$CG169, $CH169, MATCH(CP$6, $BD$8:$CG$8, 0)), "")</f>
        <v/>
      </c>
      <c r="CQ169" s="90" t="str" cm="1">
        <f t="array" ref="CQ169">IFERROR(INDEX($BD169:$CG169, $CH169, MATCH(CQ$6, $BD$8:$CG$8, 0)), "")</f>
        <v/>
      </c>
      <c r="CR169" s="90" t="str" cm="1">
        <f t="array" ref="CR169">IFERROR(INDEX($BD169:$CG169, $CH169, MATCH(CR$6, $BD$8:$CG$8, 0)), "")</f>
        <v/>
      </c>
      <c r="CS169" s="90" t="str" cm="1">
        <f t="array" ref="CS169">IFERROR(INDEX($BD169:$CG169, $CH169, MATCH(CS$6, $BD$8:$CG$8, 0)), "")</f>
        <v/>
      </c>
      <c r="CT169" s="90" t="str" cm="1">
        <f t="array" ref="CT169">IFERROR(INDEX($BD169:$CG169, $CH169, MATCH(CT$6, $BD$8:$CG$8, 0)), "")</f>
        <v/>
      </c>
      <c r="CU169" s="90" t="str" cm="1">
        <f t="array" ref="CU169">IFERROR(INDEX($BD169:$CG169, $CH169, MATCH(CU$6, $BD$8:$CG$8, 0)), "")</f>
        <v/>
      </c>
      <c r="CV169" s="90" t="str" cm="1">
        <f t="array" ref="CV169">IFERROR(INDEX($BD169:$CG169, $CH169, MATCH(CV$6, $BD$8:$CG$8, 0)), "")</f>
        <v/>
      </c>
      <c r="CW169" s="90" t="str" cm="1">
        <f t="array" ref="CW169">IFERROR(INDEX($BD169:$CG169, $CH169, MATCH(CW$6, $BD$8:$CG$8, 0)), "")</f>
        <v/>
      </c>
      <c r="CX169" s="90" t="str" cm="1">
        <f t="array" ref="CX169">IFERROR(INDEX($BD169:$CG169, $CH169, MATCH(CX$6, $BD$8:$CG$8, 0)), "")</f>
        <v/>
      </c>
      <c r="CY169" s="90" t="str" cm="1">
        <f t="array" ref="CY169">IFERROR(INDEX($BD169:$CG169, $CH169, MATCH(CY$6, $BD$8:$CG$8, 0)), "")</f>
        <v/>
      </c>
      <c r="CZ169" s="90" t="str" cm="1">
        <f t="array" ref="CZ169">IFERROR(INDEX($BD169:$CG169, $CH169, MATCH(CZ$6, $BD$8:$CG$8, 0)), "")</f>
        <v/>
      </c>
      <c r="DA169" s="90" t="str" cm="1">
        <f t="array" ref="DA169">IFERROR(INDEX($BD169:$CG169, $CH169, MATCH(DA$6, $BD$8:$CG$8, 0)), "")</f>
        <v/>
      </c>
      <c r="DB169" s="90" t="str" cm="1">
        <f t="array" ref="DB169">IFERROR(INDEX($BD169:$CG169, $CH169, MATCH(DB$6, $BD$8:$CG$8, 0)), "")</f>
        <v/>
      </c>
      <c r="DC169" s="90" t="str" cm="1">
        <f t="array" ref="DC169">IFERROR(INDEX($BD169:$CG169, $CH169, MATCH(DC$6, $BD$8:$CG$8, 0)), "")</f>
        <v/>
      </c>
      <c r="DD169" s="90" t="str" cm="1">
        <f t="array" ref="DD169">IFERROR(INDEX($BD169:$CG169, $CH169, MATCH(DD$6, $BD$8:$CG$8, 0)), "")</f>
        <v/>
      </c>
      <c r="DE169" s="90" t="str" cm="1">
        <f t="array" ref="DE169">IFERROR(INDEX($BD169:$CG169, $CH169, MATCH(DE$6, $BD$8:$CG$8, 0)), "")</f>
        <v/>
      </c>
      <c r="DF169" s="90" t="str" cm="1">
        <f t="array" ref="DF169">IFERROR(INDEX($BD169:$CG169, $CH169, MATCH(DF$6, $BD$8:$CG$8, 0)), "")</f>
        <v/>
      </c>
      <c r="DG169" s="90" t="str" cm="1">
        <f t="array" ref="DG169">IFERROR(INDEX($BD169:$CG169, $CH169, MATCH(DG$6, $BD$8:$CG$8, 0)), "")</f>
        <v/>
      </c>
      <c r="DH169" s="90" t="str" cm="1">
        <f t="array" ref="DH169">IFERROR(INDEX($BD169:$CG169, $CH169, MATCH(DH$6, $BD$8:$CG$8, 0)), "")</f>
        <v/>
      </c>
      <c r="DI169" s="90" t="str" cm="1">
        <f t="array" ref="DI169">IFERROR(INDEX($BD169:$CG169, $CH169, MATCH(DI$6, $BD$8:$CG$8, 0)), "")</f>
        <v/>
      </c>
      <c r="DJ169" s="90" t="str" cm="1">
        <f t="array" ref="DJ169">IFERROR(INDEX($BD169:$CG169, $CH169, MATCH(DJ$6, $BD$8:$CG$8, 0)), "")</f>
        <v/>
      </c>
      <c r="DK169" s="90" t="str" cm="1">
        <f t="array" ref="DK169">IFERROR(INDEX($BD169:$CG169, $CH169, MATCH(DK$6, $BD$8:$CG$8, 0)), "")</f>
        <v/>
      </c>
      <c r="DL169" s="91" t="str" cm="1">
        <f t="array" ref="DL169">IFERROR(INDEX($BD169:$CG169, $CH169, MATCH(DL$6, $BD$8:$CG$8, 0)), "")</f>
        <v/>
      </c>
    </row>
    <row r="170" spans="1:116" x14ac:dyDescent="0.55000000000000004">
      <c r="A170" s="16"/>
      <c r="B170" s="48"/>
      <c r="C170" s="26"/>
      <c r="D170" s="49"/>
      <c r="E170" s="50"/>
      <c r="F170" s="16"/>
      <c r="G170" s="96" t="str">
        <f t="shared" si="60"/>
        <v/>
      </c>
      <c r="H170" s="96" t="str">
        <f>IF($T170="", "", IF(COUNTIF('Income &amp; Expenses'!$AO$11:$AO$40, $T170)&gt;0, $N$3, $N$4))</f>
        <v/>
      </c>
      <c r="I170" s="16"/>
      <c r="N170" s="14" t="str">
        <f t="shared" si="56"/>
        <v/>
      </c>
      <c r="O170" s="8" t="str">
        <f t="shared" si="61"/>
        <v/>
      </c>
      <c r="P170" s="15" t="str">
        <f t="shared" si="57"/>
        <v/>
      </c>
      <c r="R170" s="68" t="str">
        <f t="shared" si="58"/>
        <v/>
      </c>
      <c r="T170" s="68" t="str">
        <f t="shared" si="59"/>
        <v/>
      </c>
      <c r="V170" s="62" t="str">
        <f>IF($B170="", "", COUNTIF($B$11:$B170, $B170))</f>
        <v/>
      </c>
      <c r="W170" s="62" t="str">
        <f t="shared" si="62"/>
        <v/>
      </c>
      <c r="Y170" s="78" t="str">
        <f t="shared" si="69"/>
        <v/>
      </c>
      <c r="Z170" s="79" t="str">
        <f t="shared" si="69"/>
        <v/>
      </c>
      <c r="AA170" s="79" t="str">
        <f t="shared" si="69"/>
        <v/>
      </c>
      <c r="AB170" s="79" t="str">
        <f t="shared" si="69"/>
        <v/>
      </c>
      <c r="AC170" s="79" t="str">
        <f t="shared" si="69"/>
        <v/>
      </c>
      <c r="AD170" s="79" t="str">
        <f t="shared" si="69"/>
        <v/>
      </c>
      <c r="AE170" s="79" t="str">
        <f t="shared" si="69"/>
        <v/>
      </c>
      <c r="AF170" s="79" t="str">
        <f t="shared" si="69"/>
        <v/>
      </c>
      <c r="AG170" s="79" t="str">
        <f t="shared" si="69"/>
        <v/>
      </c>
      <c r="AH170" s="79" t="str">
        <f t="shared" si="69"/>
        <v/>
      </c>
      <c r="AI170" s="79" t="str">
        <f t="shared" si="70"/>
        <v/>
      </c>
      <c r="AJ170" s="79" t="str">
        <f t="shared" si="70"/>
        <v/>
      </c>
      <c r="AK170" s="79" t="str">
        <f t="shared" si="70"/>
        <v/>
      </c>
      <c r="AL170" s="79" t="str">
        <f t="shared" si="70"/>
        <v/>
      </c>
      <c r="AM170" s="79" t="str">
        <f t="shared" si="70"/>
        <v/>
      </c>
      <c r="AN170" s="79" t="str">
        <f t="shared" si="70"/>
        <v/>
      </c>
      <c r="AO170" s="79" t="str">
        <f t="shared" si="70"/>
        <v/>
      </c>
      <c r="AP170" s="79" t="str">
        <f t="shared" si="70"/>
        <v/>
      </c>
      <c r="AQ170" s="79" t="str">
        <f t="shared" si="70"/>
        <v/>
      </c>
      <c r="AR170" s="79" t="str">
        <f t="shared" si="70"/>
        <v/>
      </c>
      <c r="AS170" s="79" t="str">
        <f t="shared" si="71"/>
        <v/>
      </c>
      <c r="AT170" s="79" t="str">
        <f t="shared" si="71"/>
        <v/>
      </c>
      <c r="AU170" s="79" t="str">
        <f t="shared" si="71"/>
        <v/>
      </c>
      <c r="AV170" s="79" t="str">
        <f t="shared" si="71"/>
        <v/>
      </c>
      <c r="AW170" s="79" t="str">
        <f t="shared" si="71"/>
        <v/>
      </c>
      <c r="AX170" s="79" t="str">
        <f t="shared" si="71"/>
        <v/>
      </c>
      <c r="AY170" s="79" t="str">
        <f t="shared" si="71"/>
        <v/>
      </c>
      <c r="AZ170" s="79" t="str">
        <f t="shared" si="71"/>
        <v/>
      </c>
      <c r="BA170" s="79" t="str">
        <f t="shared" si="71"/>
        <v/>
      </c>
      <c r="BB170" s="33" t="str">
        <f t="shared" si="71"/>
        <v/>
      </c>
      <c r="BD170" s="89" t="str">
        <f>IF(OR(CI$8="", Y170=""), "", COUNTIF(Y$11:Y$310, "&lt;"&amp;Y170)+1+COUNTIF(Y$11:Y170, Y170)-1)</f>
        <v/>
      </c>
      <c r="BE170" s="90" t="str">
        <f>IF(OR(CJ$8="", Z170=""), "", COUNTIF(Z$11:Z$310, "&lt;"&amp;Z170)+1+COUNTIF(Z$11:Z170, Z170)-1)</f>
        <v/>
      </c>
      <c r="BF170" s="90" t="str">
        <f>IF(OR(CK$8="", AA170=""), "", COUNTIF(AA$11:AA$310, "&lt;"&amp;AA170)+1+COUNTIF(AA$11:AA170, AA170)-1)</f>
        <v/>
      </c>
      <c r="BG170" s="90" t="str">
        <f>IF(OR(CL$8="", AB170=""), "", COUNTIF(AB$11:AB$310, "&lt;"&amp;AB170)+1+COUNTIF(AB$11:AB170, AB170)-1)</f>
        <v/>
      </c>
      <c r="BH170" s="90" t="str">
        <f>IF(OR(CM$8="", AC170=""), "", COUNTIF(AC$11:AC$310, "&lt;"&amp;AC170)+1+COUNTIF(AC$11:AC170, AC170)-1)</f>
        <v/>
      </c>
      <c r="BI170" s="90" t="str">
        <f>IF(OR(CN$8="", AD170=""), "", COUNTIF(AD$11:AD$310, "&lt;"&amp;AD170)+1+COUNTIF(AD$11:AD170, AD170)-1)</f>
        <v/>
      </c>
      <c r="BJ170" s="90" t="str">
        <f>IF(OR(CO$8="", AE170=""), "", COUNTIF(AE$11:AE$310, "&lt;"&amp;AE170)+1+COUNTIF(AE$11:AE170, AE170)-1)</f>
        <v/>
      </c>
      <c r="BK170" s="90" t="str">
        <f>IF(OR(CP$8="", AF170=""), "", COUNTIF(AF$11:AF$310, "&lt;"&amp;AF170)+1+COUNTIF(AF$11:AF170, AF170)-1)</f>
        <v/>
      </c>
      <c r="BL170" s="90" t="str">
        <f>IF(OR(CQ$8="", AG170=""), "", COUNTIF(AG$11:AG$310, "&lt;"&amp;AG170)+1+COUNTIF(AG$11:AG170, AG170)-1)</f>
        <v/>
      </c>
      <c r="BM170" s="90" t="str">
        <f>IF(OR(CR$8="", AH170=""), "", COUNTIF(AH$11:AH$310, "&lt;"&amp;AH170)+1+COUNTIF(AH$11:AH170, AH170)-1)</f>
        <v/>
      </c>
      <c r="BN170" s="90" t="str">
        <f>IF(OR(CS$8="", AI170=""), "", COUNTIF(AI$11:AI$310, "&lt;"&amp;AI170)+1+COUNTIF(AI$11:AI170, AI170)-1)</f>
        <v/>
      </c>
      <c r="BO170" s="90" t="str">
        <f>IF(OR(CT$8="", AJ170=""), "", COUNTIF(AJ$11:AJ$310, "&lt;"&amp;AJ170)+1+COUNTIF(AJ$11:AJ170, AJ170)-1)</f>
        <v/>
      </c>
      <c r="BP170" s="90" t="str">
        <f>IF(OR(CU$8="", AK170=""), "", COUNTIF(AK$11:AK$310, "&lt;"&amp;AK170)+1+COUNTIF(AK$11:AK170, AK170)-1)</f>
        <v/>
      </c>
      <c r="BQ170" s="90" t="str">
        <f>IF(OR(CV$8="", AL170=""), "", COUNTIF(AL$11:AL$310, "&lt;"&amp;AL170)+1+COUNTIF(AL$11:AL170, AL170)-1)</f>
        <v/>
      </c>
      <c r="BR170" s="90" t="str">
        <f>IF(OR(CW$8="", AM170=""), "", COUNTIF(AM$11:AM$310, "&lt;"&amp;AM170)+1+COUNTIF(AM$11:AM170, AM170)-1)</f>
        <v/>
      </c>
      <c r="BS170" s="90" t="str">
        <f>IF(OR(CX$8="", AN170=""), "", COUNTIF(AN$11:AN$310, "&lt;"&amp;AN170)+1+COUNTIF(AN$11:AN170, AN170)-1)</f>
        <v/>
      </c>
      <c r="BT170" s="90" t="str">
        <f>IF(OR(CY$8="", AO170=""), "", COUNTIF(AO$11:AO$310, "&lt;"&amp;AO170)+1+COUNTIF(AO$11:AO170, AO170)-1)</f>
        <v/>
      </c>
      <c r="BU170" s="90" t="str">
        <f>IF(OR(CZ$8="", AP170=""), "", COUNTIF(AP$11:AP$310, "&lt;"&amp;AP170)+1+COUNTIF(AP$11:AP170, AP170)-1)</f>
        <v/>
      </c>
      <c r="BV170" s="90" t="str">
        <f>IF(OR(DA$8="", AQ170=""), "", COUNTIF(AQ$11:AQ$310, "&lt;"&amp;AQ170)+1+COUNTIF(AQ$11:AQ170, AQ170)-1)</f>
        <v/>
      </c>
      <c r="BW170" s="90" t="str">
        <f>IF(OR(DB$8="", AR170=""), "", COUNTIF(AR$11:AR$310, "&lt;"&amp;AR170)+1+COUNTIF(AR$11:AR170, AR170)-1)</f>
        <v/>
      </c>
      <c r="BX170" s="90" t="str">
        <f>IF(OR(DC$8="", AS170=""), "", COUNTIF(AS$11:AS$310, "&lt;"&amp;AS170)+1+COUNTIF(AS$11:AS170, AS170)-1)</f>
        <v/>
      </c>
      <c r="BY170" s="90" t="str">
        <f>IF(OR(DD$8="", AT170=""), "", COUNTIF(AT$11:AT$310, "&lt;"&amp;AT170)+1+COUNTIF(AT$11:AT170, AT170)-1)</f>
        <v/>
      </c>
      <c r="BZ170" s="90" t="str">
        <f>IF(OR(DE$8="", AU170=""), "", COUNTIF(AU$11:AU$310, "&lt;"&amp;AU170)+1+COUNTIF(AU$11:AU170, AU170)-1)</f>
        <v/>
      </c>
      <c r="CA170" s="90" t="str">
        <f>IF(OR(DF$8="", AV170=""), "", COUNTIF(AV$11:AV$310, "&lt;"&amp;AV170)+1+COUNTIF(AV$11:AV170, AV170)-1)</f>
        <v/>
      </c>
      <c r="CB170" s="90" t="str">
        <f>IF(OR(DG$8="", AW170=""), "", COUNTIF(AW$11:AW$310, "&lt;"&amp;AW170)+1+COUNTIF(AW$11:AW170, AW170)-1)</f>
        <v/>
      </c>
      <c r="CC170" s="90" t="str">
        <f>IF(OR(DH$8="", AX170=""), "", COUNTIF(AX$11:AX$310, "&lt;"&amp;AX170)+1+COUNTIF(AX$11:AX170, AX170)-1)</f>
        <v/>
      </c>
      <c r="CD170" s="90" t="str">
        <f>IF(OR(DI$8="", AY170=""), "", COUNTIF(AY$11:AY$310, "&lt;"&amp;AY170)+1+COUNTIF(AY$11:AY170, AY170)-1)</f>
        <v/>
      </c>
      <c r="CE170" s="90" t="str">
        <f>IF(OR(DJ$8="", AZ170=""), "", COUNTIF(AZ$11:AZ$310, "&lt;"&amp;AZ170)+1+COUNTIF(AZ$11:AZ170, AZ170)-1)</f>
        <v/>
      </c>
      <c r="CF170" s="90" t="str">
        <f>IF(OR(DK$8="", BA170=""), "", COUNTIF(BA$11:BA$310, "&lt;"&amp;BA170)+1+COUNTIF(BA$11:BA170, BA170)-1)</f>
        <v/>
      </c>
      <c r="CG170" s="91" t="str">
        <f>IF(OR(DL$8="", BB170=""), "", COUNTIF(BB$11:BB$310, "&lt;"&amp;BB170)+1+COUNTIF(BB$11:BB170, BB170)-1)</f>
        <v/>
      </c>
      <c r="CI170" s="89" t="str" cm="1">
        <f t="array" ref="CI170">IFERROR(INDEX($BD170:$CG170, $CH170, MATCH(CI$6, $BD$8:$CG$8, 0)), "")</f>
        <v/>
      </c>
      <c r="CJ170" s="90" t="str" cm="1">
        <f t="array" ref="CJ170">IFERROR(INDEX($BD170:$CG170, $CH170, MATCH(CJ$6, $BD$8:$CG$8, 0)), "")</f>
        <v/>
      </c>
      <c r="CK170" s="90" t="str" cm="1">
        <f t="array" ref="CK170">IFERROR(INDEX($BD170:$CG170, $CH170, MATCH(CK$6, $BD$8:$CG$8, 0)), "")</f>
        <v/>
      </c>
      <c r="CL170" s="90" t="str" cm="1">
        <f t="array" ref="CL170">IFERROR(INDEX($BD170:$CG170, $CH170, MATCH(CL$6, $BD$8:$CG$8, 0)), "")</f>
        <v/>
      </c>
      <c r="CM170" s="90" t="str" cm="1">
        <f t="array" ref="CM170">IFERROR(INDEX($BD170:$CG170, $CH170, MATCH(CM$6, $BD$8:$CG$8, 0)), "")</f>
        <v/>
      </c>
      <c r="CN170" s="90" t="str" cm="1">
        <f t="array" ref="CN170">IFERROR(INDEX($BD170:$CG170, $CH170, MATCH(CN$6, $BD$8:$CG$8, 0)), "")</f>
        <v/>
      </c>
      <c r="CO170" s="90" t="str" cm="1">
        <f t="array" ref="CO170">IFERROR(INDEX($BD170:$CG170, $CH170, MATCH(CO$6, $BD$8:$CG$8, 0)), "")</f>
        <v/>
      </c>
      <c r="CP170" s="90" t="str" cm="1">
        <f t="array" ref="CP170">IFERROR(INDEX($BD170:$CG170, $CH170, MATCH(CP$6, $BD$8:$CG$8, 0)), "")</f>
        <v/>
      </c>
      <c r="CQ170" s="90" t="str" cm="1">
        <f t="array" ref="CQ170">IFERROR(INDEX($BD170:$CG170, $CH170, MATCH(CQ$6, $BD$8:$CG$8, 0)), "")</f>
        <v/>
      </c>
      <c r="CR170" s="90" t="str" cm="1">
        <f t="array" ref="CR170">IFERROR(INDEX($BD170:$CG170, $CH170, MATCH(CR$6, $BD$8:$CG$8, 0)), "")</f>
        <v/>
      </c>
      <c r="CS170" s="90" t="str" cm="1">
        <f t="array" ref="CS170">IFERROR(INDEX($BD170:$CG170, $CH170, MATCH(CS$6, $BD$8:$CG$8, 0)), "")</f>
        <v/>
      </c>
      <c r="CT170" s="90" t="str" cm="1">
        <f t="array" ref="CT170">IFERROR(INDEX($BD170:$CG170, $CH170, MATCH(CT$6, $BD$8:$CG$8, 0)), "")</f>
        <v/>
      </c>
      <c r="CU170" s="90" t="str" cm="1">
        <f t="array" ref="CU170">IFERROR(INDEX($BD170:$CG170, $CH170, MATCH(CU$6, $BD$8:$CG$8, 0)), "")</f>
        <v/>
      </c>
      <c r="CV170" s="90" t="str" cm="1">
        <f t="array" ref="CV170">IFERROR(INDEX($BD170:$CG170, $CH170, MATCH(CV$6, $BD$8:$CG$8, 0)), "")</f>
        <v/>
      </c>
      <c r="CW170" s="90" t="str" cm="1">
        <f t="array" ref="CW170">IFERROR(INDEX($BD170:$CG170, $CH170, MATCH(CW$6, $BD$8:$CG$8, 0)), "")</f>
        <v/>
      </c>
      <c r="CX170" s="90" t="str" cm="1">
        <f t="array" ref="CX170">IFERROR(INDEX($BD170:$CG170, $CH170, MATCH(CX$6, $BD$8:$CG$8, 0)), "")</f>
        <v/>
      </c>
      <c r="CY170" s="90" t="str" cm="1">
        <f t="array" ref="CY170">IFERROR(INDEX($BD170:$CG170, $CH170, MATCH(CY$6, $BD$8:$CG$8, 0)), "")</f>
        <v/>
      </c>
      <c r="CZ170" s="90" t="str" cm="1">
        <f t="array" ref="CZ170">IFERROR(INDEX($BD170:$CG170, $CH170, MATCH(CZ$6, $BD$8:$CG$8, 0)), "")</f>
        <v/>
      </c>
      <c r="DA170" s="90" t="str" cm="1">
        <f t="array" ref="DA170">IFERROR(INDEX($BD170:$CG170, $CH170, MATCH(DA$6, $BD$8:$CG$8, 0)), "")</f>
        <v/>
      </c>
      <c r="DB170" s="90" t="str" cm="1">
        <f t="array" ref="DB170">IFERROR(INDEX($BD170:$CG170, $CH170, MATCH(DB$6, $BD$8:$CG$8, 0)), "")</f>
        <v/>
      </c>
      <c r="DC170" s="90" t="str" cm="1">
        <f t="array" ref="DC170">IFERROR(INDEX($BD170:$CG170, $CH170, MATCH(DC$6, $BD$8:$CG$8, 0)), "")</f>
        <v/>
      </c>
      <c r="DD170" s="90" t="str" cm="1">
        <f t="array" ref="DD170">IFERROR(INDEX($BD170:$CG170, $CH170, MATCH(DD$6, $BD$8:$CG$8, 0)), "")</f>
        <v/>
      </c>
      <c r="DE170" s="90" t="str" cm="1">
        <f t="array" ref="DE170">IFERROR(INDEX($BD170:$CG170, $CH170, MATCH(DE$6, $BD$8:$CG$8, 0)), "")</f>
        <v/>
      </c>
      <c r="DF170" s="90" t="str" cm="1">
        <f t="array" ref="DF170">IFERROR(INDEX($BD170:$CG170, $CH170, MATCH(DF$6, $BD$8:$CG$8, 0)), "")</f>
        <v/>
      </c>
      <c r="DG170" s="90" t="str" cm="1">
        <f t="array" ref="DG170">IFERROR(INDEX($BD170:$CG170, $CH170, MATCH(DG$6, $BD$8:$CG$8, 0)), "")</f>
        <v/>
      </c>
      <c r="DH170" s="90" t="str" cm="1">
        <f t="array" ref="DH170">IFERROR(INDEX($BD170:$CG170, $CH170, MATCH(DH$6, $BD$8:$CG$8, 0)), "")</f>
        <v/>
      </c>
      <c r="DI170" s="90" t="str" cm="1">
        <f t="array" ref="DI170">IFERROR(INDEX($BD170:$CG170, $CH170, MATCH(DI$6, $BD$8:$CG$8, 0)), "")</f>
        <v/>
      </c>
      <c r="DJ170" s="90" t="str" cm="1">
        <f t="array" ref="DJ170">IFERROR(INDEX($BD170:$CG170, $CH170, MATCH(DJ$6, $BD$8:$CG$8, 0)), "")</f>
        <v/>
      </c>
      <c r="DK170" s="90" t="str" cm="1">
        <f t="array" ref="DK170">IFERROR(INDEX($BD170:$CG170, $CH170, MATCH(DK$6, $BD$8:$CG$8, 0)), "")</f>
        <v/>
      </c>
      <c r="DL170" s="91" t="str" cm="1">
        <f t="array" ref="DL170">IFERROR(INDEX($BD170:$CG170, $CH170, MATCH(DL$6, $BD$8:$CG$8, 0)), "")</f>
        <v/>
      </c>
    </row>
    <row r="171" spans="1:116" x14ac:dyDescent="0.55000000000000004">
      <c r="A171" s="16"/>
      <c r="B171" s="48"/>
      <c r="C171" s="26"/>
      <c r="D171" s="49"/>
      <c r="E171" s="50"/>
      <c r="F171" s="16"/>
      <c r="G171" s="96" t="str">
        <f t="shared" si="60"/>
        <v/>
      </c>
      <c r="H171" s="96" t="str">
        <f>IF($T171="", "", IF(COUNTIF('Income &amp; Expenses'!$AO$11:$AO$40, $T171)&gt;0, $N$3, $N$4))</f>
        <v/>
      </c>
      <c r="I171" s="16"/>
      <c r="N171" s="14" t="str">
        <f t="shared" si="56"/>
        <v/>
      </c>
      <c r="O171" s="8" t="str">
        <f t="shared" si="61"/>
        <v/>
      </c>
      <c r="P171" s="15" t="str">
        <f t="shared" si="57"/>
        <v/>
      </c>
      <c r="R171" s="68" t="str">
        <f t="shared" si="58"/>
        <v/>
      </c>
      <c r="T171" s="68" t="str">
        <f t="shared" si="59"/>
        <v/>
      </c>
      <c r="V171" s="62" t="str">
        <f>IF($B171="", "", COUNTIF($B$11:$B171, $B171))</f>
        <v/>
      </c>
      <c r="W171" s="62" t="str">
        <f t="shared" si="62"/>
        <v/>
      </c>
      <c r="Y171" s="78" t="str">
        <f t="shared" ref="Y171:AH180" si="72">IF(OR(Y$10="", $R171=""), "", IF(Y$10=$B171, $D171, ""))</f>
        <v/>
      </c>
      <c r="Z171" s="79" t="str">
        <f t="shared" si="72"/>
        <v/>
      </c>
      <c r="AA171" s="79" t="str">
        <f t="shared" si="72"/>
        <v/>
      </c>
      <c r="AB171" s="79" t="str">
        <f t="shared" si="72"/>
        <v/>
      </c>
      <c r="AC171" s="79" t="str">
        <f t="shared" si="72"/>
        <v/>
      </c>
      <c r="AD171" s="79" t="str">
        <f t="shared" si="72"/>
        <v/>
      </c>
      <c r="AE171" s="79" t="str">
        <f t="shared" si="72"/>
        <v/>
      </c>
      <c r="AF171" s="79" t="str">
        <f t="shared" si="72"/>
        <v/>
      </c>
      <c r="AG171" s="79" t="str">
        <f t="shared" si="72"/>
        <v/>
      </c>
      <c r="AH171" s="79" t="str">
        <f t="shared" si="72"/>
        <v/>
      </c>
      <c r="AI171" s="79" t="str">
        <f t="shared" ref="AI171:AR180" si="73">IF(OR(AI$10="", $R171=""), "", IF(AI$10=$B171, $D171, ""))</f>
        <v/>
      </c>
      <c r="AJ171" s="79" t="str">
        <f t="shared" si="73"/>
        <v/>
      </c>
      <c r="AK171" s="79" t="str">
        <f t="shared" si="73"/>
        <v/>
      </c>
      <c r="AL171" s="79" t="str">
        <f t="shared" si="73"/>
        <v/>
      </c>
      <c r="AM171" s="79" t="str">
        <f t="shared" si="73"/>
        <v/>
      </c>
      <c r="AN171" s="79" t="str">
        <f t="shared" si="73"/>
        <v/>
      </c>
      <c r="AO171" s="79" t="str">
        <f t="shared" si="73"/>
        <v/>
      </c>
      <c r="AP171" s="79" t="str">
        <f t="shared" si="73"/>
        <v/>
      </c>
      <c r="AQ171" s="79" t="str">
        <f t="shared" si="73"/>
        <v/>
      </c>
      <c r="AR171" s="79" t="str">
        <f t="shared" si="73"/>
        <v/>
      </c>
      <c r="AS171" s="79" t="str">
        <f t="shared" ref="AS171:BB180" si="74">IF(OR(AS$10="", $R171=""), "", IF(AS$10=$B171, $D171, ""))</f>
        <v/>
      </c>
      <c r="AT171" s="79" t="str">
        <f t="shared" si="74"/>
        <v/>
      </c>
      <c r="AU171" s="79" t="str">
        <f t="shared" si="74"/>
        <v/>
      </c>
      <c r="AV171" s="79" t="str">
        <f t="shared" si="74"/>
        <v/>
      </c>
      <c r="AW171" s="79" t="str">
        <f t="shared" si="74"/>
        <v/>
      </c>
      <c r="AX171" s="79" t="str">
        <f t="shared" si="74"/>
        <v/>
      </c>
      <c r="AY171" s="79" t="str">
        <f t="shared" si="74"/>
        <v/>
      </c>
      <c r="AZ171" s="79" t="str">
        <f t="shared" si="74"/>
        <v/>
      </c>
      <c r="BA171" s="79" t="str">
        <f t="shared" si="74"/>
        <v/>
      </c>
      <c r="BB171" s="33" t="str">
        <f t="shared" si="74"/>
        <v/>
      </c>
      <c r="BD171" s="89" t="str">
        <f>IF(OR(CI$8="", Y171=""), "", COUNTIF(Y$11:Y$310, "&lt;"&amp;Y171)+1+COUNTIF(Y$11:Y171, Y171)-1)</f>
        <v/>
      </c>
      <c r="BE171" s="90" t="str">
        <f>IF(OR(CJ$8="", Z171=""), "", COUNTIF(Z$11:Z$310, "&lt;"&amp;Z171)+1+COUNTIF(Z$11:Z171, Z171)-1)</f>
        <v/>
      </c>
      <c r="BF171" s="90" t="str">
        <f>IF(OR(CK$8="", AA171=""), "", COUNTIF(AA$11:AA$310, "&lt;"&amp;AA171)+1+COUNTIF(AA$11:AA171, AA171)-1)</f>
        <v/>
      </c>
      <c r="BG171" s="90" t="str">
        <f>IF(OR(CL$8="", AB171=""), "", COUNTIF(AB$11:AB$310, "&lt;"&amp;AB171)+1+COUNTIF(AB$11:AB171, AB171)-1)</f>
        <v/>
      </c>
      <c r="BH171" s="90" t="str">
        <f>IF(OR(CM$8="", AC171=""), "", COUNTIF(AC$11:AC$310, "&lt;"&amp;AC171)+1+COUNTIF(AC$11:AC171, AC171)-1)</f>
        <v/>
      </c>
      <c r="BI171" s="90" t="str">
        <f>IF(OR(CN$8="", AD171=""), "", COUNTIF(AD$11:AD$310, "&lt;"&amp;AD171)+1+COUNTIF(AD$11:AD171, AD171)-1)</f>
        <v/>
      </c>
      <c r="BJ171" s="90" t="str">
        <f>IF(OR(CO$8="", AE171=""), "", COUNTIF(AE$11:AE$310, "&lt;"&amp;AE171)+1+COUNTIF(AE$11:AE171, AE171)-1)</f>
        <v/>
      </c>
      <c r="BK171" s="90" t="str">
        <f>IF(OR(CP$8="", AF171=""), "", COUNTIF(AF$11:AF$310, "&lt;"&amp;AF171)+1+COUNTIF(AF$11:AF171, AF171)-1)</f>
        <v/>
      </c>
      <c r="BL171" s="90" t="str">
        <f>IF(OR(CQ$8="", AG171=""), "", COUNTIF(AG$11:AG$310, "&lt;"&amp;AG171)+1+COUNTIF(AG$11:AG171, AG171)-1)</f>
        <v/>
      </c>
      <c r="BM171" s="90" t="str">
        <f>IF(OR(CR$8="", AH171=""), "", COUNTIF(AH$11:AH$310, "&lt;"&amp;AH171)+1+COUNTIF(AH$11:AH171, AH171)-1)</f>
        <v/>
      </c>
      <c r="BN171" s="90" t="str">
        <f>IF(OR(CS$8="", AI171=""), "", COUNTIF(AI$11:AI$310, "&lt;"&amp;AI171)+1+COUNTIF(AI$11:AI171, AI171)-1)</f>
        <v/>
      </c>
      <c r="BO171" s="90" t="str">
        <f>IF(OR(CT$8="", AJ171=""), "", COUNTIF(AJ$11:AJ$310, "&lt;"&amp;AJ171)+1+COUNTIF(AJ$11:AJ171, AJ171)-1)</f>
        <v/>
      </c>
      <c r="BP171" s="90" t="str">
        <f>IF(OR(CU$8="", AK171=""), "", COUNTIF(AK$11:AK$310, "&lt;"&amp;AK171)+1+COUNTIF(AK$11:AK171, AK171)-1)</f>
        <v/>
      </c>
      <c r="BQ171" s="90" t="str">
        <f>IF(OR(CV$8="", AL171=""), "", COUNTIF(AL$11:AL$310, "&lt;"&amp;AL171)+1+COUNTIF(AL$11:AL171, AL171)-1)</f>
        <v/>
      </c>
      <c r="BR171" s="90" t="str">
        <f>IF(OR(CW$8="", AM171=""), "", COUNTIF(AM$11:AM$310, "&lt;"&amp;AM171)+1+COUNTIF(AM$11:AM171, AM171)-1)</f>
        <v/>
      </c>
      <c r="BS171" s="90" t="str">
        <f>IF(OR(CX$8="", AN171=""), "", COUNTIF(AN$11:AN$310, "&lt;"&amp;AN171)+1+COUNTIF(AN$11:AN171, AN171)-1)</f>
        <v/>
      </c>
      <c r="BT171" s="90" t="str">
        <f>IF(OR(CY$8="", AO171=""), "", COUNTIF(AO$11:AO$310, "&lt;"&amp;AO171)+1+COUNTIF(AO$11:AO171, AO171)-1)</f>
        <v/>
      </c>
      <c r="BU171" s="90" t="str">
        <f>IF(OR(CZ$8="", AP171=""), "", COUNTIF(AP$11:AP$310, "&lt;"&amp;AP171)+1+COUNTIF(AP$11:AP171, AP171)-1)</f>
        <v/>
      </c>
      <c r="BV171" s="90" t="str">
        <f>IF(OR(DA$8="", AQ171=""), "", COUNTIF(AQ$11:AQ$310, "&lt;"&amp;AQ171)+1+COUNTIF(AQ$11:AQ171, AQ171)-1)</f>
        <v/>
      </c>
      <c r="BW171" s="90" t="str">
        <f>IF(OR(DB$8="", AR171=""), "", COUNTIF(AR$11:AR$310, "&lt;"&amp;AR171)+1+COUNTIF(AR$11:AR171, AR171)-1)</f>
        <v/>
      </c>
      <c r="BX171" s="90" t="str">
        <f>IF(OR(DC$8="", AS171=""), "", COUNTIF(AS$11:AS$310, "&lt;"&amp;AS171)+1+COUNTIF(AS$11:AS171, AS171)-1)</f>
        <v/>
      </c>
      <c r="BY171" s="90" t="str">
        <f>IF(OR(DD$8="", AT171=""), "", COUNTIF(AT$11:AT$310, "&lt;"&amp;AT171)+1+COUNTIF(AT$11:AT171, AT171)-1)</f>
        <v/>
      </c>
      <c r="BZ171" s="90" t="str">
        <f>IF(OR(DE$8="", AU171=""), "", COUNTIF(AU$11:AU$310, "&lt;"&amp;AU171)+1+COUNTIF(AU$11:AU171, AU171)-1)</f>
        <v/>
      </c>
      <c r="CA171" s="90" t="str">
        <f>IF(OR(DF$8="", AV171=""), "", COUNTIF(AV$11:AV$310, "&lt;"&amp;AV171)+1+COUNTIF(AV$11:AV171, AV171)-1)</f>
        <v/>
      </c>
      <c r="CB171" s="90" t="str">
        <f>IF(OR(DG$8="", AW171=""), "", COUNTIF(AW$11:AW$310, "&lt;"&amp;AW171)+1+COUNTIF(AW$11:AW171, AW171)-1)</f>
        <v/>
      </c>
      <c r="CC171" s="90" t="str">
        <f>IF(OR(DH$8="", AX171=""), "", COUNTIF(AX$11:AX$310, "&lt;"&amp;AX171)+1+COUNTIF(AX$11:AX171, AX171)-1)</f>
        <v/>
      </c>
      <c r="CD171" s="90" t="str">
        <f>IF(OR(DI$8="", AY171=""), "", COUNTIF(AY$11:AY$310, "&lt;"&amp;AY171)+1+COUNTIF(AY$11:AY171, AY171)-1)</f>
        <v/>
      </c>
      <c r="CE171" s="90" t="str">
        <f>IF(OR(DJ$8="", AZ171=""), "", COUNTIF(AZ$11:AZ$310, "&lt;"&amp;AZ171)+1+COUNTIF(AZ$11:AZ171, AZ171)-1)</f>
        <v/>
      </c>
      <c r="CF171" s="90" t="str">
        <f>IF(OR(DK$8="", BA171=""), "", COUNTIF(BA$11:BA$310, "&lt;"&amp;BA171)+1+COUNTIF(BA$11:BA171, BA171)-1)</f>
        <v/>
      </c>
      <c r="CG171" s="91" t="str">
        <f>IF(OR(DL$8="", BB171=""), "", COUNTIF(BB$11:BB$310, "&lt;"&amp;BB171)+1+COUNTIF(BB$11:BB171, BB171)-1)</f>
        <v/>
      </c>
      <c r="CI171" s="89" t="str" cm="1">
        <f t="array" ref="CI171">IFERROR(INDEX($BD171:$CG171, $CH171, MATCH(CI$6, $BD$8:$CG$8, 0)), "")</f>
        <v/>
      </c>
      <c r="CJ171" s="90" t="str" cm="1">
        <f t="array" ref="CJ171">IFERROR(INDEX($BD171:$CG171, $CH171, MATCH(CJ$6, $BD$8:$CG$8, 0)), "")</f>
        <v/>
      </c>
      <c r="CK171" s="90" t="str" cm="1">
        <f t="array" ref="CK171">IFERROR(INDEX($BD171:$CG171, $CH171, MATCH(CK$6, $BD$8:$CG$8, 0)), "")</f>
        <v/>
      </c>
      <c r="CL171" s="90" t="str" cm="1">
        <f t="array" ref="CL171">IFERROR(INDEX($BD171:$CG171, $CH171, MATCH(CL$6, $BD$8:$CG$8, 0)), "")</f>
        <v/>
      </c>
      <c r="CM171" s="90" t="str" cm="1">
        <f t="array" ref="CM171">IFERROR(INDEX($BD171:$CG171, $CH171, MATCH(CM$6, $BD$8:$CG$8, 0)), "")</f>
        <v/>
      </c>
      <c r="CN171" s="90" t="str" cm="1">
        <f t="array" ref="CN171">IFERROR(INDEX($BD171:$CG171, $CH171, MATCH(CN$6, $BD$8:$CG$8, 0)), "")</f>
        <v/>
      </c>
      <c r="CO171" s="90" t="str" cm="1">
        <f t="array" ref="CO171">IFERROR(INDEX($BD171:$CG171, $CH171, MATCH(CO$6, $BD$8:$CG$8, 0)), "")</f>
        <v/>
      </c>
      <c r="CP171" s="90" t="str" cm="1">
        <f t="array" ref="CP171">IFERROR(INDEX($BD171:$CG171, $CH171, MATCH(CP$6, $BD$8:$CG$8, 0)), "")</f>
        <v/>
      </c>
      <c r="CQ171" s="90" t="str" cm="1">
        <f t="array" ref="CQ171">IFERROR(INDEX($BD171:$CG171, $CH171, MATCH(CQ$6, $BD$8:$CG$8, 0)), "")</f>
        <v/>
      </c>
      <c r="CR171" s="90" t="str" cm="1">
        <f t="array" ref="CR171">IFERROR(INDEX($BD171:$CG171, $CH171, MATCH(CR$6, $BD$8:$CG$8, 0)), "")</f>
        <v/>
      </c>
      <c r="CS171" s="90" t="str" cm="1">
        <f t="array" ref="CS171">IFERROR(INDEX($BD171:$CG171, $CH171, MATCH(CS$6, $BD$8:$CG$8, 0)), "")</f>
        <v/>
      </c>
      <c r="CT171" s="90" t="str" cm="1">
        <f t="array" ref="CT171">IFERROR(INDEX($BD171:$CG171, $CH171, MATCH(CT$6, $BD$8:$CG$8, 0)), "")</f>
        <v/>
      </c>
      <c r="CU171" s="90" t="str" cm="1">
        <f t="array" ref="CU171">IFERROR(INDEX($BD171:$CG171, $CH171, MATCH(CU$6, $BD$8:$CG$8, 0)), "")</f>
        <v/>
      </c>
      <c r="CV171" s="90" t="str" cm="1">
        <f t="array" ref="CV171">IFERROR(INDEX($BD171:$CG171, $CH171, MATCH(CV$6, $BD$8:$CG$8, 0)), "")</f>
        <v/>
      </c>
      <c r="CW171" s="90" t="str" cm="1">
        <f t="array" ref="CW171">IFERROR(INDEX($BD171:$CG171, $CH171, MATCH(CW$6, $BD$8:$CG$8, 0)), "")</f>
        <v/>
      </c>
      <c r="CX171" s="90" t="str" cm="1">
        <f t="array" ref="CX171">IFERROR(INDEX($BD171:$CG171, $CH171, MATCH(CX$6, $BD$8:$CG$8, 0)), "")</f>
        <v/>
      </c>
      <c r="CY171" s="90" t="str" cm="1">
        <f t="array" ref="CY171">IFERROR(INDEX($BD171:$CG171, $CH171, MATCH(CY$6, $BD$8:$CG$8, 0)), "")</f>
        <v/>
      </c>
      <c r="CZ171" s="90" t="str" cm="1">
        <f t="array" ref="CZ171">IFERROR(INDEX($BD171:$CG171, $CH171, MATCH(CZ$6, $BD$8:$CG$8, 0)), "")</f>
        <v/>
      </c>
      <c r="DA171" s="90" t="str" cm="1">
        <f t="array" ref="DA171">IFERROR(INDEX($BD171:$CG171, $CH171, MATCH(DA$6, $BD$8:$CG$8, 0)), "")</f>
        <v/>
      </c>
      <c r="DB171" s="90" t="str" cm="1">
        <f t="array" ref="DB171">IFERROR(INDEX($BD171:$CG171, $CH171, MATCH(DB$6, $BD$8:$CG$8, 0)), "")</f>
        <v/>
      </c>
      <c r="DC171" s="90" t="str" cm="1">
        <f t="array" ref="DC171">IFERROR(INDEX($BD171:$CG171, $CH171, MATCH(DC$6, $BD$8:$CG$8, 0)), "")</f>
        <v/>
      </c>
      <c r="DD171" s="90" t="str" cm="1">
        <f t="array" ref="DD171">IFERROR(INDEX($BD171:$CG171, $CH171, MATCH(DD$6, $BD$8:$CG$8, 0)), "")</f>
        <v/>
      </c>
      <c r="DE171" s="90" t="str" cm="1">
        <f t="array" ref="DE171">IFERROR(INDEX($BD171:$CG171, $CH171, MATCH(DE$6, $BD$8:$CG$8, 0)), "")</f>
        <v/>
      </c>
      <c r="DF171" s="90" t="str" cm="1">
        <f t="array" ref="DF171">IFERROR(INDEX($BD171:$CG171, $CH171, MATCH(DF$6, $BD$8:$CG$8, 0)), "")</f>
        <v/>
      </c>
      <c r="DG171" s="90" t="str" cm="1">
        <f t="array" ref="DG171">IFERROR(INDEX($BD171:$CG171, $CH171, MATCH(DG$6, $BD$8:$CG$8, 0)), "")</f>
        <v/>
      </c>
      <c r="DH171" s="90" t="str" cm="1">
        <f t="array" ref="DH171">IFERROR(INDEX($BD171:$CG171, $CH171, MATCH(DH$6, $BD$8:$CG$8, 0)), "")</f>
        <v/>
      </c>
      <c r="DI171" s="90" t="str" cm="1">
        <f t="array" ref="DI171">IFERROR(INDEX($BD171:$CG171, $CH171, MATCH(DI$6, $BD$8:$CG$8, 0)), "")</f>
        <v/>
      </c>
      <c r="DJ171" s="90" t="str" cm="1">
        <f t="array" ref="DJ171">IFERROR(INDEX($BD171:$CG171, $CH171, MATCH(DJ$6, $BD$8:$CG$8, 0)), "")</f>
        <v/>
      </c>
      <c r="DK171" s="90" t="str" cm="1">
        <f t="array" ref="DK171">IFERROR(INDEX($BD171:$CG171, $CH171, MATCH(DK$6, $BD$8:$CG$8, 0)), "")</f>
        <v/>
      </c>
      <c r="DL171" s="91" t="str" cm="1">
        <f t="array" ref="DL171">IFERROR(INDEX($BD171:$CG171, $CH171, MATCH(DL$6, $BD$8:$CG$8, 0)), "")</f>
        <v/>
      </c>
    </row>
    <row r="172" spans="1:116" x14ac:dyDescent="0.55000000000000004">
      <c r="A172" s="16"/>
      <c r="B172" s="48"/>
      <c r="C172" s="26"/>
      <c r="D172" s="49"/>
      <c r="E172" s="50"/>
      <c r="F172" s="16"/>
      <c r="G172" s="96" t="str">
        <f t="shared" si="60"/>
        <v/>
      </c>
      <c r="H172" s="96" t="str">
        <f>IF($T172="", "", IF(COUNTIF('Income &amp; Expenses'!$AO$11:$AO$40, $T172)&gt;0, $N$3, $N$4))</f>
        <v/>
      </c>
      <c r="I172" s="16"/>
      <c r="N172" s="14" t="str">
        <f t="shared" si="56"/>
        <v/>
      </c>
      <c r="O172" s="8" t="str">
        <f t="shared" si="61"/>
        <v/>
      </c>
      <c r="P172" s="15" t="str">
        <f t="shared" si="57"/>
        <v/>
      </c>
      <c r="R172" s="68" t="str">
        <f t="shared" si="58"/>
        <v/>
      </c>
      <c r="T172" s="68" t="str">
        <f t="shared" si="59"/>
        <v/>
      </c>
      <c r="V172" s="62" t="str">
        <f>IF($B172="", "", COUNTIF($B$11:$B172, $B172))</f>
        <v/>
      </c>
      <c r="W172" s="62" t="str">
        <f t="shared" si="62"/>
        <v/>
      </c>
      <c r="Y172" s="78" t="str">
        <f t="shared" si="72"/>
        <v/>
      </c>
      <c r="Z172" s="79" t="str">
        <f t="shared" si="72"/>
        <v/>
      </c>
      <c r="AA172" s="79" t="str">
        <f t="shared" si="72"/>
        <v/>
      </c>
      <c r="AB172" s="79" t="str">
        <f t="shared" si="72"/>
        <v/>
      </c>
      <c r="AC172" s="79" t="str">
        <f t="shared" si="72"/>
        <v/>
      </c>
      <c r="AD172" s="79" t="str">
        <f t="shared" si="72"/>
        <v/>
      </c>
      <c r="AE172" s="79" t="str">
        <f t="shared" si="72"/>
        <v/>
      </c>
      <c r="AF172" s="79" t="str">
        <f t="shared" si="72"/>
        <v/>
      </c>
      <c r="AG172" s="79" t="str">
        <f t="shared" si="72"/>
        <v/>
      </c>
      <c r="AH172" s="79" t="str">
        <f t="shared" si="72"/>
        <v/>
      </c>
      <c r="AI172" s="79" t="str">
        <f t="shared" si="73"/>
        <v/>
      </c>
      <c r="AJ172" s="79" t="str">
        <f t="shared" si="73"/>
        <v/>
      </c>
      <c r="AK172" s="79" t="str">
        <f t="shared" si="73"/>
        <v/>
      </c>
      <c r="AL172" s="79" t="str">
        <f t="shared" si="73"/>
        <v/>
      </c>
      <c r="AM172" s="79" t="str">
        <f t="shared" si="73"/>
        <v/>
      </c>
      <c r="AN172" s="79" t="str">
        <f t="shared" si="73"/>
        <v/>
      </c>
      <c r="AO172" s="79" t="str">
        <f t="shared" si="73"/>
        <v/>
      </c>
      <c r="AP172" s="79" t="str">
        <f t="shared" si="73"/>
        <v/>
      </c>
      <c r="AQ172" s="79" t="str">
        <f t="shared" si="73"/>
        <v/>
      </c>
      <c r="AR172" s="79" t="str">
        <f t="shared" si="73"/>
        <v/>
      </c>
      <c r="AS172" s="79" t="str">
        <f t="shared" si="74"/>
        <v/>
      </c>
      <c r="AT172" s="79" t="str">
        <f t="shared" si="74"/>
        <v/>
      </c>
      <c r="AU172" s="79" t="str">
        <f t="shared" si="74"/>
        <v/>
      </c>
      <c r="AV172" s="79" t="str">
        <f t="shared" si="74"/>
        <v/>
      </c>
      <c r="AW172" s="79" t="str">
        <f t="shared" si="74"/>
        <v/>
      </c>
      <c r="AX172" s="79" t="str">
        <f t="shared" si="74"/>
        <v/>
      </c>
      <c r="AY172" s="79" t="str">
        <f t="shared" si="74"/>
        <v/>
      </c>
      <c r="AZ172" s="79" t="str">
        <f t="shared" si="74"/>
        <v/>
      </c>
      <c r="BA172" s="79" t="str">
        <f t="shared" si="74"/>
        <v/>
      </c>
      <c r="BB172" s="33" t="str">
        <f t="shared" si="74"/>
        <v/>
      </c>
      <c r="BD172" s="89" t="str">
        <f>IF(OR(CI$8="", Y172=""), "", COUNTIF(Y$11:Y$310, "&lt;"&amp;Y172)+1+COUNTIF(Y$11:Y172, Y172)-1)</f>
        <v/>
      </c>
      <c r="BE172" s="90" t="str">
        <f>IF(OR(CJ$8="", Z172=""), "", COUNTIF(Z$11:Z$310, "&lt;"&amp;Z172)+1+COUNTIF(Z$11:Z172, Z172)-1)</f>
        <v/>
      </c>
      <c r="BF172" s="90" t="str">
        <f>IF(OR(CK$8="", AA172=""), "", COUNTIF(AA$11:AA$310, "&lt;"&amp;AA172)+1+COUNTIF(AA$11:AA172, AA172)-1)</f>
        <v/>
      </c>
      <c r="BG172" s="90" t="str">
        <f>IF(OR(CL$8="", AB172=""), "", COUNTIF(AB$11:AB$310, "&lt;"&amp;AB172)+1+COUNTIF(AB$11:AB172, AB172)-1)</f>
        <v/>
      </c>
      <c r="BH172" s="90" t="str">
        <f>IF(OR(CM$8="", AC172=""), "", COUNTIF(AC$11:AC$310, "&lt;"&amp;AC172)+1+COUNTIF(AC$11:AC172, AC172)-1)</f>
        <v/>
      </c>
      <c r="BI172" s="90" t="str">
        <f>IF(OR(CN$8="", AD172=""), "", COUNTIF(AD$11:AD$310, "&lt;"&amp;AD172)+1+COUNTIF(AD$11:AD172, AD172)-1)</f>
        <v/>
      </c>
      <c r="BJ172" s="90" t="str">
        <f>IF(OR(CO$8="", AE172=""), "", COUNTIF(AE$11:AE$310, "&lt;"&amp;AE172)+1+COUNTIF(AE$11:AE172, AE172)-1)</f>
        <v/>
      </c>
      <c r="BK172" s="90" t="str">
        <f>IF(OR(CP$8="", AF172=""), "", COUNTIF(AF$11:AF$310, "&lt;"&amp;AF172)+1+COUNTIF(AF$11:AF172, AF172)-1)</f>
        <v/>
      </c>
      <c r="BL172" s="90" t="str">
        <f>IF(OR(CQ$8="", AG172=""), "", COUNTIF(AG$11:AG$310, "&lt;"&amp;AG172)+1+COUNTIF(AG$11:AG172, AG172)-1)</f>
        <v/>
      </c>
      <c r="BM172" s="90" t="str">
        <f>IF(OR(CR$8="", AH172=""), "", COUNTIF(AH$11:AH$310, "&lt;"&amp;AH172)+1+COUNTIF(AH$11:AH172, AH172)-1)</f>
        <v/>
      </c>
      <c r="BN172" s="90" t="str">
        <f>IF(OR(CS$8="", AI172=""), "", COUNTIF(AI$11:AI$310, "&lt;"&amp;AI172)+1+COUNTIF(AI$11:AI172, AI172)-1)</f>
        <v/>
      </c>
      <c r="BO172" s="90" t="str">
        <f>IF(OR(CT$8="", AJ172=""), "", COUNTIF(AJ$11:AJ$310, "&lt;"&amp;AJ172)+1+COUNTIF(AJ$11:AJ172, AJ172)-1)</f>
        <v/>
      </c>
      <c r="BP172" s="90" t="str">
        <f>IF(OR(CU$8="", AK172=""), "", COUNTIF(AK$11:AK$310, "&lt;"&amp;AK172)+1+COUNTIF(AK$11:AK172, AK172)-1)</f>
        <v/>
      </c>
      <c r="BQ172" s="90" t="str">
        <f>IF(OR(CV$8="", AL172=""), "", COUNTIF(AL$11:AL$310, "&lt;"&amp;AL172)+1+COUNTIF(AL$11:AL172, AL172)-1)</f>
        <v/>
      </c>
      <c r="BR172" s="90" t="str">
        <f>IF(OR(CW$8="", AM172=""), "", COUNTIF(AM$11:AM$310, "&lt;"&amp;AM172)+1+COUNTIF(AM$11:AM172, AM172)-1)</f>
        <v/>
      </c>
      <c r="BS172" s="90" t="str">
        <f>IF(OR(CX$8="", AN172=""), "", COUNTIF(AN$11:AN$310, "&lt;"&amp;AN172)+1+COUNTIF(AN$11:AN172, AN172)-1)</f>
        <v/>
      </c>
      <c r="BT172" s="90" t="str">
        <f>IF(OR(CY$8="", AO172=""), "", COUNTIF(AO$11:AO$310, "&lt;"&amp;AO172)+1+COUNTIF(AO$11:AO172, AO172)-1)</f>
        <v/>
      </c>
      <c r="BU172" s="90" t="str">
        <f>IF(OR(CZ$8="", AP172=""), "", COUNTIF(AP$11:AP$310, "&lt;"&amp;AP172)+1+COUNTIF(AP$11:AP172, AP172)-1)</f>
        <v/>
      </c>
      <c r="BV172" s="90" t="str">
        <f>IF(OR(DA$8="", AQ172=""), "", COUNTIF(AQ$11:AQ$310, "&lt;"&amp;AQ172)+1+COUNTIF(AQ$11:AQ172, AQ172)-1)</f>
        <v/>
      </c>
      <c r="BW172" s="90" t="str">
        <f>IF(OR(DB$8="", AR172=""), "", COUNTIF(AR$11:AR$310, "&lt;"&amp;AR172)+1+COUNTIF(AR$11:AR172, AR172)-1)</f>
        <v/>
      </c>
      <c r="BX172" s="90" t="str">
        <f>IF(OR(DC$8="", AS172=""), "", COUNTIF(AS$11:AS$310, "&lt;"&amp;AS172)+1+COUNTIF(AS$11:AS172, AS172)-1)</f>
        <v/>
      </c>
      <c r="BY172" s="90" t="str">
        <f>IF(OR(DD$8="", AT172=""), "", COUNTIF(AT$11:AT$310, "&lt;"&amp;AT172)+1+COUNTIF(AT$11:AT172, AT172)-1)</f>
        <v/>
      </c>
      <c r="BZ172" s="90" t="str">
        <f>IF(OR(DE$8="", AU172=""), "", COUNTIF(AU$11:AU$310, "&lt;"&amp;AU172)+1+COUNTIF(AU$11:AU172, AU172)-1)</f>
        <v/>
      </c>
      <c r="CA172" s="90" t="str">
        <f>IF(OR(DF$8="", AV172=""), "", COUNTIF(AV$11:AV$310, "&lt;"&amp;AV172)+1+COUNTIF(AV$11:AV172, AV172)-1)</f>
        <v/>
      </c>
      <c r="CB172" s="90" t="str">
        <f>IF(OR(DG$8="", AW172=""), "", COUNTIF(AW$11:AW$310, "&lt;"&amp;AW172)+1+COUNTIF(AW$11:AW172, AW172)-1)</f>
        <v/>
      </c>
      <c r="CC172" s="90" t="str">
        <f>IF(OR(DH$8="", AX172=""), "", COUNTIF(AX$11:AX$310, "&lt;"&amp;AX172)+1+COUNTIF(AX$11:AX172, AX172)-1)</f>
        <v/>
      </c>
      <c r="CD172" s="90" t="str">
        <f>IF(OR(DI$8="", AY172=""), "", COUNTIF(AY$11:AY$310, "&lt;"&amp;AY172)+1+COUNTIF(AY$11:AY172, AY172)-1)</f>
        <v/>
      </c>
      <c r="CE172" s="90" t="str">
        <f>IF(OR(DJ$8="", AZ172=""), "", COUNTIF(AZ$11:AZ$310, "&lt;"&amp;AZ172)+1+COUNTIF(AZ$11:AZ172, AZ172)-1)</f>
        <v/>
      </c>
      <c r="CF172" s="90" t="str">
        <f>IF(OR(DK$8="", BA172=""), "", COUNTIF(BA$11:BA$310, "&lt;"&amp;BA172)+1+COUNTIF(BA$11:BA172, BA172)-1)</f>
        <v/>
      </c>
      <c r="CG172" s="91" t="str">
        <f>IF(OR(DL$8="", BB172=""), "", COUNTIF(BB$11:BB$310, "&lt;"&amp;BB172)+1+COUNTIF(BB$11:BB172, BB172)-1)</f>
        <v/>
      </c>
      <c r="CI172" s="89" t="str" cm="1">
        <f t="array" ref="CI172">IFERROR(INDEX($BD172:$CG172, $CH172, MATCH(CI$6, $BD$8:$CG$8, 0)), "")</f>
        <v/>
      </c>
      <c r="CJ172" s="90" t="str" cm="1">
        <f t="array" ref="CJ172">IFERROR(INDEX($BD172:$CG172, $CH172, MATCH(CJ$6, $BD$8:$CG$8, 0)), "")</f>
        <v/>
      </c>
      <c r="CK172" s="90" t="str" cm="1">
        <f t="array" ref="CK172">IFERROR(INDEX($BD172:$CG172, $CH172, MATCH(CK$6, $BD$8:$CG$8, 0)), "")</f>
        <v/>
      </c>
      <c r="CL172" s="90" t="str" cm="1">
        <f t="array" ref="CL172">IFERROR(INDEX($BD172:$CG172, $CH172, MATCH(CL$6, $BD$8:$CG$8, 0)), "")</f>
        <v/>
      </c>
      <c r="CM172" s="90" t="str" cm="1">
        <f t="array" ref="CM172">IFERROR(INDEX($BD172:$CG172, $CH172, MATCH(CM$6, $BD$8:$CG$8, 0)), "")</f>
        <v/>
      </c>
      <c r="CN172" s="90" t="str" cm="1">
        <f t="array" ref="CN172">IFERROR(INDEX($BD172:$CG172, $CH172, MATCH(CN$6, $BD$8:$CG$8, 0)), "")</f>
        <v/>
      </c>
      <c r="CO172" s="90" t="str" cm="1">
        <f t="array" ref="CO172">IFERROR(INDEX($BD172:$CG172, $CH172, MATCH(CO$6, $BD$8:$CG$8, 0)), "")</f>
        <v/>
      </c>
      <c r="CP172" s="90" t="str" cm="1">
        <f t="array" ref="CP172">IFERROR(INDEX($BD172:$CG172, $CH172, MATCH(CP$6, $BD$8:$CG$8, 0)), "")</f>
        <v/>
      </c>
      <c r="CQ172" s="90" t="str" cm="1">
        <f t="array" ref="CQ172">IFERROR(INDEX($BD172:$CG172, $CH172, MATCH(CQ$6, $BD$8:$CG$8, 0)), "")</f>
        <v/>
      </c>
      <c r="CR172" s="90" t="str" cm="1">
        <f t="array" ref="CR172">IFERROR(INDEX($BD172:$CG172, $CH172, MATCH(CR$6, $BD$8:$CG$8, 0)), "")</f>
        <v/>
      </c>
      <c r="CS172" s="90" t="str" cm="1">
        <f t="array" ref="CS172">IFERROR(INDEX($BD172:$CG172, $CH172, MATCH(CS$6, $BD$8:$CG$8, 0)), "")</f>
        <v/>
      </c>
      <c r="CT172" s="90" t="str" cm="1">
        <f t="array" ref="CT172">IFERROR(INDEX($BD172:$CG172, $CH172, MATCH(CT$6, $BD$8:$CG$8, 0)), "")</f>
        <v/>
      </c>
      <c r="CU172" s="90" t="str" cm="1">
        <f t="array" ref="CU172">IFERROR(INDEX($BD172:$CG172, $CH172, MATCH(CU$6, $BD$8:$CG$8, 0)), "")</f>
        <v/>
      </c>
      <c r="CV172" s="90" t="str" cm="1">
        <f t="array" ref="CV172">IFERROR(INDEX($BD172:$CG172, $CH172, MATCH(CV$6, $BD$8:$CG$8, 0)), "")</f>
        <v/>
      </c>
      <c r="CW172" s="90" t="str" cm="1">
        <f t="array" ref="CW172">IFERROR(INDEX($BD172:$CG172, $CH172, MATCH(CW$6, $BD$8:$CG$8, 0)), "")</f>
        <v/>
      </c>
      <c r="CX172" s="90" t="str" cm="1">
        <f t="array" ref="CX172">IFERROR(INDEX($BD172:$CG172, $CH172, MATCH(CX$6, $BD$8:$CG$8, 0)), "")</f>
        <v/>
      </c>
      <c r="CY172" s="90" t="str" cm="1">
        <f t="array" ref="CY172">IFERROR(INDEX($BD172:$CG172, $CH172, MATCH(CY$6, $BD$8:$CG$8, 0)), "")</f>
        <v/>
      </c>
      <c r="CZ172" s="90" t="str" cm="1">
        <f t="array" ref="CZ172">IFERROR(INDEX($BD172:$CG172, $CH172, MATCH(CZ$6, $BD$8:$CG$8, 0)), "")</f>
        <v/>
      </c>
      <c r="DA172" s="90" t="str" cm="1">
        <f t="array" ref="DA172">IFERROR(INDEX($BD172:$CG172, $CH172, MATCH(DA$6, $BD$8:$CG$8, 0)), "")</f>
        <v/>
      </c>
      <c r="DB172" s="90" t="str" cm="1">
        <f t="array" ref="DB172">IFERROR(INDEX($BD172:$CG172, $CH172, MATCH(DB$6, $BD$8:$CG$8, 0)), "")</f>
        <v/>
      </c>
      <c r="DC172" s="90" t="str" cm="1">
        <f t="array" ref="DC172">IFERROR(INDEX($BD172:$CG172, $CH172, MATCH(DC$6, $BD$8:$CG$8, 0)), "")</f>
        <v/>
      </c>
      <c r="DD172" s="90" t="str" cm="1">
        <f t="array" ref="DD172">IFERROR(INDEX($BD172:$CG172, $CH172, MATCH(DD$6, $BD$8:$CG$8, 0)), "")</f>
        <v/>
      </c>
      <c r="DE172" s="90" t="str" cm="1">
        <f t="array" ref="DE172">IFERROR(INDEX($BD172:$CG172, $CH172, MATCH(DE$6, $BD$8:$CG$8, 0)), "")</f>
        <v/>
      </c>
      <c r="DF172" s="90" t="str" cm="1">
        <f t="array" ref="DF172">IFERROR(INDEX($BD172:$CG172, $CH172, MATCH(DF$6, $BD$8:$CG$8, 0)), "")</f>
        <v/>
      </c>
      <c r="DG172" s="90" t="str" cm="1">
        <f t="array" ref="DG172">IFERROR(INDEX($BD172:$CG172, $CH172, MATCH(DG$6, $BD$8:$CG$8, 0)), "")</f>
        <v/>
      </c>
      <c r="DH172" s="90" t="str" cm="1">
        <f t="array" ref="DH172">IFERROR(INDEX($BD172:$CG172, $CH172, MATCH(DH$6, $BD$8:$CG$8, 0)), "")</f>
        <v/>
      </c>
      <c r="DI172" s="90" t="str" cm="1">
        <f t="array" ref="DI172">IFERROR(INDEX($BD172:$CG172, $CH172, MATCH(DI$6, $BD$8:$CG$8, 0)), "")</f>
        <v/>
      </c>
      <c r="DJ172" s="90" t="str" cm="1">
        <f t="array" ref="DJ172">IFERROR(INDEX($BD172:$CG172, $CH172, MATCH(DJ$6, $BD$8:$CG$8, 0)), "")</f>
        <v/>
      </c>
      <c r="DK172" s="90" t="str" cm="1">
        <f t="array" ref="DK172">IFERROR(INDEX($BD172:$CG172, $CH172, MATCH(DK$6, $BD$8:$CG$8, 0)), "")</f>
        <v/>
      </c>
      <c r="DL172" s="91" t="str" cm="1">
        <f t="array" ref="DL172">IFERROR(INDEX($BD172:$CG172, $CH172, MATCH(DL$6, $BD$8:$CG$8, 0)), "")</f>
        <v/>
      </c>
    </row>
    <row r="173" spans="1:116" x14ac:dyDescent="0.55000000000000004">
      <c r="A173" s="16"/>
      <c r="B173" s="48"/>
      <c r="C173" s="26"/>
      <c r="D173" s="49"/>
      <c r="E173" s="50"/>
      <c r="F173" s="16"/>
      <c r="G173" s="96" t="str">
        <f t="shared" si="60"/>
        <v/>
      </c>
      <c r="H173" s="96" t="str">
        <f>IF($T173="", "", IF(COUNTIF('Income &amp; Expenses'!$AO$11:$AO$40, $T173)&gt;0, $N$3, $N$4))</f>
        <v/>
      </c>
      <c r="I173" s="16"/>
      <c r="N173" s="14" t="str">
        <f t="shared" si="56"/>
        <v/>
      </c>
      <c r="O173" s="8" t="str">
        <f t="shared" si="61"/>
        <v/>
      </c>
      <c r="P173" s="15" t="str">
        <f t="shared" si="57"/>
        <v/>
      </c>
      <c r="R173" s="68" t="str">
        <f t="shared" si="58"/>
        <v/>
      </c>
      <c r="T173" s="68" t="str">
        <f t="shared" si="59"/>
        <v/>
      </c>
      <c r="V173" s="62" t="str">
        <f>IF($B173="", "", COUNTIF($B$11:$B173, $B173))</f>
        <v/>
      </c>
      <c r="W173" s="62" t="str">
        <f t="shared" si="62"/>
        <v/>
      </c>
      <c r="Y173" s="78" t="str">
        <f t="shared" si="72"/>
        <v/>
      </c>
      <c r="Z173" s="79" t="str">
        <f t="shared" si="72"/>
        <v/>
      </c>
      <c r="AA173" s="79" t="str">
        <f t="shared" si="72"/>
        <v/>
      </c>
      <c r="AB173" s="79" t="str">
        <f t="shared" si="72"/>
        <v/>
      </c>
      <c r="AC173" s="79" t="str">
        <f t="shared" si="72"/>
        <v/>
      </c>
      <c r="AD173" s="79" t="str">
        <f t="shared" si="72"/>
        <v/>
      </c>
      <c r="AE173" s="79" t="str">
        <f t="shared" si="72"/>
        <v/>
      </c>
      <c r="AF173" s="79" t="str">
        <f t="shared" si="72"/>
        <v/>
      </c>
      <c r="AG173" s="79" t="str">
        <f t="shared" si="72"/>
        <v/>
      </c>
      <c r="AH173" s="79" t="str">
        <f t="shared" si="72"/>
        <v/>
      </c>
      <c r="AI173" s="79" t="str">
        <f t="shared" si="73"/>
        <v/>
      </c>
      <c r="AJ173" s="79" t="str">
        <f t="shared" si="73"/>
        <v/>
      </c>
      <c r="AK173" s="79" t="str">
        <f t="shared" si="73"/>
        <v/>
      </c>
      <c r="AL173" s="79" t="str">
        <f t="shared" si="73"/>
        <v/>
      </c>
      <c r="AM173" s="79" t="str">
        <f t="shared" si="73"/>
        <v/>
      </c>
      <c r="AN173" s="79" t="str">
        <f t="shared" si="73"/>
        <v/>
      </c>
      <c r="AO173" s="79" t="str">
        <f t="shared" si="73"/>
        <v/>
      </c>
      <c r="AP173" s="79" t="str">
        <f t="shared" si="73"/>
        <v/>
      </c>
      <c r="AQ173" s="79" t="str">
        <f t="shared" si="73"/>
        <v/>
      </c>
      <c r="AR173" s="79" t="str">
        <f t="shared" si="73"/>
        <v/>
      </c>
      <c r="AS173" s="79" t="str">
        <f t="shared" si="74"/>
        <v/>
      </c>
      <c r="AT173" s="79" t="str">
        <f t="shared" si="74"/>
        <v/>
      </c>
      <c r="AU173" s="79" t="str">
        <f t="shared" si="74"/>
        <v/>
      </c>
      <c r="AV173" s="79" t="str">
        <f t="shared" si="74"/>
        <v/>
      </c>
      <c r="AW173" s="79" t="str">
        <f t="shared" si="74"/>
        <v/>
      </c>
      <c r="AX173" s="79" t="str">
        <f t="shared" si="74"/>
        <v/>
      </c>
      <c r="AY173" s="79" t="str">
        <f t="shared" si="74"/>
        <v/>
      </c>
      <c r="AZ173" s="79" t="str">
        <f t="shared" si="74"/>
        <v/>
      </c>
      <c r="BA173" s="79" t="str">
        <f t="shared" si="74"/>
        <v/>
      </c>
      <c r="BB173" s="33" t="str">
        <f t="shared" si="74"/>
        <v/>
      </c>
      <c r="BD173" s="89" t="str">
        <f>IF(OR(CI$8="", Y173=""), "", COUNTIF(Y$11:Y$310, "&lt;"&amp;Y173)+1+COUNTIF(Y$11:Y173, Y173)-1)</f>
        <v/>
      </c>
      <c r="BE173" s="90" t="str">
        <f>IF(OR(CJ$8="", Z173=""), "", COUNTIF(Z$11:Z$310, "&lt;"&amp;Z173)+1+COUNTIF(Z$11:Z173, Z173)-1)</f>
        <v/>
      </c>
      <c r="BF173" s="90" t="str">
        <f>IF(OR(CK$8="", AA173=""), "", COUNTIF(AA$11:AA$310, "&lt;"&amp;AA173)+1+COUNTIF(AA$11:AA173, AA173)-1)</f>
        <v/>
      </c>
      <c r="BG173" s="90" t="str">
        <f>IF(OR(CL$8="", AB173=""), "", COUNTIF(AB$11:AB$310, "&lt;"&amp;AB173)+1+COUNTIF(AB$11:AB173, AB173)-1)</f>
        <v/>
      </c>
      <c r="BH173" s="90" t="str">
        <f>IF(OR(CM$8="", AC173=""), "", COUNTIF(AC$11:AC$310, "&lt;"&amp;AC173)+1+COUNTIF(AC$11:AC173, AC173)-1)</f>
        <v/>
      </c>
      <c r="BI173" s="90" t="str">
        <f>IF(OR(CN$8="", AD173=""), "", COUNTIF(AD$11:AD$310, "&lt;"&amp;AD173)+1+COUNTIF(AD$11:AD173, AD173)-1)</f>
        <v/>
      </c>
      <c r="BJ173" s="90" t="str">
        <f>IF(OR(CO$8="", AE173=""), "", COUNTIF(AE$11:AE$310, "&lt;"&amp;AE173)+1+COUNTIF(AE$11:AE173, AE173)-1)</f>
        <v/>
      </c>
      <c r="BK173" s="90" t="str">
        <f>IF(OR(CP$8="", AF173=""), "", COUNTIF(AF$11:AF$310, "&lt;"&amp;AF173)+1+COUNTIF(AF$11:AF173, AF173)-1)</f>
        <v/>
      </c>
      <c r="BL173" s="90" t="str">
        <f>IF(OR(CQ$8="", AG173=""), "", COUNTIF(AG$11:AG$310, "&lt;"&amp;AG173)+1+COUNTIF(AG$11:AG173, AG173)-1)</f>
        <v/>
      </c>
      <c r="BM173" s="90" t="str">
        <f>IF(OR(CR$8="", AH173=""), "", COUNTIF(AH$11:AH$310, "&lt;"&amp;AH173)+1+COUNTIF(AH$11:AH173, AH173)-1)</f>
        <v/>
      </c>
      <c r="BN173" s="90" t="str">
        <f>IF(OR(CS$8="", AI173=""), "", COUNTIF(AI$11:AI$310, "&lt;"&amp;AI173)+1+COUNTIF(AI$11:AI173, AI173)-1)</f>
        <v/>
      </c>
      <c r="BO173" s="90" t="str">
        <f>IF(OR(CT$8="", AJ173=""), "", COUNTIF(AJ$11:AJ$310, "&lt;"&amp;AJ173)+1+COUNTIF(AJ$11:AJ173, AJ173)-1)</f>
        <v/>
      </c>
      <c r="BP173" s="90" t="str">
        <f>IF(OR(CU$8="", AK173=""), "", COUNTIF(AK$11:AK$310, "&lt;"&amp;AK173)+1+COUNTIF(AK$11:AK173, AK173)-1)</f>
        <v/>
      </c>
      <c r="BQ173" s="90" t="str">
        <f>IF(OR(CV$8="", AL173=""), "", COUNTIF(AL$11:AL$310, "&lt;"&amp;AL173)+1+COUNTIF(AL$11:AL173, AL173)-1)</f>
        <v/>
      </c>
      <c r="BR173" s="90" t="str">
        <f>IF(OR(CW$8="", AM173=""), "", COUNTIF(AM$11:AM$310, "&lt;"&amp;AM173)+1+COUNTIF(AM$11:AM173, AM173)-1)</f>
        <v/>
      </c>
      <c r="BS173" s="90" t="str">
        <f>IF(OR(CX$8="", AN173=""), "", COUNTIF(AN$11:AN$310, "&lt;"&amp;AN173)+1+COUNTIF(AN$11:AN173, AN173)-1)</f>
        <v/>
      </c>
      <c r="BT173" s="90" t="str">
        <f>IF(OR(CY$8="", AO173=""), "", COUNTIF(AO$11:AO$310, "&lt;"&amp;AO173)+1+COUNTIF(AO$11:AO173, AO173)-1)</f>
        <v/>
      </c>
      <c r="BU173" s="90" t="str">
        <f>IF(OR(CZ$8="", AP173=""), "", COUNTIF(AP$11:AP$310, "&lt;"&amp;AP173)+1+COUNTIF(AP$11:AP173, AP173)-1)</f>
        <v/>
      </c>
      <c r="BV173" s="90" t="str">
        <f>IF(OR(DA$8="", AQ173=""), "", COUNTIF(AQ$11:AQ$310, "&lt;"&amp;AQ173)+1+COUNTIF(AQ$11:AQ173, AQ173)-1)</f>
        <v/>
      </c>
      <c r="BW173" s="90" t="str">
        <f>IF(OR(DB$8="", AR173=""), "", COUNTIF(AR$11:AR$310, "&lt;"&amp;AR173)+1+COUNTIF(AR$11:AR173, AR173)-1)</f>
        <v/>
      </c>
      <c r="BX173" s="90" t="str">
        <f>IF(OR(DC$8="", AS173=""), "", COUNTIF(AS$11:AS$310, "&lt;"&amp;AS173)+1+COUNTIF(AS$11:AS173, AS173)-1)</f>
        <v/>
      </c>
      <c r="BY173" s="90" t="str">
        <f>IF(OR(DD$8="", AT173=""), "", COUNTIF(AT$11:AT$310, "&lt;"&amp;AT173)+1+COUNTIF(AT$11:AT173, AT173)-1)</f>
        <v/>
      </c>
      <c r="BZ173" s="90" t="str">
        <f>IF(OR(DE$8="", AU173=""), "", COUNTIF(AU$11:AU$310, "&lt;"&amp;AU173)+1+COUNTIF(AU$11:AU173, AU173)-1)</f>
        <v/>
      </c>
      <c r="CA173" s="90" t="str">
        <f>IF(OR(DF$8="", AV173=""), "", COUNTIF(AV$11:AV$310, "&lt;"&amp;AV173)+1+COUNTIF(AV$11:AV173, AV173)-1)</f>
        <v/>
      </c>
      <c r="CB173" s="90" t="str">
        <f>IF(OR(DG$8="", AW173=""), "", COUNTIF(AW$11:AW$310, "&lt;"&amp;AW173)+1+COUNTIF(AW$11:AW173, AW173)-1)</f>
        <v/>
      </c>
      <c r="CC173" s="90" t="str">
        <f>IF(OR(DH$8="", AX173=""), "", COUNTIF(AX$11:AX$310, "&lt;"&amp;AX173)+1+COUNTIF(AX$11:AX173, AX173)-1)</f>
        <v/>
      </c>
      <c r="CD173" s="90" t="str">
        <f>IF(OR(DI$8="", AY173=""), "", COUNTIF(AY$11:AY$310, "&lt;"&amp;AY173)+1+COUNTIF(AY$11:AY173, AY173)-1)</f>
        <v/>
      </c>
      <c r="CE173" s="90" t="str">
        <f>IF(OR(DJ$8="", AZ173=""), "", COUNTIF(AZ$11:AZ$310, "&lt;"&amp;AZ173)+1+COUNTIF(AZ$11:AZ173, AZ173)-1)</f>
        <v/>
      </c>
      <c r="CF173" s="90" t="str">
        <f>IF(OR(DK$8="", BA173=""), "", COUNTIF(BA$11:BA$310, "&lt;"&amp;BA173)+1+COUNTIF(BA$11:BA173, BA173)-1)</f>
        <v/>
      </c>
      <c r="CG173" s="91" t="str">
        <f>IF(OR(DL$8="", BB173=""), "", COUNTIF(BB$11:BB$310, "&lt;"&amp;BB173)+1+COUNTIF(BB$11:BB173, BB173)-1)</f>
        <v/>
      </c>
      <c r="CI173" s="89" t="str" cm="1">
        <f t="array" ref="CI173">IFERROR(INDEX($BD173:$CG173, $CH173, MATCH(CI$6, $BD$8:$CG$8, 0)), "")</f>
        <v/>
      </c>
      <c r="CJ173" s="90" t="str" cm="1">
        <f t="array" ref="CJ173">IFERROR(INDEX($BD173:$CG173, $CH173, MATCH(CJ$6, $BD$8:$CG$8, 0)), "")</f>
        <v/>
      </c>
      <c r="CK173" s="90" t="str" cm="1">
        <f t="array" ref="CK173">IFERROR(INDEX($BD173:$CG173, $CH173, MATCH(CK$6, $BD$8:$CG$8, 0)), "")</f>
        <v/>
      </c>
      <c r="CL173" s="90" t="str" cm="1">
        <f t="array" ref="CL173">IFERROR(INDEX($BD173:$CG173, $CH173, MATCH(CL$6, $BD$8:$CG$8, 0)), "")</f>
        <v/>
      </c>
      <c r="CM173" s="90" t="str" cm="1">
        <f t="array" ref="CM173">IFERROR(INDEX($BD173:$CG173, $CH173, MATCH(CM$6, $BD$8:$CG$8, 0)), "")</f>
        <v/>
      </c>
      <c r="CN173" s="90" t="str" cm="1">
        <f t="array" ref="CN173">IFERROR(INDEX($BD173:$CG173, $CH173, MATCH(CN$6, $BD$8:$CG$8, 0)), "")</f>
        <v/>
      </c>
      <c r="CO173" s="90" t="str" cm="1">
        <f t="array" ref="CO173">IFERROR(INDEX($BD173:$CG173, $CH173, MATCH(CO$6, $BD$8:$CG$8, 0)), "")</f>
        <v/>
      </c>
      <c r="CP173" s="90" t="str" cm="1">
        <f t="array" ref="CP173">IFERROR(INDEX($BD173:$CG173, $CH173, MATCH(CP$6, $BD$8:$CG$8, 0)), "")</f>
        <v/>
      </c>
      <c r="CQ173" s="90" t="str" cm="1">
        <f t="array" ref="CQ173">IFERROR(INDEX($BD173:$CG173, $CH173, MATCH(CQ$6, $BD$8:$CG$8, 0)), "")</f>
        <v/>
      </c>
      <c r="CR173" s="90" t="str" cm="1">
        <f t="array" ref="CR173">IFERROR(INDEX($BD173:$CG173, $CH173, MATCH(CR$6, $BD$8:$CG$8, 0)), "")</f>
        <v/>
      </c>
      <c r="CS173" s="90" t="str" cm="1">
        <f t="array" ref="CS173">IFERROR(INDEX($BD173:$CG173, $CH173, MATCH(CS$6, $BD$8:$CG$8, 0)), "")</f>
        <v/>
      </c>
      <c r="CT173" s="90" t="str" cm="1">
        <f t="array" ref="CT173">IFERROR(INDEX($BD173:$CG173, $CH173, MATCH(CT$6, $BD$8:$CG$8, 0)), "")</f>
        <v/>
      </c>
      <c r="CU173" s="90" t="str" cm="1">
        <f t="array" ref="CU173">IFERROR(INDEX($BD173:$CG173, $CH173, MATCH(CU$6, $BD$8:$CG$8, 0)), "")</f>
        <v/>
      </c>
      <c r="CV173" s="90" t="str" cm="1">
        <f t="array" ref="CV173">IFERROR(INDEX($BD173:$CG173, $CH173, MATCH(CV$6, $BD$8:$CG$8, 0)), "")</f>
        <v/>
      </c>
      <c r="CW173" s="90" t="str" cm="1">
        <f t="array" ref="CW173">IFERROR(INDEX($BD173:$CG173, $CH173, MATCH(CW$6, $BD$8:$CG$8, 0)), "")</f>
        <v/>
      </c>
      <c r="CX173" s="90" t="str" cm="1">
        <f t="array" ref="CX173">IFERROR(INDEX($BD173:$CG173, $CH173, MATCH(CX$6, $BD$8:$CG$8, 0)), "")</f>
        <v/>
      </c>
      <c r="CY173" s="90" t="str" cm="1">
        <f t="array" ref="CY173">IFERROR(INDEX($BD173:$CG173, $CH173, MATCH(CY$6, $BD$8:$CG$8, 0)), "")</f>
        <v/>
      </c>
      <c r="CZ173" s="90" t="str" cm="1">
        <f t="array" ref="CZ173">IFERROR(INDEX($BD173:$CG173, $CH173, MATCH(CZ$6, $BD$8:$CG$8, 0)), "")</f>
        <v/>
      </c>
      <c r="DA173" s="90" t="str" cm="1">
        <f t="array" ref="DA173">IFERROR(INDEX($BD173:$CG173, $CH173, MATCH(DA$6, $BD$8:$CG$8, 0)), "")</f>
        <v/>
      </c>
      <c r="DB173" s="90" t="str" cm="1">
        <f t="array" ref="DB173">IFERROR(INDEX($BD173:$CG173, $CH173, MATCH(DB$6, $BD$8:$CG$8, 0)), "")</f>
        <v/>
      </c>
      <c r="DC173" s="90" t="str" cm="1">
        <f t="array" ref="DC173">IFERROR(INDEX($BD173:$CG173, $CH173, MATCH(DC$6, $BD$8:$CG$8, 0)), "")</f>
        <v/>
      </c>
      <c r="DD173" s="90" t="str" cm="1">
        <f t="array" ref="DD173">IFERROR(INDEX($BD173:$CG173, $CH173, MATCH(DD$6, $BD$8:$CG$8, 0)), "")</f>
        <v/>
      </c>
      <c r="DE173" s="90" t="str" cm="1">
        <f t="array" ref="DE173">IFERROR(INDEX($BD173:$CG173, $CH173, MATCH(DE$6, $BD$8:$CG$8, 0)), "")</f>
        <v/>
      </c>
      <c r="DF173" s="90" t="str" cm="1">
        <f t="array" ref="DF173">IFERROR(INDEX($BD173:$CG173, $CH173, MATCH(DF$6, $BD$8:$CG$8, 0)), "")</f>
        <v/>
      </c>
      <c r="DG173" s="90" t="str" cm="1">
        <f t="array" ref="DG173">IFERROR(INDEX($BD173:$CG173, $CH173, MATCH(DG$6, $BD$8:$CG$8, 0)), "")</f>
        <v/>
      </c>
      <c r="DH173" s="90" t="str" cm="1">
        <f t="array" ref="DH173">IFERROR(INDEX($BD173:$CG173, $CH173, MATCH(DH$6, $BD$8:$CG$8, 0)), "")</f>
        <v/>
      </c>
      <c r="DI173" s="90" t="str" cm="1">
        <f t="array" ref="DI173">IFERROR(INDEX($BD173:$CG173, $CH173, MATCH(DI$6, $BD$8:$CG$8, 0)), "")</f>
        <v/>
      </c>
      <c r="DJ173" s="90" t="str" cm="1">
        <f t="array" ref="DJ173">IFERROR(INDEX($BD173:$CG173, $CH173, MATCH(DJ$6, $BD$8:$CG$8, 0)), "")</f>
        <v/>
      </c>
      <c r="DK173" s="90" t="str" cm="1">
        <f t="array" ref="DK173">IFERROR(INDEX($BD173:$CG173, $CH173, MATCH(DK$6, $BD$8:$CG$8, 0)), "")</f>
        <v/>
      </c>
      <c r="DL173" s="91" t="str" cm="1">
        <f t="array" ref="DL173">IFERROR(INDEX($BD173:$CG173, $CH173, MATCH(DL$6, $BD$8:$CG$8, 0)), "")</f>
        <v/>
      </c>
    </row>
    <row r="174" spans="1:116" x14ac:dyDescent="0.55000000000000004">
      <c r="A174" s="16"/>
      <c r="B174" s="48"/>
      <c r="C174" s="26"/>
      <c r="D174" s="49"/>
      <c r="E174" s="50"/>
      <c r="F174" s="16"/>
      <c r="G174" s="96" t="str">
        <f t="shared" si="60"/>
        <v/>
      </c>
      <c r="H174" s="96" t="str">
        <f>IF($T174="", "", IF(COUNTIF('Income &amp; Expenses'!$AO$11:$AO$40, $T174)&gt;0, $N$3, $N$4))</f>
        <v/>
      </c>
      <c r="I174" s="16"/>
      <c r="N174" s="14" t="str">
        <f t="shared" si="56"/>
        <v/>
      </c>
      <c r="O174" s="8" t="str">
        <f t="shared" si="61"/>
        <v/>
      </c>
      <c r="P174" s="15" t="str">
        <f t="shared" si="57"/>
        <v/>
      </c>
      <c r="R174" s="68" t="str">
        <f t="shared" si="58"/>
        <v/>
      </c>
      <c r="T174" s="68" t="str">
        <f t="shared" si="59"/>
        <v/>
      </c>
      <c r="V174" s="62" t="str">
        <f>IF($B174="", "", COUNTIF($B$11:$B174, $B174))</f>
        <v/>
      </c>
      <c r="W174" s="62" t="str">
        <f t="shared" si="62"/>
        <v/>
      </c>
      <c r="Y174" s="78" t="str">
        <f t="shared" si="72"/>
        <v/>
      </c>
      <c r="Z174" s="79" t="str">
        <f t="shared" si="72"/>
        <v/>
      </c>
      <c r="AA174" s="79" t="str">
        <f t="shared" si="72"/>
        <v/>
      </c>
      <c r="AB174" s="79" t="str">
        <f t="shared" si="72"/>
        <v/>
      </c>
      <c r="AC174" s="79" t="str">
        <f t="shared" si="72"/>
        <v/>
      </c>
      <c r="AD174" s="79" t="str">
        <f t="shared" si="72"/>
        <v/>
      </c>
      <c r="AE174" s="79" t="str">
        <f t="shared" si="72"/>
        <v/>
      </c>
      <c r="AF174" s="79" t="str">
        <f t="shared" si="72"/>
        <v/>
      </c>
      <c r="AG174" s="79" t="str">
        <f t="shared" si="72"/>
        <v/>
      </c>
      <c r="AH174" s="79" t="str">
        <f t="shared" si="72"/>
        <v/>
      </c>
      <c r="AI174" s="79" t="str">
        <f t="shared" si="73"/>
        <v/>
      </c>
      <c r="AJ174" s="79" t="str">
        <f t="shared" si="73"/>
        <v/>
      </c>
      <c r="AK174" s="79" t="str">
        <f t="shared" si="73"/>
        <v/>
      </c>
      <c r="AL174" s="79" t="str">
        <f t="shared" si="73"/>
        <v/>
      </c>
      <c r="AM174" s="79" t="str">
        <f t="shared" si="73"/>
        <v/>
      </c>
      <c r="AN174" s="79" t="str">
        <f t="shared" si="73"/>
        <v/>
      </c>
      <c r="AO174" s="79" t="str">
        <f t="shared" si="73"/>
        <v/>
      </c>
      <c r="AP174" s="79" t="str">
        <f t="shared" si="73"/>
        <v/>
      </c>
      <c r="AQ174" s="79" t="str">
        <f t="shared" si="73"/>
        <v/>
      </c>
      <c r="AR174" s="79" t="str">
        <f t="shared" si="73"/>
        <v/>
      </c>
      <c r="AS174" s="79" t="str">
        <f t="shared" si="74"/>
        <v/>
      </c>
      <c r="AT174" s="79" t="str">
        <f t="shared" si="74"/>
        <v/>
      </c>
      <c r="AU174" s="79" t="str">
        <f t="shared" si="74"/>
        <v/>
      </c>
      <c r="AV174" s="79" t="str">
        <f t="shared" si="74"/>
        <v/>
      </c>
      <c r="AW174" s="79" t="str">
        <f t="shared" si="74"/>
        <v/>
      </c>
      <c r="AX174" s="79" t="str">
        <f t="shared" si="74"/>
        <v/>
      </c>
      <c r="AY174" s="79" t="str">
        <f t="shared" si="74"/>
        <v/>
      </c>
      <c r="AZ174" s="79" t="str">
        <f t="shared" si="74"/>
        <v/>
      </c>
      <c r="BA174" s="79" t="str">
        <f t="shared" si="74"/>
        <v/>
      </c>
      <c r="BB174" s="33" t="str">
        <f t="shared" si="74"/>
        <v/>
      </c>
      <c r="BD174" s="89" t="str">
        <f>IF(OR(CI$8="", Y174=""), "", COUNTIF(Y$11:Y$310, "&lt;"&amp;Y174)+1+COUNTIF(Y$11:Y174, Y174)-1)</f>
        <v/>
      </c>
      <c r="BE174" s="90" t="str">
        <f>IF(OR(CJ$8="", Z174=""), "", COUNTIF(Z$11:Z$310, "&lt;"&amp;Z174)+1+COUNTIF(Z$11:Z174, Z174)-1)</f>
        <v/>
      </c>
      <c r="BF174" s="90" t="str">
        <f>IF(OR(CK$8="", AA174=""), "", COUNTIF(AA$11:AA$310, "&lt;"&amp;AA174)+1+COUNTIF(AA$11:AA174, AA174)-1)</f>
        <v/>
      </c>
      <c r="BG174" s="90" t="str">
        <f>IF(OR(CL$8="", AB174=""), "", COUNTIF(AB$11:AB$310, "&lt;"&amp;AB174)+1+COUNTIF(AB$11:AB174, AB174)-1)</f>
        <v/>
      </c>
      <c r="BH174" s="90" t="str">
        <f>IF(OR(CM$8="", AC174=""), "", COUNTIF(AC$11:AC$310, "&lt;"&amp;AC174)+1+COUNTIF(AC$11:AC174, AC174)-1)</f>
        <v/>
      </c>
      <c r="BI174" s="90" t="str">
        <f>IF(OR(CN$8="", AD174=""), "", COUNTIF(AD$11:AD$310, "&lt;"&amp;AD174)+1+COUNTIF(AD$11:AD174, AD174)-1)</f>
        <v/>
      </c>
      <c r="BJ174" s="90" t="str">
        <f>IF(OR(CO$8="", AE174=""), "", COUNTIF(AE$11:AE$310, "&lt;"&amp;AE174)+1+COUNTIF(AE$11:AE174, AE174)-1)</f>
        <v/>
      </c>
      <c r="BK174" s="90" t="str">
        <f>IF(OR(CP$8="", AF174=""), "", COUNTIF(AF$11:AF$310, "&lt;"&amp;AF174)+1+COUNTIF(AF$11:AF174, AF174)-1)</f>
        <v/>
      </c>
      <c r="BL174" s="90" t="str">
        <f>IF(OR(CQ$8="", AG174=""), "", COUNTIF(AG$11:AG$310, "&lt;"&amp;AG174)+1+COUNTIF(AG$11:AG174, AG174)-1)</f>
        <v/>
      </c>
      <c r="BM174" s="90" t="str">
        <f>IF(OR(CR$8="", AH174=""), "", COUNTIF(AH$11:AH$310, "&lt;"&amp;AH174)+1+COUNTIF(AH$11:AH174, AH174)-1)</f>
        <v/>
      </c>
      <c r="BN174" s="90" t="str">
        <f>IF(OR(CS$8="", AI174=""), "", COUNTIF(AI$11:AI$310, "&lt;"&amp;AI174)+1+COUNTIF(AI$11:AI174, AI174)-1)</f>
        <v/>
      </c>
      <c r="BO174" s="90" t="str">
        <f>IF(OR(CT$8="", AJ174=""), "", COUNTIF(AJ$11:AJ$310, "&lt;"&amp;AJ174)+1+COUNTIF(AJ$11:AJ174, AJ174)-1)</f>
        <v/>
      </c>
      <c r="BP174" s="90" t="str">
        <f>IF(OR(CU$8="", AK174=""), "", COUNTIF(AK$11:AK$310, "&lt;"&amp;AK174)+1+COUNTIF(AK$11:AK174, AK174)-1)</f>
        <v/>
      </c>
      <c r="BQ174" s="90" t="str">
        <f>IF(OR(CV$8="", AL174=""), "", COUNTIF(AL$11:AL$310, "&lt;"&amp;AL174)+1+COUNTIF(AL$11:AL174, AL174)-1)</f>
        <v/>
      </c>
      <c r="BR174" s="90" t="str">
        <f>IF(OR(CW$8="", AM174=""), "", COUNTIF(AM$11:AM$310, "&lt;"&amp;AM174)+1+COUNTIF(AM$11:AM174, AM174)-1)</f>
        <v/>
      </c>
      <c r="BS174" s="90" t="str">
        <f>IF(OR(CX$8="", AN174=""), "", COUNTIF(AN$11:AN$310, "&lt;"&amp;AN174)+1+COUNTIF(AN$11:AN174, AN174)-1)</f>
        <v/>
      </c>
      <c r="BT174" s="90" t="str">
        <f>IF(OR(CY$8="", AO174=""), "", COUNTIF(AO$11:AO$310, "&lt;"&amp;AO174)+1+COUNTIF(AO$11:AO174, AO174)-1)</f>
        <v/>
      </c>
      <c r="BU174" s="90" t="str">
        <f>IF(OR(CZ$8="", AP174=""), "", COUNTIF(AP$11:AP$310, "&lt;"&amp;AP174)+1+COUNTIF(AP$11:AP174, AP174)-1)</f>
        <v/>
      </c>
      <c r="BV174" s="90" t="str">
        <f>IF(OR(DA$8="", AQ174=""), "", COUNTIF(AQ$11:AQ$310, "&lt;"&amp;AQ174)+1+COUNTIF(AQ$11:AQ174, AQ174)-1)</f>
        <v/>
      </c>
      <c r="BW174" s="90" t="str">
        <f>IF(OR(DB$8="", AR174=""), "", COUNTIF(AR$11:AR$310, "&lt;"&amp;AR174)+1+COUNTIF(AR$11:AR174, AR174)-1)</f>
        <v/>
      </c>
      <c r="BX174" s="90" t="str">
        <f>IF(OR(DC$8="", AS174=""), "", COUNTIF(AS$11:AS$310, "&lt;"&amp;AS174)+1+COUNTIF(AS$11:AS174, AS174)-1)</f>
        <v/>
      </c>
      <c r="BY174" s="90" t="str">
        <f>IF(OR(DD$8="", AT174=""), "", COUNTIF(AT$11:AT$310, "&lt;"&amp;AT174)+1+COUNTIF(AT$11:AT174, AT174)-1)</f>
        <v/>
      </c>
      <c r="BZ174" s="90" t="str">
        <f>IF(OR(DE$8="", AU174=""), "", COUNTIF(AU$11:AU$310, "&lt;"&amp;AU174)+1+COUNTIF(AU$11:AU174, AU174)-1)</f>
        <v/>
      </c>
      <c r="CA174" s="90" t="str">
        <f>IF(OR(DF$8="", AV174=""), "", COUNTIF(AV$11:AV$310, "&lt;"&amp;AV174)+1+COUNTIF(AV$11:AV174, AV174)-1)</f>
        <v/>
      </c>
      <c r="CB174" s="90" t="str">
        <f>IF(OR(DG$8="", AW174=""), "", COUNTIF(AW$11:AW$310, "&lt;"&amp;AW174)+1+COUNTIF(AW$11:AW174, AW174)-1)</f>
        <v/>
      </c>
      <c r="CC174" s="90" t="str">
        <f>IF(OR(DH$8="", AX174=""), "", COUNTIF(AX$11:AX$310, "&lt;"&amp;AX174)+1+COUNTIF(AX$11:AX174, AX174)-1)</f>
        <v/>
      </c>
      <c r="CD174" s="90" t="str">
        <f>IF(OR(DI$8="", AY174=""), "", COUNTIF(AY$11:AY$310, "&lt;"&amp;AY174)+1+COUNTIF(AY$11:AY174, AY174)-1)</f>
        <v/>
      </c>
      <c r="CE174" s="90" t="str">
        <f>IF(OR(DJ$8="", AZ174=""), "", COUNTIF(AZ$11:AZ$310, "&lt;"&amp;AZ174)+1+COUNTIF(AZ$11:AZ174, AZ174)-1)</f>
        <v/>
      </c>
      <c r="CF174" s="90" t="str">
        <f>IF(OR(DK$8="", BA174=""), "", COUNTIF(BA$11:BA$310, "&lt;"&amp;BA174)+1+COUNTIF(BA$11:BA174, BA174)-1)</f>
        <v/>
      </c>
      <c r="CG174" s="91" t="str">
        <f>IF(OR(DL$8="", BB174=""), "", COUNTIF(BB$11:BB$310, "&lt;"&amp;BB174)+1+COUNTIF(BB$11:BB174, BB174)-1)</f>
        <v/>
      </c>
      <c r="CI174" s="89" t="str" cm="1">
        <f t="array" ref="CI174">IFERROR(INDEX($BD174:$CG174, $CH174, MATCH(CI$6, $BD$8:$CG$8, 0)), "")</f>
        <v/>
      </c>
      <c r="CJ174" s="90" t="str" cm="1">
        <f t="array" ref="CJ174">IFERROR(INDEX($BD174:$CG174, $CH174, MATCH(CJ$6, $BD$8:$CG$8, 0)), "")</f>
        <v/>
      </c>
      <c r="CK174" s="90" t="str" cm="1">
        <f t="array" ref="CK174">IFERROR(INDEX($BD174:$CG174, $CH174, MATCH(CK$6, $BD$8:$CG$8, 0)), "")</f>
        <v/>
      </c>
      <c r="CL174" s="90" t="str" cm="1">
        <f t="array" ref="CL174">IFERROR(INDEX($BD174:$CG174, $CH174, MATCH(CL$6, $BD$8:$CG$8, 0)), "")</f>
        <v/>
      </c>
      <c r="CM174" s="90" t="str" cm="1">
        <f t="array" ref="CM174">IFERROR(INDEX($BD174:$CG174, $CH174, MATCH(CM$6, $BD$8:$CG$8, 0)), "")</f>
        <v/>
      </c>
      <c r="CN174" s="90" t="str" cm="1">
        <f t="array" ref="CN174">IFERROR(INDEX($BD174:$CG174, $CH174, MATCH(CN$6, $BD$8:$CG$8, 0)), "")</f>
        <v/>
      </c>
      <c r="CO174" s="90" t="str" cm="1">
        <f t="array" ref="CO174">IFERROR(INDEX($BD174:$CG174, $CH174, MATCH(CO$6, $BD$8:$CG$8, 0)), "")</f>
        <v/>
      </c>
      <c r="CP174" s="90" t="str" cm="1">
        <f t="array" ref="CP174">IFERROR(INDEX($BD174:$CG174, $CH174, MATCH(CP$6, $BD$8:$CG$8, 0)), "")</f>
        <v/>
      </c>
      <c r="CQ174" s="90" t="str" cm="1">
        <f t="array" ref="CQ174">IFERROR(INDEX($BD174:$CG174, $CH174, MATCH(CQ$6, $BD$8:$CG$8, 0)), "")</f>
        <v/>
      </c>
      <c r="CR174" s="90" t="str" cm="1">
        <f t="array" ref="CR174">IFERROR(INDEX($BD174:$CG174, $CH174, MATCH(CR$6, $BD$8:$CG$8, 0)), "")</f>
        <v/>
      </c>
      <c r="CS174" s="90" t="str" cm="1">
        <f t="array" ref="CS174">IFERROR(INDEX($BD174:$CG174, $CH174, MATCH(CS$6, $BD$8:$CG$8, 0)), "")</f>
        <v/>
      </c>
      <c r="CT174" s="90" t="str" cm="1">
        <f t="array" ref="CT174">IFERROR(INDEX($BD174:$CG174, $CH174, MATCH(CT$6, $BD$8:$CG$8, 0)), "")</f>
        <v/>
      </c>
      <c r="CU174" s="90" t="str" cm="1">
        <f t="array" ref="CU174">IFERROR(INDEX($BD174:$CG174, $CH174, MATCH(CU$6, $BD$8:$CG$8, 0)), "")</f>
        <v/>
      </c>
      <c r="CV174" s="90" t="str" cm="1">
        <f t="array" ref="CV174">IFERROR(INDEX($BD174:$CG174, $CH174, MATCH(CV$6, $BD$8:$CG$8, 0)), "")</f>
        <v/>
      </c>
      <c r="CW174" s="90" t="str" cm="1">
        <f t="array" ref="CW174">IFERROR(INDEX($BD174:$CG174, $CH174, MATCH(CW$6, $BD$8:$CG$8, 0)), "")</f>
        <v/>
      </c>
      <c r="CX174" s="90" t="str" cm="1">
        <f t="array" ref="CX174">IFERROR(INDEX($BD174:$CG174, $CH174, MATCH(CX$6, $BD$8:$CG$8, 0)), "")</f>
        <v/>
      </c>
      <c r="CY174" s="90" t="str" cm="1">
        <f t="array" ref="CY174">IFERROR(INDEX($BD174:$CG174, $CH174, MATCH(CY$6, $BD$8:$CG$8, 0)), "")</f>
        <v/>
      </c>
      <c r="CZ174" s="90" t="str" cm="1">
        <f t="array" ref="CZ174">IFERROR(INDEX($BD174:$CG174, $CH174, MATCH(CZ$6, $BD$8:$CG$8, 0)), "")</f>
        <v/>
      </c>
      <c r="DA174" s="90" t="str" cm="1">
        <f t="array" ref="DA174">IFERROR(INDEX($BD174:$CG174, $CH174, MATCH(DA$6, $BD$8:$CG$8, 0)), "")</f>
        <v/>
      </c>
      <c r="DB174" s="90" t="str" cm="1">
        <f t="array" ref="DB174">IFERROR(INDEX($BD174:$CG174, $CH174, MATCH(DB$6, $BD$8:$CG$8, 0)), "")</f>
        <v/>
      </c>
      <c r="DC174" s="90" t="str" cm="1">
        <f t="array" ref="DC174">IFERROR(INDEX($BD174:$CG174, $CH174, MATCH(DC$6, $BD$8:$CG$8, 0)), "")</f>
        <v/>
      </c>
      <c r="DD174" s="90" t="str" cm="1">
        <f t="array" ref="DD174">IFERROR(INDEX($BD174:$CG174, $CH174, MATCH(DD$6, $BD$8:$CG$8, 0)), "")</f>
        <v/>
      </c>
      <c r="DE174" s="90" t="str" cm="1">
        <f t="array" ref="DE174">IFERROR(INDEX($BD174:$CG174, $CH174, MATCH(DE$6, $BD$8:$CG$8, 0)), "")</f>
        <v/>
      </c>
      <c r="DF174" s="90" t="str" cm="1">
        <f t="array" ref="DF174">IFERROR(INDEX($BD174:$CG174, $CH174, MATCH(DF$6, $BD$8:$CG$8, 0)), "")</f>
        <v/>
      </c>
      <c r="DG174" s="90" t="str" cm="1">
        <f t="array" ref="DG174">IFERROR(INDEX($BD174:$CG174, $CH174, MATCH(DG$6, $BD$8:$CG$8, 0)), "")</f>
        <v/>
      </c>
      <c r="DH174" s="90" t="str" cm="1">
        <f t="array" ref="DH174">IFERROR(INDEX($BD174:$CG174, $CH174, MATCH(DH$6, $BD$8:$CG$8, 0)), "")</f>
        <v/>
      </c>
      <c r="DI174" s="90" t="str" cm="1">
        <f t="array" ref="DI174">IFERROR(INDEX($BD174:$CG174, $CH174, MATCH(DI$6, $BD$8:$CG$8, 0)), "")</f>
        <v/>
      </c>
      <c r="DJ174" s="90" t="str" cm="1">
        <f t="array" ref="DJ174">IFERROR(INDEX($BD174:$CG174, $CH174, MATCH(DJ$6, $BD$8:$CG$8, 0)), "")</f>
        <v/>
      </c>
      <c r="DK174" s="90" t="str" cm="1">
        <f t="array" ref="DK174">IFERROR(INDEX($BD174:$CG174, $CH174, MATCH(DK$6, $BD$8:$CG$8, 0)), "")</f>
        <v/>
      </c>
      <c r="DL174" s="91" t="str" cm="1">
        <f t="array" ref="DL174">IFERROR(INDEX($BD174:$CG174, $CH174, MATCH(DL$6, $BD$8:$CG$8, 0)), "")</f>
        <v/>
      </c>
    </row>
    <row r="175" spans="1:116" x14ac:dyDescent="0.55000000000000004">
      <c r="A175" s="16"/>
      <c r="B175" s="48"/>
      <c r="C175" s="26"/>
      <c r="D175" s="49"/>
      <c r="E175" s="50"/>
      <c r="F175" s="16"/>
      <c r="G175" s="96" t="str">
        <f t="shared" si="60"/>
        <v/>
      </c>
      <c r="H175" s="96" t="str">
        <f>IF($T175="", "", IF(COUNTIF('Income &amp; Expenses'!$AO$11:$AO$40, $T175)&gt;0, $N$3, $N$4))</f>
        <v/>
      </c>
      <c r="I175" s="16"/>
      <c r="N175" s="14" t="str">
        <f t="shared" si="56"/>
        <v/>
      </c>
      <c r="O175" s="8" t="str">
        <f t="shared" si="61"/>
        <v/>
      </c>
      <c r="P175" s="15" t="str">
        <f t="shared" si="57"/>
        <v/>
      </c>
      <c r="R175" s="68" t="str">
        <f t="shared" si="58"/>
        <v/>
      </c>
      <c r="T175" s="68" t="str">
        <f t="shared" si="59"/>
        <v/>
      </c>
      <c r="V175" s="62" t="str">
        <f>IF($B175="", "", COUNTIF($B$11:$B175, $B175))</f>
        <v/>
      </c>
      <c r="W175" s="62" t="str">
        <f t="shared" si="62"/>
        <v/>
      </c>
      <c r="Y175" s="78" t="str">
        <f t="shared" si="72"/>
        <v/>
      </c>
      <c r="Z175" s="79" t="str">
        <f t="shared" si="72"/>
        <v/>
      </c>
      <c r="AA175" s="79" t="str">
        <f t="shared" si="72"/>
        <v/>
      </c>
      <c r="AB175" s="79" t="str">
        <f t="shared" si="72"/>
        <v/>
      </c>
      <c r="AC175" s="79" t="str">
        <f t="shared" si="72"/>
        <v/>
      </c>
      <c r="AD175" s="79" t="str">
        <f t="shared" si="72"/>
        <v/>
      </c>
      <c r="AE175" s="79" t="str">
        <f t="shared" si="72"/>
        <v/>
      </c>
      <c r="AF175" s="79" t="str">
        <f t="shared" si="72"/>
        <v/>
      </c>
      <c r="AG175" s="79" t="str">
        <f t="shared" si="72"/>
        <v/>
      </c>
      <c r="AH175" s="79" t="str">
        <f t="shared" si="72"/>
        <v/>
      </c>
      <c r="AI175" s="79" t="str">
        <f t="shared" si="73"/>
        <v/>
      </c>
      <c r="AJ175" s="79" t="str">
        <f t="shared" si="73"/>
        <v/>
      </c>
      <c r="AK175" s="79" t="str">
        <f t="shared" si="73"/>
        <v/>
      </c>
      <c r="AL175" s="79" t="str">
        <f t="shared" si="73"/>
        <v/>
      </c>
      <c r="AM175" s="79" t="str">
        <f t="shared" si="73"/>
        <v/>
      </c>
      <c r="AN175" s="79" t="str">
        <f t="shared" si="73"/>
        <v/>
      </c>
      <c r="AO175" s="79" t="str">
        <f t="shared" si="73"/>
        <v/>
      </c>
      <c r="AP175" s="79" t="str">
        <f t="shared" si="73"/>
        <v/>
      </c>
      <c r="AQ175" s="79" t="str">
        <f t="shared" si="73"/>
        <v/>
      </c>
      <c r="AR175" s="79" t="str">
        <f t="shared" si="73"/>
        <v/>
      </c>
      <c r="AS175" s="79" t="str">
        <f t="shared" si="74"/>
        <v/>
      </c>
      <c r="AT175" s="79" t="str">
        <f t="shared" si="74"/>
        <v/>
      </c>
      <c r="AU175" s="79" t="str">
        <f t="shared" si="74"/>
        <v/>
      </c>
      <c r="AV175" s="79" t="str">
        <f t="shared" si="74"/>
        <v/>
      </c>
      <c r="AW175" s="79" t="str">
        <f t="shared" si="74"/>
        <v/>
      </c>
      <c r="AX175" s="79" t="str">
        <f t="shared" si="74"/>
        <v/>
      </c>
      <c r="AY175" s="79" t="str">
        <f t="shared" si="74"/>
        <v/>
      </c>
      <c r="AZ175" s="79" t="str">
        <f t="shared" si="74"/>
        <v/>
      </c>
      <c r="BA175" s="79" t="str">
        <f t="shared" si="74"/>
        <v/>
      </c>
      <c r="BB175" s="33" t="str">
        <f t="shared" si="74"/>
        <v/>
      </c>
      <c r="BD175" s="89" t="str">
        <f>IF(OR(CI$8="", Y175=""), "", COUNTIF(Y$11:Y$310, "&lt;"&amp;Y175)+1+COUNTIF(Y$11:Y175, Y175)-1)</f>
        <v/>
      </c>
      <c r="BE175" s="90" t="str">
        <f>IF(OR(CJ$8="", Z175=""), "", COUNTIF(Z$11:Z$310, "&lt;"&amp;Z175)+1+COUNTIF(Z$11:Z175, Z175)-1)</f>
        <v/>
      </c>
      <c r="BF175" s="90" t="str">
        <f>IF(OR(CK$8="", AA175=""), "", COUNTIF(AA$11:AA$310, "&lt;"&amp;AA175)+1+COUNTIF(AA$11:AA175, AA175)-1)</f>
        <v/>
      </c>
      <c r="BG175" s="90" t="str">
        <f>IF(OR(CL$8="", AB175=""), "", COUNTIF(AB$11:AB$310, "&lt;"&amp;AB175)+1+COUNTIF(AB$11:AB175, AB175)-1)</f>
        <v/>
      </c>
      <c r="BH175" s="90" t="str">
        <f>IF(OR(CM$8="", AC175=""), "", COUNTIF(AC$11:AC$310, "&lt;"&amp;AC175)+1+COUNTIF(AC$11:AC175, AC175)-1)</f>
        <v/>
      </c>
      <c r="BI175" s="90" t="str">
        <f>IF(OR(CN$8="", AD175=""), "", COUNTIF(AD$11:AD$310, "&lt;"&amp;AD175)+1+COUNTIF(AD$11:AD175, AD175)-1)</f>
        <v/>
      </c>
      <c r="BJ175" s="90" t="str">
        <f>IF(OR(CO$8="", AE175=""), "", COUNTIF(AE$11:AE$310, "&lt;"&amp;AE175)+1+COUNTIF(AE$11:AE175, AE175)-1)</f>
        <v/>
      </c>
      <c r="BK175" s="90" t="str">
        <f>IF(OR(CP$8="", AF175=""), "", COUNTIF(AF$11:AF$310, "&lt;"&amp;AF175)+1+COUNTIF(AF$11:AF175, AF175)-1)</f>
        <v/>
      </c>
      <c r="BL175" s="90" t="str">
        <f>IF(OR(CQ$8="", AG175=""), "", COUNTIF(AG$11:AG$310, "&lt;"&amp;AG175)+1+COUNTIF(AG$11:AG175, AG175)-1)</f>
        <v/>
      </c>
      <c r="BM175" s="90" t="str">
        <f>IF(OR(CR$8="", AH175=""), "", COUNTIF(AH$11:AH$310, "&lt;"&amp;AH175)+1+COUNTIF(AH$11:AH175, AH175)-1)</f>
        <v/>
      </c>
      <c r="BN175" s="90" t="str">
        <f>IF(OR(CS$8="", AI175=""), "", COUNTIF(AI$11:AI$310, "&lt;"&amp;AI175)+1+COUNTIF(AI$11:AI175, AI175)-1)</f>
        <v/>
      </c>
      <c r="BO175" s="90" t="str">
        <f>IF(OR(CT$8="", AJ175=""), "", COUNTIF(AJ$11:AJ$310, "&lt;"&amp;AJ175)+1+COUNTIF(AJ$11:AJ175, AJ175)-1)</f>
        <v/>
      </c>
      <c r="BP175" s="90" t="str">
        <f>IF(OR(CU$8="", AK175=""), "", COUNTIF(AK$11:AK$310, "&lt;"&amp;AK175)+1+COUNTIF(AK$11:AK175, AK175)-1)</f>
        <v/>
      </c>
      <c r="BQ175" s="90" t="str">
        <f>IF(OR(CV$8="", AL175=""), "", COUNTIF(AL$11:AL$310, "&lt;"&amp;AL175)+1+COUNTIF(AL$11:AL175, AL175)-1)</f>
        <v/>
      </c>
      <c r="BR175" s="90" t="str">
        <f>IF(OR(CW$8="", AM175=""), "", COUNTIF(AM$11:AM$310, "&lt;"&amp;AM175)+1+COUNTIF(AM$11:AM175, AM175)-1)</f>
        <v/>
      </c>
      <c r="BS175" s="90" t="str">
        <f>IF(OR(CX$8="", AN175=""), "", COUNTIF(AN$11:AN$310, "&lt;"&amp;AN175)+1+COUNTIF(AN$11:AN175, AN175)-1)</f>
        <v/>
      </c>
      <c r="BT175" s="90" t="str">
        <f>IF(OR(CY$8="", AO175=""), "", COUNTIF(AO$11:AO$310, "&lt;"&amp;AO175)+1+COUNTIF(AO$11:AO175, AO175)-1)</f>
        <v/>
      </c>
      <c r="BU175" s="90" t="str">
        <f>IF(OR(CZ$8="", AP175=""), "", COUNTIF(AP$11:AP$310, "&lt;"&amp;AP175)+1+COUNTIF(AP$11:AP175, AP175)-1)</f>
        <v/>
      </c>
      <c r="BV175" s="90" t="str">
        <f>IF(OR(DA$8="", AQ175=""), "", COUNTIF(AQ$11:AQ$310, "&lt;"&amp;AQ175)+1+COUNTIF(AQ$11:AQ175, AQ175)-1)</f>
        <v/>
      </c>
      <c r="BW175" s="90" t="str">
        <f>IF(OR(DB$8="", AR175=""), "", COUNTIF(AR$11:AR$310, "&lt;"&amp;AR175)+1+COUNTIF(AR$11:AR175, AR175)-1)</f>
        <v/>
      </c>
      <c r="BX175" s="90" t="str">
        <f>IF(OR(DC$8="", AS175=""), "", COUNTIF(AS$11:AS$310, "&lt;"&amp;AS175)+1+COUNTIF(AS$11:AS175, AS175)-1)</f>
        <v/>
      </c>
      <c r="BY175" s="90" t="str">
        <f>IF(OR(DD$8="", AT175=""), "", COUNTIF(AT$11:AT$310, "&lt;"&amp;AT175)+1+COUNTIF(AT$11:AT175, AT175)-1)</f>
        <v/>
      </c>
      <c r="BZ175" s="90" t="str">
        <f>IF(OR(DE$8="", AU175=""), "", COUNTIF(AU$11:AU$310, "&lt;"&amp;AU175)+1+COUNTIF(AU$11:AU175, AU175)-1)</f>
        <v/>
      </c>
      <c r="CA175" s="90" t="str">
        <f>IF(OR(DF$8="", AV175=""), "", COUNTIF(AV$11:AV$310, "&lt;"&amp;AV175)+1+COUNTIF(AV$11:AV175, AV175)-1)</f>
        <v/>
      </c>
      <c r="CB175" s="90" t="str">
        <f>IF(OR(DG$8="", AW175=""), "", COUNTIF(AW$11:AW$310, "&lt;"&amp;AW175)+1+COUNTIF(AW$11:AW175, AW175)-1)</f>
        <v/>
      </c>
      <c r="CC175" s="90" t="str">
        <f>IF(OR(DH$8="", AX175=""), "", COUNTIF(AX$11:AX$310, "&lt;"&amp;AX175)+1+COUNTIF(AX$11:AX175, AX175)-1)</f>
        <v/>
      </c>
      <c r="CD175" s="90" t="str">
        <f>IF(OR(DI$8="", AY175=""), "", COUNTIF(AY$11:AY$310, "&lt;"&amp;AY175)+1+COUNTIF(AY$11:AY175, AY175)-1)</f>
        <v/>
      </c>
      <c r="CE175" s="90" t="str">
        <f>IF(OR(DJ$8="", AZ175=""), "", COUNTIF(AZ$11:AZ$310, "&lt;"&amp;AZ175)+1+COUNTIF(AZ$11:AZ175, AZ175)-1)</f>
        <v/>
      </c>
      <c r="CF175" s="90" t="str">
        <f>IF(OR(DK$8="", BA175=""), "", COUNTIF(BA$11:BA$310, "&lt;"&amp;BA175)+1+COUNTIF(BA$11:BA175, BA175)-1)</f>
        <v/>
      </c>
      <c r="CG175" s="91" t="str">
        <f>IF(OR(DL$8="", BB175=""), "", COUNTIF(BB$11:BB$310, "&lt;"&amp;BB175)+1+COUNTIF(BB$11:BB175, BB175)-1)</f>
        <v/>
      </c>
      <c r="CI175" s="89" t="str" cm="1">
        <f t="array" ref="CI175">IFERROR(INDEX($BD175:$CG175, $CH175, MATCH(CI$6, $BD$8:$CG$8, 0)), "")</f>
        <v/>
      </c>
      <c r="CJ175" s="90" t="str" cm="1">
        <f t="array" ref="CJ175">IFERROR(INDEX($BD175:$CG175, $CH175, MATCH(CJ$6, $BD$8:$CG$8, 0)), "")</f>
        <v/>
      </c>
      <c r="CK175" s="90" t="str" cm="1">
        <f t="array" ref="CK175">IFERROR(INDEX($BD175:$CG175, $CH175, MATCH(CK$6, $BD$8:$CG$8, 0)), "")</f>
        <v/>
      </c>
      <c r="CL175" s="90" t="str" cm="1">
        <f t="array" ref="CL175">IFERROR(INDEX($BD175:$CG175, $CH175, MATCH(CL$6, $BD$8:$CG$8, 0)), "")</f>
        <v/>
      </c>
      <c r="CM175" s="90" t="str" cm="1">
        <f t="array" ref="CM175">IFERROR(INDEX($BD175:$CG175, $CH175, MATCH(CM$6, $BD$8:$CG$8, 0)), "")</f>
        <v/>
      </c>
      <c r="CN175" s="90" t="str" cm="1">
        <f t="array" ref="CN175">IFERROR(INDEX($BD175:$CG175, $CH175, MATCH(CN$6, $BD$8:$CG$8, 0)), "")</f>
        <v/>
      </c>
      <c r="CO175" s="90" t="str" cm="1">
        <f t="array" ref="CO175">IFERROR(INDEX($BD175:$CG175, $CH175, MATCH(CO$6, $BD$8:$CG$8, 0)), "")</f>
        <v/>
      </c>
      <c r="CP175" s="90" t="str" cm="1">
        <f t="array" ref="CP175">IFERROR(INDEX($BD175:$CG175, $CH175, MATCH(CP$6, $BD$8:$CG$8, 0)), "")</f>
        <v/>
      </c>
      <c r="CQ175" s="90" t="str" cm="1">
        <f t="array" ref="CQ175">IFERROR(INDEX($BD175:$CG175, $CH175, MATCH(CQ$6, $BD$8:$CG$8, 0)), "")</f>
        <v/>
      </c>
      <c r="CR175" s="90" t="str" cm="1">
        <f t="array" ref="CR175">IFERROR(INDEX($BD175:$CG175, $CH175, MATCH(CR$6, $BD$8:$CG$8, 0)), "")</f>
        <v/>
      </c>
      <c r="CS175" s="90" t="str" cm="1">
        <f t="array" ref="CS175">IFERROR(INDEX($BD175:$CG175, $CH175, MATCH(CS$6, $BD$8:$CG$8, 0)), "")</f>
        <v/>
      </c>
      <c r="CT175" s="90" t="str" cm="1">
        <f t="array" ref="CT175">IFERROR(INDEX($BD175:$CG175, $CH175, MATCH(CT$6, $BD$8:$CG$8, 0)), "")</f>
        <v/>
      </c>
      <c r="CU175" s="90" t="str" cm="1">
        <f t="array" ref="CU175">IFERROR(INDEX($BD175:$CG175, $CH175, MATCH(CU$6, $BD$8:$CG$8, 0)), "")</f>
        <v/>
      </c>
      <c r="CV175" s="90" t="str" cm="1">
        <f t="array" ref="CV175">IFERROR(INDEX($BD175:$CG175, $CH175, MATCH(CV$6, $BD$8:$CG$8, 0)), "")</f>
        <v/>
      </c>
      <c r="CW175" s="90" t="str" cm="1">
        <f t="array" ref="CW175">IFERROR(INDEX($BD175:$CG175, $CH175, MATCH(CW$6, $BD$8:$CG$8, 0)), "")</f>
        <v/>
      </c>
      <c r="CX175" s="90" t="str" cm="1">
        <f t="array" ref="CX175">IFERROR(INDEX($BD175:$CG175, $CH175, MATCH(CX$6, $BD$8:$CG$8, 0)), "")</f>
        <v/>
      </c>
      <c r="CY175" s="90" t="str" cm="1">
        <f t="array" ref="CY175">IFERROR(INDEX($BD175:$CG175, $CH175, MATCH(CY$6, $BD$8:$CG$8, 0)), "")</f>
        <v/>
      </c>
      <c r="CZ175" s="90" t="str" cm="1">
        <f t="array" ref="CZ175">IFERROR(INDEX($BD175:$CG175, $CH175, MATCH(CZ$6, $BD$8:$CG$8, 0)), "")</f>
        <v/>
      </c>
      <c r="DA175" s="90" t="str" cm="1">
        <f t="array" ref="DA175">IFERROR(INDEX($BD175:$CG175, $CH175, MATCH(DA$6, $BD$8:$CG$8, 0)), "")</f>
        <v/>
      </c>
      <c r="DB175" s="90" t="str" cm="1">
        <f t="array" ref="DB175">IFERROR(INDEX($BD175:$CG175, $CH175, MATCH(DB$6, $BD$8:$CG$8, 0)), "")</f>
        <v/>
      </c>
      <c r="DC175" s="90" t="str" cm="1">
        <f t="array" ref="DC175">IFERROR(INDEX($BD175:$CG175, $CH175, MATCH(DC$6, $BD$8:$CG$8, 0)), "")</f>
        <v/>
      </c>
      <c r="DD175" s="90" t="str" cm="1">
        <f t="array" ref="DD175">IFERROR(INDEX($BD175:$CG175, $CH175, MATCH(DD$6, $BD$8:$CG$8, 0)), "")</f>
        <v/>
      </c>
      <c r="DE175" s="90" t="str" cm="1">
        <f t="array" ref="DE175">IFERROR(INDEX($BD175:$CG175, $CH175, MATCH(DE$6, $BD$8:$CG$8, 0)), "")</f>
        <v/>
      </c>
      <c r="DF175" s="90" t="str" cm="1">
        <f t="array" ref="DF175">IFERROR(INDEX($BD175:$CG175, $CH175, MATCH(DF$6, $BD$8:$CG$8, 0)), "")</f>
        <v/>
      </c>
      <c r="DG175" s="90" t="str" cm="1">
        <f t="array" ref="DG175">IFERROR(INDEX($BD175:$CG175, $CH175, MATCH(DG$6, $BD$8:$CG$8, 0)), "")</f>
        <v/>
      </c>
      <c r="DH175" s="90" t="str" cm="1">
        <f t="array" ref="DH175">IFERROR(INDEX($BD175:$CG175, $CH175, MATCH(DH$6, $BD$8:$CG$8, 0)), "")</f>
        <v/>
      </c>
      <c r="DI175" s="90" t="str" cm="1">
        <f t="array" ref="DI175">IFERROR(INDEX($BD175:$CG175, $CH175, MATCH(DI$6, $BD$8:$CG$8, 0)), "")</f>
        <v/>
      </c>
      <c r="DJ175" s="90" t="str" cm="1">
        <f t="array" ref="DJ175">IFERROR(INDEX($BD175:$CG175, $CH175, MATCH(DJ$6, $BD$8:$CG$8, 0)), "")</f>
        <v/>
      </c>
      <c r="DK175" s="90" t="str" cm="1">
        <f t="array" ref="DK175">IFERROR(INDEX($BD175:$CG175, $CH175, MATCH(DK$6, $BD$8:$CG$8, 0)), "")</f>
        <v/>
      </c>
      <c r="DL175" s="91" t="str" cm="1">
        <f t="array" ref="DL175">IFERROR(INDEX($BD175:$CG175, $CH175, MATCH(DL$6, $BD$8:$CG$8, 0)), "")</f>
        <v/>
      </c>
    </row>
    <row r="176" spans="1:116" x14ac:dyDescent="0.55000000000000004">
      <c r="A176" s="16"/>
      <c r="B176" s="48"/>
      <c r="C176" s="26"/>
      <c r="D176" s="49"/>
      <c r="E176" s="50"/>
      <c r="F176" s="16"/>
      <c r="G176" s="96" t="str">
        <f t="shared" si="60"/>
        <v/>
      </c>
      <c r="H176" s="96" t="str">
        <f>IF($T176="", "", IF(COUNTIF('Income &amp; Expenses'!$AO$11:$AO$40, $T176)&gt;0, $N$3, $N$4))</f>
        <v/>
      </c>
      <c r="I176" s="16"/>
      <c r="N176" s="14" t="str">
        <f t="shared" si="56"/>
        <v/>
      </c>
      <c r="O176" s="8" t="str">
        <f t="shared" si="61"/>
        <v/>
      </c>
      <c r="P176" s="15" t="str">
        <f t="shared" si="57"/>
        <v/>
      </c>
      <c r="R176" s="68" t="str">
        <f t="shared" si="58"/>
        <v/>
      </c>
      <c r="T176" s="68" t="str">
        <f t="shared" si="59"/>
        <v/>
      </c>
      <c r="V176" s="62" t="str">
        <f>IF($B176="", "", COUNTIF($B$11:$B176, $B176))</f>
        <v/>
      </c>
      <c r="W176" s="62" t="str">
        <f t="shared" si="62"/>
        <v/>
      </c>
      <c r="Y176" s="78" t="str">
        <f t="shared" si="72"/>
        <v/>
      </c>
      <c r="Z176" s="79" t="str">
        <f t="shared" si="72"/>
        <v/>
      </c>
      <c r="AA176" s="79" t="str">
        <f t="shared" si="72"/>
        <v/>
      </c>
      <c r="AB176" s="79" t="str">
        <f t="shared" si="72"/>
        <v/>
      </c>
      <c r="AC176" s="79" t="str">
        <f t="shared" si="72"/>
        <v/>
      </c>
      <c r="AD176" s="79" t="str">
        <f t="shared" si="72"/>
        <v/>
      </c>
      <c r="AE176" s="79" t="str">
        <f t="shared" si="72"/>
        <v/>
      </c>
      <c r="AF176" s="79" t="str">
        <f t="shared" si="72"/>
        <v/>
      </c>
      <c r="AG176" s="79" t="str">
        <f t="shared" si="72"/>
        <v/>
      </c>
      <c r="AH176" s="79" t="str">
        <f t="shared" si="72"/>
        <v/>
      </c>
      <c r="AI176" s="79" t="str">
        <f t="shared" si="73"/>
        <v/>
      </c>
      <c r="AJ176" s="79" t="str">
        <f t="shared" si="73"/>
        <v/>
      </c>
      <c r="AK176" s="79" t="str">
        <f t="shared" si="73"/>
        <v/>
      </c>
      <c r="AL176" s="79" t="str">
        <f t="shared" si="73"/>
        <v/>
      </c>
      <c r="AM176" s="79" t="str">
        <f t="shared" si="73"/>
        <v/>
      </c>
      <c r="AN176" s="79" t="str">
        <f t="shared" si="73"/>
        <v/>
      </c>
      <c r="AO176" s="79" t="str">
        <f t="shared" si="73"/>
        <v/>
      </c>
      <c r="AP176" s="79" t="str">
        <f t="shared" si="73"/>
        <v/>
      </c>
      <c r="AQ176" s="79" t="str">
        <f t="shared" si="73"/>
        <v/>
      </c>
      <c r="AR176" s="79" t="str">
        <f t="shared" si="73"/>
        <v/>
      </c>
      <c r="AS176" s="79" t="str">
        <f t="shared" si="74"/>
        <v/>
      </c>
      <c r="AT176" s="79" t="str">
        <f t="shared" si="74"/>
        <v/>
      </c>
      <c r="AU176" s="79" t="str">
        <f t="shared" si="74"/>
        <v/>
      </c>
      <c r="AV176" s="79" t="str">
        <f t="shared" si="74"/>
        <v/>
      </c>
      <c r="AW176" s="79" t="str">
        <f t="shared" si="74"/>
        <v/>
      </c>
      <c r="AX176" s="79" t="str">
        <f t="shared" si="74"/>
        <v/>
      </c>
      <c r="AY176" s="79" t="str">
        <f t="shared" si="74"/>
        <v/>
      </c>
      <c r="AZ176" s="79" t="str">
        <f t="shared" si="74"/>
        <v/>
      </c>
      <c r="BA176" s="79" t="str">
        <f t="shared" si="74"/>
        <v/>
      </c>
      <c r="BB176" s="33" t="str">
        <f t="shared" si="74"/>
        <v/>
      </c>
      <c r="BD176" s="89" t="str">
        <f>IF(OR(CI$8="", Y176=""), "", COUNTIF(Y$11:Y$310, "&lt;"&amp;Y176)+1+COUNTIF(Y$11:Y176, Y176)-1)</f>
        <v/>
      </c>
      <c r="BE176" s="90" t="str">
        <f>IF(OR(CJ$8="", Z176=""), "", COUNTIF(Z$11:Z$310, "&lt;"&amp;Z176)+1+COUNTIF(Z$11:Z176, Z176)-1)</f>
        <v/>
      </c>
      <c r="BF176" s="90" t="str">
        <f>IF(OR(CK$8="", AA176=""), "", COUNTIF(AA$11:AA$310, "&lt;"&amp;AA176)+1+COUNTIF(AA$11:AA176, AA176)-1)</f>
        <v/>
      </c>
      <c r="BG176" s="90" t="str">
        <f>IF(OR(CL$8="", AB176=""), "", COUNTIF(AB$11:AB$310, "&lt;"&amp;AB176)+1+COUNTIF(AB$11:AB176, AB176)-1)</f>
        <v/>
      </c>
      <c r="BH176" s="90" t="str">
        <f>IF(OR(CM$8="", AC176=""), "", COUNTIF(AC$11:AC$310, "&lt;"&amp;AC176)+1+COUNTIF(AC$11:AC176, AC176)-1)</f>
        <v/>
      </c>
      <c r="BI176" s="90" t="str">
        <f>IF(OR(CN$8="", AD176=""), "", COUNTIF(AD$11:AD$310, "&lt;"&amp;AD176)+1+COUNTIF(AD$11:AD176, AD176)-1)</f>
        <v/>
      </c>
      <c r="BJ176" s="90" t="str">
        <f>IF(OR(CO$8="", AE176=""), "", COUNTIF(AE$11:AE$310, "&lt;"&amp;AE176)+1+COUNTIF(AE$11:AE176, AE176)-1)</f>
        <v/>
      </c>
      <c r="BK176" s="90" t="str">
        <f>IF(OR(CP$8="", AF176=""), "", COUNTIF(AF$11:AF$310, "&lt;"&amp;AF176)+1+COUNTIF(AF$11:AF176, AF176)-1)</f>
        <v/>
      </c>
      <c r="BL176" s="90" t="str">
        <f>IF(OR(CQ$8="", AG176=""), "", COUNTIF(AG$11:AG$310, "&lt;"&amp;AG176)+1+COUNTIF(AG$11:AG176, AG176)-1)</f>
        <v/>
      </c>
      <c r="BM176" s="90" t="str">
        <f>IF(OR(CR$8="", AH176=""), "", COUNTIF(AH$11:AH$310, "&lt;"&amp;AH176)+1+COUNTIF(AH$11:AH176, AH176)-1)</f>
        <v/>
      </c>
      <c r="BN176" s="90" t="str">
        <f>IF(OR(CS$8="", AI176=""), "", COUNTIF(AI$11:AI$310, "&lt;"&amp;AI176)+1+COUNTIF(AI$11:AI176, AI176)-1)</f>
        <v/>
      </c>
      <c r="BO176" s="90" t="str">
        <f>IF(OR(CT$8="", AJ176=""), "", COUNTIF(AJ$11:AJ$310, "&lt;"&amp;AJ176)+1+COUNTIF(AJ$11:AJ176, AJ176)-1)</f>
        <v/>
      </c>
      <c r="BP176" s="90" t="str">
        <f>IF(OR(CU$8="", AK176=""), "", COUNTIF(AK$11:AK$310, "&lt;"&amp;AK176)+1+COUNTIF(AK$11:AK176, AK176)-1)</f>
        <v/>
      </c>
      <c r="BQ176" s="90" t="str">
        <f>IF(OR(CV$8="", AL176=""), "", COUNTIF(AL$11:AL$310, "&lt;"&amp;AL176)+1+COUNTIF(AL$11:AL176, AL176)-1)</f>
        <v/>
      </c>
      <c r="BR176" s="90" t="str">
        <f>IF(OR(CW$8="", AM176=""), "", COUNTIF(AM$11:AM$310, "&lt;"&amp;AM176)+1+COUNTIF(AM$11:AM176, AM176)-1)</f>
        <v/>
      </c>
      <c r="BS176" s="90" t="str">
        <f>IF(OR(CX$8="", AN176=""), "", COUNTIF(AN$11:AN$310, "&lt;"&amp;AN176)+1+COUNTIF(AN$11:AN176, AN176)-1)</f>
        <v/>
      </c>
      <c r="BT176" s="90" t="str">
        <f>IF(OR(CY$8="", AO176=""), "", COUNTIF(AO$11:AO$310, "&lt;"&amp;AO176)+1+COUNTIF(AO$11:AO176, AO176)-1)</f>
        <v/>
      </c>
      <c r="BU176" s="90" t="str">
        <f>IF(OR(CZ$8="", AP176=""), "", COUNTIF(AP$11:AP$310, "&lt;"&amp;AP176)+1+COUNTIF(AP$11:AP176, AP176)-1)</f>
        <v/>
      </c>
      <c r="BV176" s="90" t="str">
        <f>IF(OR(DA$8="", AQ176=""), "", COUNTIF(AQ$11:AQ$310, "&lt;"&amp;AQ176)+1+COUNTIF(AQ$11:AQ176, AQ176)-1)</f>
        <v/>
      </c>
      <c r="BW176" s="90" t="str">
        <f>IF(OR(DB$8="", AR176=""), "", COUNTIF(AR$11:AR$310, "&lt;"&amp;AR176)+1+COUNTIF(AR$11:AR176, AR176)-1)</f>
        <v/>
      </c>
      <c r="BX176" s="90" t="str">
        <f>IF(OR(DC$8="", AS176=""), "", COUNTIF(AS$11:AS$310, "&lt;"&amp;AS176)+1+COUNTIF(AS$11:AS176, AS176)-1)</f>
        <v/>
      </c>
      <c r="BY176" s="90" t="str">
        <f>IF(OR(DD$8="", AT176=""), "", COUNTIF(AT$11:AT$310, "&lt;"&amp;AT176)+1+COUNTIF(AT$11:AT176, AT176)-1)</f>
        <v/>
      </c>
      <c r="BZ176" s="90" t="str">
        <f>IF(OR(DE$8="", AU176=""), "", COUNTIF(AU$11:AU$310, "&lt;"&amp;AU176)+1+COUNTIF(AU$11:AU176, AU176)-1)</f>
        <v/>
      </c>
      <c r="CA176" s="90" t="str">
        <f>IF(OR(DF$8="", AV176=""), "", COUNTIF(AV$11:AV$310, "&lt;"&amp;AV176)+1+COUNTIF(AV$11:AV176, AV176)-1)</f>
        <v/>
      </c>
      <c r="CB176" s="90" t="str">
        <f>IF(OR(DG$8="", AW176=""), "", COUNTIF(AW$11:AW$310, "&lt;"&amp;AW176)+1+COUNTIF(AW$11:AW176, AW176)-1)</f>
        <v/>
      </c>
      <c r="CC176" s="90" t="str">
        <f>IF(OR(DH$8="", AX176=""), "", COUNTIF(AX$11:AX$310, "&lt;"&amp;AX176)+1+COUNTIF(AX$11:AX176, AX176)-1)</f>
        <v/>
      </c>
      <c r="CD176" s="90" t="str">
        <f>IF(OR(DI$8="", AY176=""), "", COUNTIF(AY$11:AY$310, "&lt;"&amp;AY176)+1+COUNTIF(AY$11:AY176, AY176)-1)</f>
        <v/>
      </c>
      <c r="CE176" s="90" t="str">
        <f>IF(OR(DJ$8="", AZ176=""), "", COUNTIF(AZ$11:AZ$310, "&lt;"&amp;AZ176)+1+COUNTIF(AZ$11:AZ176, AZ176)-1)</f>
        <v/>
      </c>
      <c r="CF176" s="90" t="str">
        <f>IF(OR(DK$8="", BA176=""), "", COUNTIF(BA$11:BA$310, "&lt;"&amp;BA176)+1+COUNTIF(BA$11:BA176, BA176)-1)</f>
        <v/>
      </c>
      <c r="CG176" s="91" t="str">
        <f>IF(OR(DL$8="", BB176=""), "", COUNTIF(BB$11:BB$310, "&lt;"&amp;BB176)+1+COUNTIF(BB$11:BB176, BB176)-1)</f>
        <v/>
      </c>
      <c r="CI176" s="89" t="str" cm="1">
        <f t="array" ref="CI176">IFERROR(INDEX($BD176:$CG176, $CH176, MATCH(CI$6, $BD$8:$CG$8, 0)), "")</f>
        <v/>
      </c>
      <c r="CJ176" s="90" t="str" cm="1">
        <f t="array" ref="CJ176">IFERROR(INDEX($BD176:$CG176, $CH176, MATCH(CJ$6, $BD$8:$CG$8, 0)), "")</f>
        <v/>
      </c>
      <c r="CK176" s="90" t="str" cm="1">
        <f t="array" ref="CK176">IFERROR(INDEX($BD176:$CG176, $CH176, MATCH(CK$6, $BD$8:$CG$8, 0)), "")</f>
        <v/>
      </c>
      <c r="CL176" s="90" t="str" cm="1">
        <f t="array" ref="CL176">IFERROR(INDEX($BD176:$CG176, $CH176, MATCH(CL$6, $BD$8:$CG$8, 0)), "")</f>
        <v/>
      </c>
      <c r="CM176" s="90" t="str" cm="1">
        <f t="array" ref="CM176">IFERROR(INDEX($BD176:$CG176, $CH176, MATCH(CM$6, $BD$8:$CG$8, 0)), "")</f>
        <v/>
      </c>
      <c r="CN176" s="90" t="str" cm="1">
        <f t="array" ref="CN176">IFERROR(INDEX($BD176:$CG176, $CH176, MATCH(CN$6, $BD$8:$CG$8, 0)), "")</f>
        <v/>
      </c>
      <c r="CO176" s="90" t="str" cm="1">
        <f t="array" ref="CO176">IFERROR(INDEX($BD176:$CG176, $CH176, MATCH(CO$6, $BD$8:$CG$8, 0)), "")</f>
        <v/>
      </c>
      <c r="CP176" s="90" t="str" cm="1">
        <f t="array" ref="CP176">IFERROR(INDEX($BD176:$CG176, $CH176, MATCH(CP$6, $BD$8:$CG$8, 0)), "")</f>
        <v/>
      </c>
      <c r="CQ176" s="90" t="str" cm="1">
        <f t="array" ref="CQ176">IFERROR(INDEX($BD176:$CG176, $CH176, MATCH(CQ$6, $BD$8:$CG$8, 0)), "")</f>
        <v/>
      </c>
      <c r="CR176" s="90" t="str" cm="1">
        <f t="array" ref="CR176">IFERROR(INDEX($BD176:$CG176, $CH176, MATCH(CR$6, $BD$8:$CG$8, 0)), "")</f>
        <v/>
      </c>
      <c r="CS176" s="90" t="str" cm="1">
        <f t="array" ref="CS176">IFERROR(INDEX($BD176:$CG176, $CH176, MATCH(CS$6, $BD$8:$CG$8, 0)), "")</f>
        <v/>
      </c>
      <c r="CT176" s="90" t="str" cm="1">
        <f t="array" ref="CT176">IFERROR(INDEX($BD176:$CG176, $CH176, MATCH(CT$6, $BD$8:$CG$8, 0)), "")</f>
        <v/>
      </c>
      <c r="CU176" s="90" t="str" cm="1">
        <f t="array" ref="CU176">IFERROR(INDEX($BD176:$CG176, $CH176, MATCH(CU$6, $BD$8:$CG$8, 0)), "")</f>
        <v/>
      </c>
      <c r="CV176" s="90" t="str" cm="1">
        <f t="array" ref="CV176">IFERROR(INDEX($BD176:$CG176, $CH176, MATCH(CV$6, $BD$8:$CG$8, 0)), "")</f>
        <v/>
      </c>
      <c r="CW176" s="90" t="str" cm="1">
        <f t="array" ref="CW176">IFERROR(INDEX($BD176:$CG176, $CH176, MATCH(CW$6, $BD$8:$CG$8, 0)), "")</f>
        <v/>
      </c>
      <c r="CX176" s="90" t="str" cm="1">
        <f t="array" ref="CX176">IFERROR(INDEX($BD176:$CG176, $CH176, MATCH(CX$6, $BD$8:$CG$8, 0)), "")</f>
        <v/>
      </c>
      <c r="CY176" s="90" t="str" cm="1">
        <f t="array" ref="CY176">IFERROR(INDEX($BD176:$CG176, $CH176, MATCH(CY$6, $BD$8:$CG$8, 0)), "")</f>
        <v/>
      </c>
      <c r="CZ176" s="90" t="str" cm="1">
        <f t="array" ref="CZ176">IFERROR(INDEX($BD176:$CG176, $CH176, MATCH(CZ$6, $BD$8:$CG$8, 0)), "")</f>
        <v/>
      </c>
      <c r="DA176" s="90" t="str" cm="1">
        <f t="array" ref="DA176">IFERROR(INDEX($BD176:$CG176, $CH176, MATCH(DA$6, $BD$8:$CG$8, 0)), "")</f>
        <v/>
      </c>
      <c r="DB176" s="90" t="str" cm="1">
        <f t="array" ref="DB176">IFERROR(INDEX($BD176:$CG176, $CH176, MATCH(DB$6, $BD$8:$CG$8, 0)), "")</f>
        <v/>
      </c>
      <c r="DC176" s="90" t="str" cm="1">
        <f t="array" ref="DC176">IFERROR(INDEX($BD176:$CG176, $CH176, MATCH(DC$6, $BD$8:$CG$8, 0)), "")</f>
        <v/>
      </c>
      <c r="DD176" s="90" t="str" cm="1">
        <f t="array" ref="DD176">IFERROR(INDEX($BD176:$CG176, $CH176, MATCH(DD$6, $BD$8:$CG$8, 0)), "")</f>
        <v/>
      </c>
      <c r="DE176" s="90" t="str" cm="1">
        <f t="array" ref="DE176">IFERROR(INDEX($BD176:$CG176, $CH176, MATCH(DE$6, $BD$8:$CG$8, 0)), "")</f>
        <v/>
      </c>
      <c r="DF176" s="90" t="str" cm="1">
        <f t="array" ref="DF176">IFERROR(INDEX($BD176:$CG176, $CH176, MATCH(DF$6, $BD$8:$CG$8, 0)), "")</f>
        <v/>
      </c>
      <c r="DG176" s="90" t="str" cm="1">
        <f t="array" ref="DG176">IFERROR(INDEX($BD176:$CG176, $CH176, MATCH(DG$6, $BD$8:$CG$8, 0)), "")</f>
        <v/>
      </c>
      <c r="DH176" s="90" t="str" cm="1">
        <f t="array" ref="DH176">IFERROR(INDEX($BD176:$CG176, $CH176, MATCH(DH$6, $BD$8:$CG$8, 0)), "")</f>
        <v/>
      </c>
      <c r="DI176" s="90" t="str" cm="1">
        <f t="array" ref="DI176">IFERROR(INDEX($BD176:$CG176, $CH176, MATCH(DI$6, $BD$8:$CG$8, 0)), "")</f>
        <v/>
      </c>
      <c r="DJ176" s="90" t="str" cm="1">
        <f t="array" ref="DJ176">IFERROR(INDEX($BD176:$CG176, $CH176, MATCH(DJ$6, $BD$8:$CG$8, 0)), "")</f>
        <v/>
      </c>
      <c r="DK176" s="90" t="str" cm="1">
        <f t="array" ref="DK176">IFERROR(INDEX($BD176:$CG176, $CH176, MATCH(DK$6, $BD$8:$CG$8, 0)), "")</f>
        <v/>
      </c>
      <c r="DL176" s="91" t="str" cm="1">
        <f t="array" ref="DL176">IFERROR(INDEX($BD176:$CG176, $CH176, MATCH(DL$6, $BD$8:$CG$8, 0)), "")</f>
        <v/>
      </c>
    </row>
    <row r="177" spans="1:116" x14ac:dyDescent="0.55000000000000004">
      <c r="A177" s="16"/>
      <c r="B177" s="48"/>
      <c r="C177" s="26"/>
      <c r="D177" s="49"/>
      <c r="E177" s="50"/>
      <c r="F177" s="16"/>
      <c r="G177" s="96" t="str">
        <f t="shared" si="60"/>
        <v/>
      </c>
      <c r="H177" s="96" t="str">
        <f>IF($T177="", "", IF(COUNTIF('Income &amp; Expenses'!$AO$11:$AO$40, $T177)&gt;0, $N$3, $N$4))</f>
        <v/>
      </c>
      <c r="I177" s="16"/>
      <c r="N177" s="14" t="str">
        <f t="shared" si="56"/>
        <v/>
      </c>
      <c r="O177" s="8" t="str">
        <f t="shared" si="61"/>
        <v/>
      </c>
      <c r="P177" s="15" t="str">
        <f t="shared" si="57"/>
        <v/>
      </c>
      <c r="R177" s="68" t="str">
        <f t="shared" si="58"/>
        <v/>
      </c>
      <c r="T177" s="68" t="str">
        <f t="shared" si="59"/>
        <v/>
      </c>
      <c r="V177" s="62" t="str">
        <f>IF($B177="", "", COUNTIF($B$11:$B177, $B177))</f>
        <v/>
      </c>
      <c r="W177" s="62" t="str">
        <f t="shared" si="62"/>
        <v/>
      </c>
      <c r="Y177" s="78" t="str">
        <f t="shared" si="72"/>
        <v/>
      </c>
      <c r="Z177" s="79" t="str">
        <f t="shared" si="72"/>
        <v/>
      </c>
      <c r="AA177" s="79" t="str">
        <f t="shared" si="72"/>
        <v/>
      </c>
      <c r="AB177" s="79" t="str">
        <f t="shared" si="72"/>
        <v/>
      </c>
      <c r="AC177" s="79" t="str">
        <f t="shared" si="72"/>
        <v/>
      </c>
      <c r="AD177" s="79" t="str">
        <f t="shared" si="72"/>
        <v/>
      </c>
      <c r="AE177" s="79" t="str">
        <f t="shared" si="72"/>
        <v/>
      </c>
      <c r="AF177" s="79" t="str">
        <f t="shared" si="72"/>
        <v/>
      </c>
      <c r="AG177" s="79" t="str">
        <f t="shared" si="72"/>
        <v/>
      </c>
      <c r="AH177" s="79" t="str">
        <f t="shared" si="72"/>
        <v/>
      </c>
      <c r="AI177" s="79" t="str">
        <f t="shared" si="73"/>
        <v/>
      </c>
      <c r="AJ177" s="79" t="str">
        <f t="shared" si="73"/>
        <v/>
      </c>
      <c r="AK177" s="79" t="str">
        <f t="shared" si="73"/>
        <v/>
      </c>
      <c r="AL177" s="79" t="str">
        <f t="shared" si="73"/>
        <v/>
      </c>
      <c r="AM177" s="79" t="str">
        <f t="shared" si="73"/>
        <v/>
      </c>
      <c r="AN177" s="79" t="str">
        <f t="shared" si="73"/>
        <v/>
      </c>
      <c r="AO177" s="79" t="str">
        <f t="shared" si="73"/>
        <v/>
      </c>
      <c r="AP177" s="79" t="str">
        <f t="shared" si="73"/>
        <v/>
      </c>
      <c r="AQ177" s="79" t="str">
        <f t="shared" si="73"/>
        <v/>
      </c>
      <c r="AR177" s="79" t="str">
        <f t="shared" si="73"/>
        <v/>
      </c>
      <c r="AS177" s="79" t="str">
        <f t="shared" si="74"/>
        <v/>
      </c>
      <c r="AT177" s="79" t="str">
        <f t="shared" si="74"/>
        <v/>
      </c>
      <c r="AU177" s="79" t="str">
        <f t="shared" si="74"/>
        <v/>
      </c>
      <c r="AV177" s="79" t="str">
        <f t="shared" si="74"/>
        <v/>
      </c>
      <c r="AW177" s="79" t="str">
        <f t="shared" si="74"/>
        <v/>
      </c>
      <c r="AX177" s="79" t="str">
        <f t="shared" si="74"/>
        <v/>
      </c>
      <c r="AY177" s="79" t="str">
        <f t="shared" si="74"/>
        <v/>
      </c>
      <c r="AZ177" s="79" t="str">
        <f t="shared" si="74"/>
        <v/>
      </c>
      <c r="BA177" s="79" t="str">
        <f t="shared" si="74"/>
        <v/>
      </c>
      <c r="BB177" s="33" t="str">
        <f t="shared" si="74"/>
        <v/>
      </c>
      <c r="BD177" s="89" t="str">
        <f>IF(OR(CI$8="", Y177=""), "", COUNTIF(Y$11:Y$310, "&lt;"&amp;Y177)+1+COUNTIF(Y$11:Y177, Y177)-1)</f>
        <v/>
      </c>
      <c r="BE177" s="90" t="str">
        <f>IF(OR(CJ$8="", Z177=""), "", COUNTIF(Z$11:Z$310, "&lt;"&amp;Z177)+1+COUNTIF(Z$11:Z177, Z177)-1)</f>
        <v/>
      </c>
      <c r="BF177" s="90" t="str">
        <f>IF(OR(CK$8="", AA177=""), "", COUNTIF(AA$11:AA$310, "&lt;"&amp;AA177)+1+COUNTIF(AA$11:AA177, AA177)-1)</f>
        <v/>
      </c>
      <c r="BG177" s="90" t="str">
        <f>IF(OR(CL$8="", AB177=""), "", COUNTIF(AB$11:AB$310, "&lt;"&amp;AB177)+1+COUNTIF(AB$11:AB177, AB177)-1)</f>
        <v/>
      </c>
      <c r="BH177" s="90" t="str">
        <f>IF(OR(CM$8="", AC177=""), "", COUNTIF(AC$11:AC$310, "&lt;"&amp;AC177)+1+COUNTIF(AC$11:AC177, AC177)-1)</f>
        <v/>
      </c>
      <c r="BI177" s="90" t="str">
        <f>IF(OR(CN$8="", AD177=""), "", COUNTIF(AD$11:AD$310, "&lt;"&amp;AD177)+1+COUNTIF(AD$11:AD177, AD177)-1)</f>
        <v/>
      </c>
      <c r="BJ177" s="90" t="str">
        <f>IF(OR(CO$8="", AE177=""), "", COUNTIF(AE$11:AE$310, "&lt;"&amp;AE177)+1+COUNTIF(AE$11:AE177, AE177)-1)</f>
        <v/>
      </c>
      <c r="BK177" s="90" t="str">
        <f>IF(OR(CP$8="", AF177=""), "", COUNTIF(AF$11:AF$310, "&lt;"&amp;AF177)+1+COUNTIF(AF$11:AF177, AF177)-1)</f>
        <v/>
      </c>
      <c r="BL177" s="90" t="str">
        <f>IF(OR(CQ$8="", AG177=""), "", COUNTIF(AG$11:AG$310, "&lt;"&amp;AG177)+1+COUNTIF(AG$11:AG177, AG177)-1)</f>
        <v/>
      </c>
      <c r="BM177" s="90" t="str">
        <f>IF(OR(CR$8="", AH177=""), "", COUNTIF(AH$11:AH$310, "&lt;"&amp;AH177)+1+COUNTIF(AH$11:AH177, AH177)-1)</f>
        <v/>
      </c>
      <c r="BN177" s="90" t="str">
        <f>IF(OR(CS$8="", AI177=""), "", COUNTIF(AI$11:AI$310, "&lt;"&amp;AI177)+1+COUNTIF(AI$11:AI177, AI177)-1)</f>
        <v/>
      </c>
      <c r="BO177" s="90" t="str">
        <f>IF(OR(CT$8="", AJ177=""), "", COUNTIF(AJ$11:AJ$310, "&lt;"&amp;AJ177)+1+COUNTIF(AJ$11:AJ177, AJ177)-1)</f>
        <v/>
      </c>
      <c r="BP177" s="90" t="str">
        <f>IF(OR(CU$8="", AK177=""), "", COUNTIF(AK$11:AK$310, "&lt;"&amp;AK177)+1+COUNTIF(AK$11:AK177, AK177)-1)</f>
        <v/>
      </c>
      <c r="BQ177" s="90" t="str">
        <f>IF(OR(CV$8="", AL177=""), "", COUNTIF(AL$11:AL$310, "&lt;"&amp;AL177)+1+COUNTIF(AL$11:AL177, AL177)-1)</f>
        <v/>
      </c>
      <c r="BR177" s="90" t="str">
        <f>IF(OR(CW$8="", AM177=""), "", COUNTIF(AM$11:AM$310, "&lt;"&amp;AM177)+1+COUNTIF(AM$11:AM177, AM177)-1)</f>
        <v/>
      </c>
      <c r="BS177" s="90" t="str">
        <f>IF(OR(CX$8="", AN177=""), "", COUNTIF(AN$11:AN$310, "&lt;"&amp;AN177)+1+COUNTIF(AN$11:AN177, AN177)-1)</f>
        <v/>
      </c>
      <c r="BT177" s="90" t="str">
        <f>IF(OR(CY$8="", AO177=""), "", COUNTIF(AO$11:AO$310, "&lt;"&amp;AO177)+1+COUNTIF(AO$11:AO177, AO177)-1)</f>
        <v/>
      </c>
      <c r="BU177" s="90" t="str">
        <f>IF(OR(CZ$8="", AP177=""), "", COUNTIF(AP$11:AP$310, "&lt;"&amp;AP177)+1+COUNTIF(AP$11:AP177, AP177)-1)</f>
        <v/>
      </c>
      <c r="BV177" s="90" t="str">
        <f>IF(OR(DA$8="", AQ177=""), "", COUNTIF(AQ$11:AQ$310, "&lt;"&amp;AQ177)+1+COUNTIF(AQ$11:AQ177, AQ177)-1)</f>
        <v/>
      </c>
      <c r="BW177" s="90" t="str">
        <f>IF(OR(DB$8="", AR177=""), "", COUNTIF(AR$11:AR$310, "&lt;"&amp;AR177)+1+COUNTIF(AR$11:AR177, AR177)-1)</f>
        <v/>
      </c>
      <c r="BX177" s="90" t="str">
        <f>IF(OR(DC$8="", AS177=""), "", COUNTIF(AS$11:AS$310, "&lt;"&amp;AS177)+1+COUNTIF(AS$11:AS177, AS177)-1)</f>
        <v/>
      </c>
      <c r="BY177" s="90" t="str">
        <f>IF(OR(DD$8="", AT177=""), "", COUNTIF(AT$11:AT$310, "&lt;"&amp;AT177)+1+COUNTIF(AT$11:AT177, AT177)-1)</f>
        <v/>
      </c>
      <c r="BZ177" s="90" t="str">
        <f>IF(OR(DE$8="", AU177=""), "", COUNTIF(AU$11:AU$310, "&lt;"&amp;AU177)+1+COUNTIF(AU$11:AU177, AU177)-1)</f>
        <v/>
      </c>
      <c r="CA177" s="90" t="str">
        <f>IF(OR(DF$8="", AV177=""), "", COUNTIF(AV$11:AV$310, "&lt;"&amp;AV177)+1+COUNTIF(AV$11:AV177, AV177)-1)</f>
        <v/>
      </c>
      <c r="CB177" s="90" t="str">
        <f>IF(OR(DG$8="", AW177=""), "", COUNTIF(AW$11:AW$310, "&lt;"&amp;AW177)+1+COUNTIF(AW$11:AW177, AW177)-1)</f>
        <v/>
      </c>
      <c r="CC177" s="90" t="str">
        <f>IF(OR(DH$8="", AX177=""), "", COUNTIF(AX$11:AX$310, "&lt;"&amp;AX177)+1+COUNTIF(AX$11:AX177, AX177)-1)</f>
        <v/>
      </c>
      <c r="CD177" s="90" t="str">
        <f>IF(OR(DI$8="", AY177=""), "", COUNTIF(AY$11:AY$310, "&lt;"&amp;AY177)+1+COUNTIF(AY$11:AY177, AY177)-1)</f>
        <v/>
      </c>
      <c r="CE177" s="90" t="str">
        <f>IF(OR(DJ$8="", AZ177=""), "", COUNTIF(AZ$11:AZ$310, "&lt;"&amp;AZ177)+1+COUNTIF(AZ$11:AZ177, AZ177)-1)</f>
        <v/>
      </c>
      <c r="CF177" s="90" t="str">
        <f>IF(OR(DK$8="", BA177=""), "", COUNTIF(BA$11:BA$310, "&lt;"&amp;BA177)+1+COUNTIF(BA$11:BA177, BA177)-1)</f>
        <v/>
      </c>
      <c r="CG177" s="91" t="str">
        <f>IF(OR(DL$8="", BB177=""), "", COUNTIF(BB$11:BB$310, "&lt;"&amp;BB177)+1+COUNTIF(BB$11:BB177, BB177)-1)</f>
        <v/>
      </c>
      <c r="CI177" s="89" t="str" cm="1">
        <f t="array" ref="CI177">IFERROR(INDEX($BD177:$CG177, $CH177, MATCH(CI$6, $BD$8:$CG$8, 0)), "")</f>
        <v/>
      </c>
      <c r="CJ177" s="90" t="str" cm="1">
        <f t="array" ref="CJ177">IFERROR(INDEX($BD177:$CG177, $CH177, MATCH(CJ$6, $BD$8:$CG$8, 0)), "")</f>
        <v/>
      </c>
      <c r="CK177" s="90" t="str" cm="1">
        <f t="array" ref="CK177">IFERROR(INDEX($BD177:$CG177, $CH177, MATCH(CK$6, $BD$8:$CG$8, 0)), "")</f>
        <v/>
      </c>
      <c r="CL177" s="90" t="str" cm="1">
        <f t="array" ref="CL177">IFERROR(INDEX($BD177:$CG177, $CH177, MATCH(CL$6, $BD$8:$CG$8, 0)), "")</f>
        <v/>
      </c>
      <c r="CM177" s="90" t="str" cm="1">
        <f t="array" ref="CM177">IFERROR(INDEX($BD177:$CG177, $CH177, MATCH(CM$6, $BD$8:$CG$8, 0)), "")</f>
        <v/>
      </c>
      <c r="CN177" s="90" t="str" cm="1">
        <f t="array" ref="CN177">IFERROR(INDEX($BD177:$CG177, $CH177, MATCH(CN$6, $BD$8:$CG$8, 0)), "")</f>
        <v/>
      </c>
      <c r="CO177" s="90" t="str" cm="1">
        <f t="array" ref="CO177">IFERROR(INDEX($BD177:$CG177, $CH177, MATCH(CO$6, $BD$8:$CG$8, 0)), "")</f>
        <v/>
      </c>
      <c r="CP177" s="90" t="str" cm="1">
        <f t="array" ref="CP177">IFERROR(INDEX($BD177:$CG177, $CH177, MATCH(CP$6, $BD$8:$CG$8, 0)), "")</f>
        <v/>
      </c>
      <c r="CQ177" s="90" t="str" cm="1">
        <f t="array" ref="CQ177">IFERROR(INDEX($BD177:$CG177, $CH177, MATCH(CQ$6, $BD$8:$CG$8, 0)), "")</f>
        <v/>
      </c>
      <c r="CR177" s="90" t="str" cm="1">
        <f t="array" ref="CR177">IFERROR(INDEX($BD177:$CG177, $CH177, MATCH(CR$6, $BD$8:$CG$8, 0)), "")</f>
        <v/>
      </c>
      <c r="CS177" s="90" t="str" cm="1">
        <f t="array" ref="CS177">IFERROR(INDEX($BD177:$CG177, $CH177, MATCH(CS$6, $BD$8:$CG$8, 0)), "")</f>
        <v/>
      </c>
      <c r="CT177" s="90" t="str" cm="1">
        <f t="array" ref="CT177">IFERROR(INDEX($BD177:$CG177, $CH177, MATCH(CT$6, $BD$8:$CG$8, 0)), "")</f>
        <v/>
      </c>
      <c r="CU177" s="90" t="str" cm="1">
        <f t="array" ref="CU177">IFERROR(INDEX($BD177:$CG177, $CH177, MATCH(CU$6, $BD$8:$CG$8, 0)), "")</f>
        <v/>
      </c>
      <c r="CV177" s="90" t="str" cm="1">
        <f t="array" ref="CV177">IFERROR(INDEX($BD177:$CG177, $CH177, MATCH(CV$6, $BD$8:$CG$8, 0)), "")</f>
        <v/>
      </c>
      <c r="CW177" s="90" t="str" cm="1">
        <f t="array" ref="CW177">IFERROR(INDEX($BD177:$CG177, $CH177, MATCH(CW$6, $BD$8:$CG$8, 0)), "")</f>
        <v/>
      </c>
      <c r="CX177" s="90" t="str" cm="1">
        <f t="array" ref="CX177">IFERROR(INDEX($BD177:$CG177, $CH177, MATCH(CX$6, $BD$8:$CG$8, 0)), "")</f>
        <v/>
      </c>
      <c r="CY177" s="90" t="str" cm="1">
        <f t="array" ref="CY177">IFERROR(INDEX($BD177:$CG177, $CH177, MATCH(CY$6, $BD$8:$CG$8, 0)), "")</f>
        <v/>
      </c>
      <c r="CZ177" s="90" t="str" cm="1">
        <f t="array" ref="CZ177">IFERROR(INDEX($BD177:$CG177, $CH177, MATCH(CZ$6, $BD$8:$CG$8, 0)), "")</f>
        <v/>
      </c>
      <c r="DA177" s="90" t="str" cm="1">
        <f t="array" ref="DA177">IFERROR(INDEX($BD177:$CG177, $CH177, MATCH(DA$6, $BD$8:$CG$8, 0)), "")</f>
        <v/>
      </c>
      <c r="DB177" s="90" t="str" cm="1">
        <f t="array" ref="DB177">IFERROR(INDEX($BD177:$CG177, $CH177, MATCH(DB$6, $BD$8:$CG$8, 0)), "")</f>
        <v/>
      </c>
      <c r="DC177" s="90" t="str" cm="1">
        <f t="array" ref="DC177">IFERROR(INDEX($BD177:$CG177, $CH177, MATCH(DC$6, $BD$8:$CG$8, 0)), "")</f>
        <v/>
      </c>
      <c r="DD177" s="90" t="str" cm="1">
        <f t="array" ref="DD177">IFERROR(INDEX($BD177:$CG177, $CH177, MATCH(DD$6, $BD$8:$CG$8, 0)), "")</f>
        <v/>
      </c>
      <c r="DE177" s="90" t="str" cm="1">
        <f t="array" ref="DE177">IFERROR(INDEX($BD177:$CG177, $CH177, MATCH(DE$6, $BD$8:$CG$8, 0)), "")</f>
        <v/>
      </c>
      <c r="DF177" s="90" t="str" cm="1">
        <f t="array" ref="DF177">IFERROR(INDEX($BD177:$CG177, $CH177, MATCH(DF$6, $BD$8:$CG$8, 0)), "")</f>
        <v/>
      </c>
      <c r="DG177" s="90" t="str" cm="1">
        <f t="array" ref="DG177">IFERROR(INDEX($BD177:$CG177, $CH177, MATCH(DG$6, $BD$8:$CG$8, 0)), "")</f>
        <v/>
      </c>
      <c r="DH177" s="90" t="str" cm="1">
        <f t="array" ref="DH177">IFERROR(INDEX($BD177:$CG177, $CH177, MATCH(DH$6, $BD$8:$CG$8, 0)), "")</f>
        <v/>
      </c>
      <c r="DI177" s="90" t="str" cm="1">
        <f t="array" ref="DI177">IFERROR(INDEX($BD177:$CG177, $CH177, MATCH(DI$6, $BD$8:$CG$8, 0)), "")</f>
        <v/>
      </c>
      <c r="DJ177" s="90" t="str" cm="1">
        <f t="array" ref="DJ177">IFERROR(INDEX($BD177:$CG177, $CH177, MATCH(DJ$6, $BD$8:$CG$8, 0)), "")</f>
        <v/>
      </c>
      <c r="DK177" s="90" t="str" cm="1">
        <f t="array" ref="DK177">IFERROR(INDEX($BD177:$CG177, $CH177, MATCH(DK$6, $BD$8:$CG$8, 0)), "")</f>
        <v/>
      </c>
      <c r="DL177" s="91" t="str" cm="1">
        <f t="array" ref="DL177">IFERROR(INDEX($BD177:$CG177, $CH177, MATCH(DL$6, $BD$8:$CG$8, 0)), "")</f>
        <v/>
      </c>
    </row>
    <row r="178" spans="1:116" x14ac:dyDescent="0.55000000000000004">
      <c r="A178" s="16"/>
      <c r="B178" s="48"/>
      <c r="C178" s="26"/>
      <c r="D178" s="49"/>
      <c r="E178" s="50"/>
      <c r="F178" s="16"/>
      <c r="G178" s="96" t="str">
        <f t="shared" si="60"/>
        <v/>
      </c>
      <c r="H178" s="96" t="str">
        <f>IF($T178="", "", IF(COUNTIF('Income &amp; Expenses'!$AO$11:$AO$40, $T178)&gt;0, $N$3, $N$4))</f>
        <v/>
      </c>
      <c r="I178" s="16"/>
      <c r="N178" s="14" t="str">
        <f t="shared" si="56"/>
        <v/>
      </c>
      <c r="O178" s="8" t="str">
        <f t="shared" si="61"/>
        <v/>
      </c>
      <c r="P178" s="15" t="str">
        <f t="shared" si="57"/>
        <v/>
      </c>
      <c r="R178" s="68" t="str">
        <f t="shared" si="58"/>
        <v/>
      </c>
      <c r="T178" s="68" t="str">
        <f t="shared" si="59"/>
        <v/>
      </c>
      <c r="V178" s="62" t="str">
        <f>IF($B178="", "", COUNTIF($B$11:$B178, $B178))</f>
        <v/>
      </c>
      <c r="W178" s="62" t="str">
        <f t="shared" si="62"/>
        <v/>
      </c>
      <c r="Y178" s="78" t="str">
        <f t="shared" si="72"/>
        <v/>
      </c>
      <c r="Z178" s="79" t="str">
        <f t="shared" si="72"/>
        <v/>
      </c>
      <c r="AA178" s="79" t="str">
        <f t="shared" si="72"/>
        <v/>
      </c>
      <c r="AB178" s="79" t="str">
        <f t="shared" si="72"/>
        <v/>
      </c>
      <c r="AC178" s="79" t="str">
        <f t="shared" si="72"/>
        <v/>
      </c>
      <c r="AD178" s="79" t="str">
        <f t="shared" si="72"/>
        <v/>
      </c>
      <c r="AE178" s="79" t="str">
        <f t="shared" si="72"/>
        <v/>
      </c>
      <c r="AF178" s="79" t="str">
        <f t="shared" si="72"/>
        <v/>
      </c>
      <c r="AG178" s="79" t="str">
        <f t="shared" si="72"/>
        <v/>
      </c>
      <c r="AH178" s="79" t="str">
        <f t="shared" si="72"/>
        <v/>
      </c>
      <c r="AI178" s="79" t="str">
        <f t="shared" si="73"/>
        <v/>
      </c>
      <c r="AJ178" s="79" t="str">
        <f t="shared" si="73"/>
        <v/>
      </c>
      <c r="AK178" s="79" t="str">
        <f t="shared" si="73"/>
        <v/>
      </c>
      <c r="AL178" s="79" t="str">
        <f t="shared" si="73"/>
        <v/>
      </c>
      <c r="AM178" s="79" t="str">
        <f t="shared" si="73"/>
        <v/>
      </c>
      <c r="AN178" s="79" t="str">
        <f t="shared" si="73"/>
        <v/>
      </c>
      <c r="AO178" s="79" t="str">
        <f t="shared" si="73"/>
        <v/>
      </c>
      <c r="AP178" s="79" t="str">
        <f t="shared" si="73"/>
        <v/>
      </c>
      <c r="AQ178" s="79" t="str">
        <f t="shared" si="73"/>
        <v/>
      </c>
      <c r="AR178" s="79" t="str">
        <f t="shared" si="73"/>
        <v/>
      </c>
      <c r="AS178" s="79" t="str">
        <f t="shared" si="74"/>
        <v/>
      </c>
      <c r="AT178" s="79" t="str">
        <f t="shared" si="74"/>
        <v/>
      </c>
      <c r="AU178" s="79" t="str">
        <f t="shared" si="74"/>
        <v/>
      </c>
      <c r="AV178" s="79" t="str">
        <f t="shared" si="74"/>
        <v/>
      </c>
      <c r="AW178" s="79" t="str">
        <f t="shared" si="74"/>
        <v/>
      </c>
      <c r="AX178" s="79" t="str">
        <f t="shared" si="74"/>
        <v/>
      </c>
      <c r="AY178" s="79" t="str">
        <f t="shared" si="74"/>
        <v/>
      </c>
      <c r="AZ178" s="79" t="str">
        <f t="shared" si="74"/>
        <v/>
      </c>
      <c r="BA178" s="79" t="str">
        <f t="shared" si="74"/>
        <v/>
      </c>
      <c r="BB178" s="33" t="str">
        <f t="shared" si="74"/>
        <v/>
      </c>
      <c r="BD178" s="89" t="str">
        <f>IF(OR(CI$8="", Y178=""), "", COUNTIF(Y$11:Y$310, "&lt;"&amp;Y178)+1+COUNTIF(Y$11:Y178, Y178)-1)</f>
        <v/>
      </c>
      <c r="BE178" s="90" t="str">
        <f>IF(OR(CJ$8="", Z178=""), "", COUNTIF(Z$11:Z$310, "&lt;"&amp;Z178)+1+COUNTIF(Z$11:Z178, Z178)-1)</f>
        <v/>
      </c>
      <c r="BF178" s="90" t="str">
        <f>IF(OR(CK$8="", AA178=""), "", COUNTIF(AA$11:AA$310, "&lt;"&amp;AA178)+1+COUNTIF(AA$11:AA178, AA178)-1)</f>
        <v/>
      </c>
      <c r="BG178" s="90" t="str">
        <f>IF(OR(CL$8="", AB178=""), "", COUNTIF(AB$11:AB$310, "&lt;"&amp;AB178)+1+COUNTIF(AB$11:AB178, AB178)-1)</f>
        <v/>
      </c>
      <c r="BH178" s="90" t="str">
        <f>IF(OR(CM$8="", AC178=""), "", COUNTIF(AC$11:AC$310, "&lt;"&amp;AC178)+1+COUNTIF(AC$11:AC178, AC178)-1)</f>
        <v/>
      </c>
      <c r="BI178" s="90" t="str">
        <f>IF(OR(CN$8="", AD178=""), "", COUNTIF(AD$11:AD$310, "&lt;"&amp;AD178)+1+COUNTIF(AD$11:AD178, AD178)-1)</f>
        <v/>
      </c>
      <c r="BJ178" s="90" t="str">
        <f>IF(OR(CO$8="", AE178=""), "", COUNTIF(AE$11:AE$310, "&lt;"&amp;AE178)+1+COUNTIF(AE$11:AE178, AE178)-1)</f>
        <v/>
      </c>
      <c r="BK178" s="90" t="str">
        <f>IF(OR(CP$8="", AF178=""), "", COUNTIF(AF$11:AF$310, "&lt;"&amp;AF178)+1+COUNTIF(AF$11:AF178, AF178)-1)</f>
        <v/>
      </c>
      <c r="BL178" s="90" t="str">
        <f>IF(OR(CQ$8="", AG178=""), "", COUNTIF(AG$11:AG$310, "&lt;"&amp;AG178)+1+COUNTIF(AG$11:AG178, AG178)-1)</f>
        <v/>
      </c>
      <c r="BM178" s="90" t="str">
        <f>IF(OR(CR$8="", AH178=""), "", COUNTIF(AH$11:AH$310, "&lt;"&amp;AH178)+1+COUNTIF(AH$11:AH178, AH178)-1)</f>
        <v/>
      </c>
      <c r="BN178" s="90" t="str">
        <f>IF(OR(CS$8="", AI178=""), "", COUNTIF(AI$11:AI$310, "&lt;"&amp;AI178)+1+COUNTIF(AI$11:AI178, AI178)-1)</f>
        <v/>
      </c>
      <c r="BO178" s="90" t="str">
        <f>IF(OR(CT$8="", AJ178=""), "", COUNTIF(AJ$11:AJ$310, "&lt;"&amp;AJ178)+1+COUNTIF(AJ$11:AJ178, AJ178)-1)</f>
        <v/>
      </c>
      <c r="BP178" s="90" t="str">
        <f>IF(OR(CU$8="", AK178=""), "", COUNTIF(AK$11:AK$310, "&lt;"&amp;AK178)+1+COUNTIF(AK$11:AK178, AK178)-1)</f>
        <v/>
      </c>
      <c r="BQ178" s="90" t="str">
        <f>IF(OR(CV$8="", AL178=""), "", COUNTIF(AL$11:AL$310, "&lt;"&amp;AL178)+1+COUNTIF(AL$11:AL178, AL178)-1)</f>
        <v/>
      </c>
      <c r="BR178" s="90" t="str">
        <f>IF(OR(CW$8="", AM178=""), "", COUNTIF(AM$11:AM$310, "&lt;"&amp;AM178)+1+COUNTIF(AM$11:AM178, AM178)-1)</f>
        <v/>
      </c>
      <c r="BS178" s="90" t="str">
        <f>IF(OR(CX$8="", AN178=""), "", COUNTIF(AN$11:AN$310, "&lt;"&amp;AN178)+1+COUNTIF(AN$11:AN178, AN178)-1)</f>
        <v/>
      </c>
      <c r="BT178" s="90" t="str">
        <f>IF(OR(CY$8="", AO178=""), "", COUNTIF(AO$11:AO$310, "&lt;"&amp;AO178)+1+COUNTIF(AO$11:AO178, AO178)-1)</f>
        <v/>
      </c>
      <c r="BU178" s="90" t="str">
        <f>IF(OR(CZ$8="", AP178=""), "", COUNTIF(AP$11:AP$310, "&lt;"&amp;AP178)+1+COUNTIF(AP$11:AP178, AP178)-1)</f>
        <v/>
      </c>
      <c r="BV178" s="90" t="str">
        <f>IF(OR(DA$8="", AQ178=""), "", COUNTIF(AQ$11:AQ$310, "&lt;"&amp;AQ178)+1+COUNTIF(AQ$11:AQ178, AQ178)-1)</f>
        <v/>
      </c>
      <c r="BW178" s="90" t="str">
        <f>IF(OR(DB$8="", AR178=""), "", COUNTIF(AR$11:AR$310, "&lt;"&amp;AR178)+1+COUNTIF(AR$11:AR178, AR178)-1)</f>
        <v/>
      </c>
      <c r="BX178" s="90" t="str">
        <f>IF(OR(DC$8="", AS178=""), "", COUNTIF(AS$11:AS$310, "&lt;"&amp;AS178)+1+COUNTIF(AS$11:AS178, AS178)-1)</f>
        <v/>
      </c>
      <c r="BY178" s="90" t="str">
        <f>IF(OR(DD$8="", AT178=""), "", COUNTIF(AT$11:AT$310, "&lt;"&amp;AT178)+1+COUNTIF(AT$11:AT178, AT178)-1)</f>
        <v/>
      </c>
      <c r="BZ178" s="90" t="str">
        <f>IF(OR(DE$8="", AU178=""), "", COUNTIF(AU$11:AU$310, "&lt;"&amp;AU178)+1+COUNTIF(AU$11:AU178, AU178)-1)</f>
        <v/>
      </c>
      <c r="CA178" s="90" t="str">
        <f>IF(OR(DF$8="", AV178=""), "", COUNTIF(AV$11:AV$310, "&lt;"&amp;AV178)+1+COUNTIF(AV$11:AV178, AV178)-1)</f>
        <v/>
      </c>
      <c r="CB178" s="90" t="str">
        <f>IF(OR(DG$8="", AW178=""), "", COUNTIF(AW$11:AW$310, "&lt;"&amp;AW178)+1+COUNTIF(AW$11:AW178, AW178)-1)</f>
        <v/>
      </c>
      <c r="CC178" s="90" t="str">
        <f>IF(OR(DH$8="", AX178=""), "", COUNTIF(AX$11:AX$310, "&lt;"&amp;AX178)+1+COUNTIF(AX$11:AX178, AX178)-1)</f>
        <v/>
      </c>
      <c r="CD178" s="90" t="str">
        <f>IF(OR(DI$8="", AY178=""), "", COUNTIF(AY$11:AY$310, "&lt;"&amp;AY178)+1+COUNTIF(AY$11:AY178, AY178)-1)</f>
        <v/>
      </c>
      <c r="CE178" s="90" t="str">
        <f>IF(OR(DJ$8="", AZ178=""), "", COUNTIF(AZ$11:AZ$310, "&lt;"&amp;AZ178)+1+COUNTIF(AZ$11:AZ178, AZ178)-1)</f>
        <v/>
      </c>
      <c r="CF178" s="90" t="str">
        <f>IF(OR(DK$8="", BA178=""), "", COUNTIF(BA$11:BA$310, "&lt;"&amp;BA178)+1+COUNTIF(BA$11:BA178, BA178)-1)</f>
        <v/>
      </c>
      <c r="CG178" s="91" t="str">
        <f>IF(OR(DL$8="", BB178=""), "", COUNTIF(BB$11:BB$310, "&lt;"&amp;BB178)+1+COUNTIF(BB$11:BB178, BB178)-1)</f>
        <v/>
      </c>
      <c r="CI178" s="89" t="str" cm="1">
        <f t="array" ref="CI178">IFERROR(INDEX($BD178:$CG178, $CH178, MATCH(CI$6, $BD$8:$CG$8, 0)), "")</f>
        <v/>
      </c>
      <c r="CJ178" s="90" t="str" cm="1">
        <f t="array" ref="CJ178">IFERROR(INDEX($BD178:$CG178, $CH178, MATCH(CJ$6, $BD$8:$CG$8, 0)), "")</f>
        <v/>
      </c>
      <c r="CK178" s="90" t="str" cm="1">
        <f t="array" ref="CK178">IFERROR(INDEX($BD178:$CG178, $CH178, MATCH(CK$6, $BD$8:$CG$8, 0)), "")</f>
        <v/>
      </c>
      <c r="CL178" s="90" t="str" cm="1">
        <f t="array" ref="CL178">IFERROR(INDEX($BD178:$CG178, $CH178, MATCH(CL$6, $BD$8:$CG$8, 0)), "")</f>
        <v/>
      </c>
      <c r="CM178" s="90" t="str" cm="1">
        <f t="array" ref="CM178">IFERROR(INDEX($BD178:$CG178, $CH178, MATCH(CM$6, $BD$8:$CG$8, 0)), "")</f>
        <v/>
      </c>
      <c r="CN178" s="90" t="str" cm="1">
        <f t="array" ref="CN178">IFERROR(INDEX($BD178:$CG178, $CH178, MATCH(CN$6, $BD$8:$CG$8, 0)), "")</f>
        <v/>
      </c>
      <c r="CO178" s="90" t="str" cm="1">
        <f t="array" ref="CO178">IFERROR(INDEX($BD178:$CG178, $CH178, MATCH(CO$6, $BD$8:$CG$8, 0)), "")</f>
        <v/>
      </c>
      <c r="CP178" s="90" t="str" cm="1">
        <f t="array" ref="CP178">IFERROR(INDEX($BD178:$CG178, $CH178, MATCH(CP$6, $BD$8:$CG$8, 0)), "")</f>
        <v/>
      </c>
      <c r="CQ178" s="90" t="str" cm="1">
        <f t="array" ref="CQ178">IFERROR(INDEX($BD178:$CG178, $CH178, MATCH(CQ$6, $BD$8:$CG$8, 0)), "")</f>
        <v/>
      </c>
      <c r="CR178" s="90" t="str" cm="1">
        <f t="array" ref="CR178">IFERROR(INDEX($BD178:$CG178, $CH178, MATCH(CR$6, $BD$8:$CG$8, 0)), "")</f>
        <v/>
      </c>
      <c r="CS178" s="90" t="str" cm="1">
        <f t="array" ref="CS178">IFERROR(INDEX($BD178:$CG178, $CH178, MATCH(CS$6, $BD$8:$CG$8, 0)), "")</f>
        <v/>
      </c>
      <c r="CT178" s="90" t="str" cm="1">
        <f t="array" ref="CT178">IFERROR(INDEX($BD178:$CG178, $CH178, MATCH(CT$6, $BD$8:$CG$8, 0)), "")</f>
        <v/>
      </c>
      <c r="CU178" s="90" t="str" cm="1">
        <f t="array" ref="CU178">IFERROR(INDEX($BD178:$CG178, $CH178, MATCH(CU$6, $BD$8:$CG$8, 0)), "")</f>
        <v/>
      </c>
      <c r="CV178" s="90" t="str" cm="1">
        <f t="array" ref="CV178">IFERROR(INDEX($BD178:$CG178, $CH178, MATCH(CV$6, $BD$8:$CG$8, 0)), "")</f>
        <v/>
      </c>
      <c r="CW178" s="90" t="str" cm="1">
        <f t="array" ref="CW178">IFERROR(INDEX($BD178:$CG178, $CH178, MATCH(CW$6, $BD$8:$CG$8, 0)), "")</f>
        <v/>
      </c>
      <c r="CX178" s="90" t="str" cm="1">
        <f t="array" ref="CX178">IFERROR(INDEX($BD178:$CG178, $CH178, MATCH(CX$6, $BD$8:$CG$8, 0)), "")</f>
        <v/>
      </c>
      <c r="CY178" s="90" t="str" cm="1">
        <f t="array" ref="CY178">IFERROR(INDEX($BD178:$CG178, $CH178, MATCH(CY$6, $BD$8:$CG$8, 0)), "")</f>
        <v/>
      </c>
      <c r="CZ178" s="90" t="str" cm="1">
        <f t="array" ref="CZ178">IFERROR(INDEX($BD178:$CG178, $CH178, MATCH(CZ$6, $BD$8:$CG$8, 0)), "")</f>
        <v/>
      </c>
      <c r="DA178" s="90" t="str" cm="1">
        <f t="array" ref="DA178">IFERROR(INDEX($BD178:$CG178, $CH178, MATCH(DA$6, $BD$8:$CG$8, 0)), "")</f>
        <v/>
      </c>
      <c r="DB178" s="90" t="str" cm="1">
        <f t="array" ref="DB178">IFERROR(INDEX($BD178:$CG178, $CH178, MATCH(DB$6, $BD$8:$CG$8, 0)), "")</f>
        <v/>
      </c>
      <c r="DC178" s="90" t="str" cm="1">
        <f t="array" ref="DC178">IFERROR(INDEX($BD178:$CG178, $CH178, MATCH(DC$6, $BD$8:$CG$8, 0)), "")</f>
        <v/>
      </c>
      <c r="DD178" s="90" t="str" cm="1">
        <f t="array" ref="DD178">IFERROR(INDEX($BD178:$CG178, $CH178, MATCH(DD$6, $BD$8:$CG$8, 0)), "")</f>
        <v/>
      </c>
      <c r="DE178" s="90" t="str" cm="1">
        <f t="array" ref="DE178">IFERROR(INDEX($BD178:$CG178, $CH178, MATCH(DE$6, $BD$8:$CG$8, 0)), "")</f>
        <v/>
      </c>
      <c r="DF178" s="90" t="str" cm="1">
        <f t="array" ref="DF178">IFERROR(INDEX($BD178:$CG178, $CH178, MATCH(DF$6, $BD$8:$CG$8, 0)), "")</f>
        <v/>
      </c>
      <c r="DG178" s="90" t="str" cm="1">
        <f t="array" ref="DG178">IFERROR(INDEX($BD178:$CG178, $CH178, MATCH(DG$6, $BD$8:$CG$8, 0)), "")</f>
        <v/>
      </c>
      <c r="DH178" s="90" t="str" cm="1">
        <f t="array" ref="DH178">IFERROR(INDEX($BD178:$CG178, $CH178, MATCH(DH$6, $BD$8:$CG$8, 0)), "")</f>
        <v/>
      </c>
      <c r="DI178" s="90" t="str" cm="1">
        <f t="array" ref="DI178">IFERROR(INDEX($BD178:$CG178, $CH178, MATCH(DI$6, $BD$8:$CG$8, 0)), "")</f>
        <v/>
      </c>
      <c r="DJ178" s="90" t="str" cm="1">
        <f t="array" ref="DJ178">IFERROR(INDEX($BD178:$CG178, $CH178, MATCH(DJ$6, $BD$8:$CG$8, 0)), "")</f>
        <v/>
      </c>
      <c r="DK178" s="90" t="str" cm="1">
        <f t="array" ref="DK178">IFERROR(INDEX($BD178:$CG178, $CH178, MATCH(DK$6, $BD$8:$CG$8, 0)), "")</f>
        <v/>
      </c>
      <c r="DL178" s="91" t="str" cm="1">
        <f t="array" ref="DL178">IFERROR(INDEX($BD178:$CG178, $CH178, MATCH(DL$6, $BD$8:$CG$8, 0)), "")</f>
        <v/>
      </c>
    </row>
    <row r="179" spans="1:116" x14ac:dyDescent="0.55000000000000004">
      <c r="A179" s="16"/>
      <c r="B179" s="48"/>
      <c r="C179" s="26"/>
      <c r="D179" s="49"/>
      <c r="E179" s="50"/>
      <c r="F179" s="16"/>
      <c r="G179" s="96" t="str">
        <f t="shared" si="60"/>
        <v/>
      </c>
      <c r="H179" s="96" t="str">
        <f>IF($T179="", "", IF(COUNTIF('Income &amp; Expenses'!$AO$11:$AO$40, $T179)&gt;0, $N$3, $N$4))</f>
        <v/>
      </c>
      <c r="I179" s="16"/>
      <c r="N179" s="14" t="str">
        <f t="shared" si="56"/>
        <v/>
      </c>
      <c r="O179" s="8" t="str">
        <f t="shared" si="61"/>
        <v/>
      </c>
      <c r="P179" s="15" t="str">
        <f t="shared" si="57"/>
        <v/>
      </c>
      <c r="R179" s="68" t="str">
        <f t="shared" si="58"/>
        <v/>
      </c>
      <c r="T179" s="68" t="str">
        <f t="shared" si="59"/>
        <v/>
      </c>
      <c r="V179" s="62" t="str">
        <f>IF($B179="", "", COUNTIF($B$11:$B179, $B179))</f>
        <v/>
      </c>
      <c r="W179" s="62" t="str">
        <f t="shared" si="62"/>
        <v/>
      </c>
      <c r="Y179" s="78" t="str">
        <f t="shared" si="72"/>
        <v/>
      </c>
      <c r="Z179" s="79" t="str">
        <f t="shared" si="72"/>
        <v/>
      </c>
      <c r="AA179" s="79" t="str">
        <f t="shared" si="72"/>
        <v/>
      </c>
      <c r="AB179" s="79" t="str">
        <f t="shared" si="72"/>
        <v/>
      </c>
      <c r="AC179" s="79" t="str">
        <f t="shared" si="72"/>
        <v/>
      </c>
      <c r="AD179" s="79" t="str">
        <f t="shared" si="72"/>
        <v/>
      </c>
      <c r="AE179" s="79" t="str">
        <f t="shared" si="72"/>
        <v/>
      </c>
      <c r="AF179" s="79" t="str">
        <f t="shared" si="72"/>
        <v/>
      </c>
      <c r="AG179" s="79" t="str">
        <f t="shared" si="72"/>
        <v/>
      </c>
      <c r="AH179" s="79" t="str">
        <f t="shared" si="72"/>
        <v/>
      </c>
      <c r="AI179" s="79" t="str">
        <f t="shared" si="73"/>
        <v/>
      </c>
      <c r="AJ179" s="79" t="str">
        <f t="shared" si="73"/>
        <v/>
      </c>
      <c r="AK179" s="79" t="str">
        <f t="shared" si="73"/>
        <v/>
      </c>
      <c r="AL179" s="79" t="str">
        <f t="shared" si="73"/>
        <v/>
      </c>
      <c r="AM179" s="79" t="str">
        <f t="shared" si="73"/>
        <v/>
      </c>
      <c r="AN179" s="79" t="str">
        <f t="shared" si="73"/>
        <v/>
      </c>
      <c r="AO179" s="79" t="str">
        <f t="shared" si="73"/>
        <v/>
      </c>
      <c r="AP179" s="79" t="str">
        <f t="shared" si="73"/>
        <v/>
      </c>
      <c r="AQ179" s="79" t="str">
        <f t="shared" si="73"/>
        <v/>
      </c>
      <c r="AR179" s="79" t="str">
        <f t="shared" si="73"/>
        <v/>
      </c>
      <c r="AS179" s="79" t="str">
        <f t="shared" si="74"/>
        <v/>
      </c>
      <c r="AT179" s="79" t="str">
        <f t="shared" si="74"/>
        <v/>
      </c>
      <c r="AU179" s="79" t="str">
        <f t="shared" si="74"/>
        <v/>
      </c>
      <c r="AV179" s="79" t="str">
        <f t="shared" si="74"/>
        <v/>
      </c>
      <c r="AW179" s="79" t="str">
        <f t="shared" si="74"/>
        <v/>
      </c>
      <c r="AX179" s="79" t="str">
        <f t="shared" si="74"/>
        <v/>
      </c>
      <c r="AY179" s="79" t="str">
        <f t="shared" si="74"/>
        <v/>
      </c>
      <c r="AZ179" s="79" t="str">
        <f t="shared" si="74"/>
        <v/>
      </c>
      <c r="BA179" s="79" t="str">
        <f t="shared" si="74"/>
        <v/>
      </c>
      <c r="BB179" s="33" t="str">
        <f t="shared" si="74"/>
        <v/>
      </c>
      <c r="BD179" s="89" t="str">
        <f>IF(OR(CI$8="", Y179=""), "", COUNTIF(Y$11:Y$310, "&lt;"&amp;Y179)+1+COUNTIF(Y$11:Y179, Y179)-1)</f>
        <v/>
      </c>
      <c r="BE179" s="90" t="str">
        <f>IF(OR(CJ$8="", Z179=""), "", COUNTIF(Z$11:Z$310, "&lt;"&amp;Z179)+1+COUNTIF(Z$11:Z179, Z179)-1)</f>
        <v/>
      </c>
      <c r="BF179" s="90" t="str">
        <f>IF(OR(CK$8="", AA179=""), "", COUNTIF(AA$11:AA$310, "&lt;"&amp;AA179)+1+COUNTIF(AA$11:AA179, AA179)-1)</f>
        <v/>
      </c>
      <c r="BG179" s="90" t="str">
        <f>IF(OR(CL$8="", AB179=""), "", COUNTIF(AB$11:AB$310, "&lt;"&amp;AB179)+1+COUNTIF(AB$11:AB179, AB179)-1)</f>
        <v/>
      </c>
      <c r="BH179" s="90" t="str">
        <f>IF(OR(CM$8="", AC179=""), "", COUNTIF(AC$11:AC$310, "&lt;"&amp;AC179)+1+COUNTIF(AC$11:AC179, AC179)-1)</f>
        <v/>
      </c>
      <c r="BI179" s="90" t="str">
        <f>IF(OR(CN$8="", AD179=""), "", COUNTIF(AD$11:AD$310, "&lt;"&amp;AD179)+1+COUNTIF(AD$11:AD179, AD179)-1)</f>
        <v/>
      </c>
      <c r="BJ179" s="90" t="str">
        <f>IF(OR(CO$8="", AE179=""), "", COUNTIF(AE$11:AE$310, "&lt;"&amp;AE179)+1+COUNTIF(AE$11:AE179, AE179)-1)</f>
        <v/>
      </c>
      <c r="BK179" s="90" t="str">
        <f>IF(OR(CP$8="", AF179=""), "", COUNTIF(AF$11:AF$310, "&lt;"&amp;AF179)+1+COUNTIF(AF$11:AF179, AF179)-1)</f>
        <v/>
      </c>
      <c r="BL179" s="90" t="str">
        <f>IF(OR(CQ$8="", AG179=""), "", COUNTIF(AG$11:AG$310, "&lt;"&amp;AG179)+1+COUNTIF(AG$11:AG179, AG179)-1)</f>
        <v/>
      </c>
      <c r="BM179" s="90" t="str">
        <f>IF(OR(CR$8="", AH179=""), "", COUNTIF(AH$11:AH$310, "&lt;"&amp;AH179)+1+COUNTIF(AH$11:AH179, AH179)-1)</f>
        <v/>
      </c>
      <c r="BN179" s="90" t="str">
        <f>IF(OR(CS$8="", AI179=""), "", COUNTIF(AI$11:AI$310, "&lt;"&amp;AI179)+1+COUNTIF(AI$11:AI179, AI179)-1)</f>
        <v/>
      </c>
      <c r="BO179" s="90" t="str">
        <f>IF(OR(CT$8="", AJ179=""), "", COUNTIF(AJ$11:AJ$310, "&lt;"&amp;AJ179)+1+COUNTIF(AJ$11:AJ179, AJ179)-1)</f>
        <v/>
      </c>
      <c r="BP179" s="90" t="str">
        <f>IF(OR(CU$8="", AK179=""), "", COUNTIF(AK$11:AK$310, "&lt;"&amp;AK179)+1+COUNTIF(AK$11:AK179, AK179)-1)</f>
        <v/>
      </c>
      <c r="BQ179" s="90" t="str">
        <f>IF(OR(CV$8="", AL179=""), "", COUNTIF(AL$11:AL$310, "&lt;"&amp;AL179)+1+COUNTIF(AL$11:AL179, AL179)-1)</f>
        <v/>
      </c>
      <c r="BR179" s="90" t="str">
        <f>IF(OR(CW$8="", AM179=""), "", COUNTIF(AM$11:AM$310, "&lt;"&amp;AM179)+1+COUNTIF(AM$11:AM179, AM179)-1)</f>
        <v/>
      </c>
      <c r="BS179" s="90" t="str">
        <f>IF(OR(CX$8="", AN179=""), "", COUNTIF(AN$11:AN$310, "&lt;"&amp;AN179)+1+COUNTIF(AN$11:AN179, AN179)-1)</f>
        <v/>
      </c>
      <c r="BT179" s="90" t="str">
        <f>IF(OR(CY$8="", AO179=""), "", COUNTIF(AO$11:AO$310, "&lt;"&amp;AO179)+1+COUNTIF(AO$11:AO179, AO179)-1)</f>
        <v/>
      </c>
      <c r="BU179" s="90" t="str">
        <f>IF(OR(CZ$8="", AP179=""), "", COUNTIF(AP$11:AP$310, "&lt;"&amp;AP179)+1+COUNTIF(AP$11:AP179, AP179)-1)</f>
        <v/>
      </c>
      <c r="BV179" s="90" t="str">
        <f>IF(OR(DA$8="", AQ179=""), "", COUNTIF(AQ$11:AQ$310, "&lt;"&amp;AQ179)+1+COUNTIF(AQ$11:AQ179, AQ179)-1)</f>
        <v/>
      </c>
      <c r="BW179" s="90" t="str">
        <f>IF(OR(DB$8="", AR179=""), "", COUNTIF(AR$11:AR$310, "&lt;"&amp;AR179)+1+COUNTIF(AR$11:AR179, AR179)-1)</f>
        <v/>
      </c>
      <c r="BX179" s="90" t="str">
        <f>IF(OR(DC$8="", AS179=""), "", COUNTIF(AS$11:AS$310, "&lt;"&amp;AS179)+1+COUNTIF(AS$11:AS179, AS179)-1)</f>
        <v/>
      </c>
      <c r="BY179" s="90" t="str">
        <f>IF(OR(DD$8="", AT179=""), "", COUNTIF(AT$11:AT$310, "&lt;"&amp;AT179)+1+COUNTIF(AT$11:AT179, AT179)-1)</f>
        <v/>
      </c>
      <c r="BZ179" s="90" t="str">
        <f>IF(OR(DE$8="", AU179=""), "", COUNTIF(AU$11:AU$310, "&lt;"&amp;AU179)+1+COUNTIF(AU$11:AU179, AU179)-1)</f>
        <v/>
      </c>
      <c r="CA179" s="90" t="str">
        <f>IF(OR(DF$8="", AV179=""), "", COUNTIF(AV$11:AV$310, "&lt;"&amp;AV179)+1+COUNTIF(AV$11:AV179, AV179)-1)</f>
        <v/>
      </c>
      <c r="CB179" s="90" t="str">
        <f>IF(OR(DG$8="", AW179=""), "", COUNTIF(AW$11:AW$310, "&lt;"&amp;AW179)+1+COUNTIF(AW$11:AW179, AW179)-1)</f>
        <v/>
      </c>
      <c r="CC179" s="90" t="str">
        <f>IF(OR(DH$8="", AX179=""), "", COUNTIF(AX$11:AX$310, "&lt;"&amp;AX179)+1+COUNTIF(AX$11:AX179, AX179)-1)</f>
        <v/>
      </c>
      <c r="CD179" s="90" t="str">
        <f>IF(OR(DI$8="", AY179=""), "", COUNTIF(AY$11:AY$310, "&lt;"&amp;AY179)+1+COUNTIF(AY$11:AY179, AY179)-1)</f>
        <v/>
      </c>
      <c r="CE179" s="90" t="str">
        <f>IF(OR(DJ$8="", AZ179=""), "", COUNTIF(AZ$11:AZ$310, "&lt;"&amp;AZ179)+1+COUNTIF(AZ$11:AZ179, AZ179)-1)</f>
        <v/>
      </c>
      <c r="CF179" s="90" t="str">
        <f>IF(OR(DK$8="", BA179=""), "", COUNTIF(BA$11:BA$310, "&lt;"&amp;BA179)+1+COUNTIF(BA$11:BA179, BA179)-1)</f>
        <v/>
      </c>
      <c r="CG179" s="91" t="str">
        <f>IF(OR(DL$8="", BB179=""), "", COUNTIF(BB$11:BB$310, "&lt;"&amp;BB179)+1+COUNTIF(BB$11:BB179, BB179)-1)</f>
        <v/>
      </c>
      <c r="CI179" s="89" t="str" cm="1">
        <f t="array" ref="CI179">IFERROR(INDEX($BD179:$CG179, $CH179, MATCH(CI$6, $BD$8:$CG$8, 0)), "")</f>
        <v/>
      </c>
      <c r="CJ179" s="90" t="str" cm="1">
        <f t="array" ref="CJ179">IFERROR(INDEX($BD179:$CG179, $CH179, MATCH(CJ$6, $BD$8:$CG$8, 0)), "")</f>
        <v/>
      </c>
      <c r="CK179" s="90" t="str" cm="1">
        <f t="array" ref="CK179">IFERROR(INDEX($BD179:$CG179, $CH179, MATCH(CK$6, $BD$8:$CG$8, 0)), "")</f>
        <v/>
      </c>
      <c r="CL179" s="90" t="str" cm="1">
        <f t="array" ref="CL179">IFERROR(INDEX($BD179:$CG179, $CH179, MATCH(CL$6, $BD$8:$CG$8, 0)), "")</f>
        <v/>
      </c>
      <c r="CM179" s="90" t="str" cm="1">
        <f t="array" ref="CM179">IFERROR(INDEX($BD179:$CG179, $CH179, MATCH(CM$6, $BD$8:$CG$8, 0)), "")</f>
        <v/>
      </c>
      <c r="CN179" s="90" t="str" cm="1">
        <f t="array" ref="CN179">IFERROR(INDEX($BD179:$CG179, $CH179, MATCH(CN$6, $BD$8:$CG$8, 0)), "")</f>
        <v/>
      </c>
      <c r="CO179" s="90" t="str" cm="1">
        <f t="array" ref="CO179">IFERROR(INDEX($BD179:$CG179, $CH179, MATCH(CO$6, $BD$8:$CG$8, 0)), "")</f>
        <v/>
      </c>
      <c r="CP179" s="90" t="str" cm="1">
        <f t="array" ref="CP179">IFERROR(INDEX($BD179:$CG179, $CH179, MATCH(CP$6, $BD$8:$CG$8, 0)), "")</f>
        <v/>
      </c>
      <c r="CQ179" s="90" t="str" cm="1">
        <f t="array" ref="CQ179">IFERROR(INDEX($BD179:$CG179, $CH179, MATCH(CQ$6, $BD$8:$CG$8, 0)), "")</f>
        <v/>
      </c>
      <c r="CR179" s="90" t="str" cm="1">
        <f t="array" ref="CR179">IFERROR(INDEX($BD179:$CG179, $CH179, MATCH(CR$6, $BD$8:$CG$8, 0)), "")</f>
        <v/>
      </c>
      <c r="CS179" s="90" t="str" cm="1">
        <f t="array" ref="CS179">IFERROR(INDEX($BD179:$CG179, $CH179, MATCH(CS$6, $BD$8:$CG$8, 0)), "")</f>
        <v/>
      </c>
      <c r="CT179" s="90" t="str" cm="1">
        <f t="array" ref="CT179">IFERROR(INDEX($BD179:$CG179, $CH179, MATCH(CT$6, $BD$8:$CG$8, 0)), "")</f>
        <v/>
      </c>
      <c r="CU179" s="90" t="str" cm="1">
        <f t="array" ref="CU179">IFERROR(INDEX($BD179:$CG179, $CH179, MATCH(CU$6, $BD$8:$CG$8, 0)), "")</f>
        <v/>
      </c>
      <c r="CV179" s="90" t="str" cm="1">
        <f t="array" ref="CV179">IFERROR(INDEX($BD179:$CG179, $CH179, MATCH(CV$6, $BD$8:$CG$8, 0)), "")</f>
        <v/>
      </c>
      <c r="CW179" s="90" t="str" cm="1">
        <f t="array" ref="CW179">IFERROR(INDEX($BD179:$CG179, $CH179, MATCH(CW$6, $BD$8:$CG$8, 0)), "")</f>
        <v/>
      </c>
      <c r="CX179" s="90" t="str" cm="1">
        <f t="array" ref="CX179">IFERROR(INDEX($BD179:$CG179, $CH179, MATCH(CX$6, $BD$8:$CG$8, 0)), "")</f>
        <v/>
      </c>
      <c r="CY179" s="90" t="str" cm="1">
        <f t="array" ref="CY179">IFERROR(INDEX($BD179:$CG179, $CH179, MATCH(CY$6, $BD$8:$CG$8, 0)), "")</f>
        <v/>
      </c>
      <c r="CZ179" s="90" t="str" cm="1">
        <f t="array" ref="CZ179">IFERROR(INDEX($BD179:$CG179, $CH179, MATCH(CZ$6, $BD$8:$CG$8, 0)), "")</f>
        <v/>
      </c>
      <c r="DA179" s="90" t="str" cm="1">
        <f t="array" ref="DA179">IFERROR(INDEX($BD179:$CG179, $CH179, MATCH(DA$6, $BD$8:$CG$8, 0)), "")</f>
        <v/>
      </c>
      <c r="DB179" s="90" t="str" cm="1">
        <f t="array" ref="DB179">IFERROR(INDEX($BD179:$CG179, $CH179, MATCH(DB$6, $BD$8:$CG$8, 0)), "")</f>
        <v/>
      </c>
      <c r="DC179" s="90" t="str" cm="1">
        <f t="array" ref="DC179">IFERROR(INDEX($BD179:$CG179, $CH179, MATCH(DC$6, $BD$8:$CG$8, 0)), "")</f>
        <v/>
      </c>
      <c r="DD179" s="90" t="str" cm="1">
        <f t="array" ref="DD179">IFERROR(INDEX($BD179:$CG179, $CH179, MATCH(DD$6, $BD$8:$CG$8, 0)), "")</f>
        <v/>
      </c>
      <c r="DE179" s="90" t="str" cm="1">
        <f t="array" ref="DE179">IFERROR(INDEX($BD179:$CG179, $CH179, MATCH(DE$6, $BD$8:$CG$8, 0)), "")</f>
        <v/>
      </c>
      <c r="DF179" s="90" t="str" cm="1">
        <f t="array" ref="DF179">IFERROR(INDEX($BD179:$CG179, $CH179, MATCH(DF$6, $BD$8:$CG$8, 0)), "")</f>
        <v/>
      </c>
      <c r="DG179" s="90" t="str" cm="1">
        <f t="array" ref="DG179">IFERROR(INDEX($BD179:$CG179, $CH179, MATCH(DG$6, $BD$8:$CG$8, 0)), "")</f>
        <v/>
      </c>
      <c r="DH179" s="90" t="str" cm="1">
        <f t="array" ref="DH179">IFERROR(INDEX($BD179:$CG179, $CH179, MATCH(DH$6, $BD$8:$CG$8, 0)), "")</f>
        <v/>
      </c>
      <c r="DI179" s="90" t="str" cm="1">
        <f t="array" ref="DI179">IFERROR(INDEX($BD179:$CG179, $CH179, MATCH(DI$6, $BD$8:$CG$8, 0)), "")</f>
        <v/>
      </c>
      <c r="DJ179" s="90" t="str" cm="1">
        <f t="array" ref="DJ179">IFERROR(INDEX($BD179:$CG179, $CH179, MATCH(DJ$6, $BD$8:$CG$8, 0)), "")</f>
        <v/>
      </c>
      <c r="DK179" s="90" t="str" cm="1">
        <f t="array" ref="DK179">IFERROR(INDEX($BD179:$CG179, $CH179, MATCH(DK$6, $BD$8:$CG$8, 0)), "")</f>
        <v/>
      </c>
      <c r="DL179" s="91" t="str" cm="1">
        <f t="array" ref="DL179">IFERROR(INDEX($BD179:$CG179, $CH179, MATCH(DL$6, $BD$8:$CG$8, 0)), "")</f>
        <v/>
      </c>
    </row>
    <row r="180" spans="1:116" x14ac:dyDescent="0.55000000000000004">
      <c r="A180" s="16"/>
      <c r="B180" s="48"/>
      <c r="C180" s="26"/>
      <c r="D180" s="49"/>
      <c r="E180" s="50"/>
      <c r="F180" s="16"/>
      <c r="G180" s="96" t="str">
        <f t="shared" si="60"/>
        <v/>
      </c>
      <c r="H180" s="96" t="str">
        <f>IF($T180="", "", IF(COUNTIF('Income &amp; Expenses'!$AO$11:$AO$40, $T180)&gt;0, $N$3, $N$4))</f>
        <v/>
      </c>
      <c r="I180" s="16"/>
      <c r="N180" s="14" t="str">
        <f t="shared" si="56"/>
        <v/>
      </c>
      <c r="O180" s="8" t="str">
        <f t="shared" si="61"/>
        <v/>
      </c>
      <c r="P180" s="15" t="str">
        <f t="shared" si="57"/>
        <v/>
      </c>
      <c r="R180" s="68" t="str">
        <f t="shared" si="58"/>
        <v/>
      </c>
      <c r="T180" s="68" t="str">
        <f t="shared" si="59"/>
        <v/>
      </c>
      <c r="V180" s="62" t="str">
        <f>IF($B180="", "", COUNTIF($B$11:$B180, $B180))</f>
        <v/>
      </c>
      <c r="W180" s="62" t="str">
        <f t="shared" si="62"/>
        <v/>
      </c>
      <c r="Y180" s="78" t="str">
        <f t="shared" si="72"/>
        <v/>
      </c>
      <c r="Z180" s="79" t="str">
        <f t="shared" si="72"/>
        <v/>
      </c>
      <c r="AA180" s="79" t="str">
        <f t="shared" si="72"/>
        <v/>
      </c>
      <c r="AB180" s="79" t="str">
        <f t="shared" si="72"/>
        <v/>
      </c>
      <c r="AC180" s="79" t="str">
        <f t="shared" si="72"/>
        <v/>
      </c>
      <c r="AD180" s="79" t="str">
        <f t="shared" si="72"/>
        <v/>
      </c>
      <c r="AE180" s="79" t="str">
        <f t="shared" si="72"/>
        <v/>
      </c>
      <c r="AF180" s="79" t="str">
        <f t="shared" si="72"/>
        <v/>
      </c>
      <c r="AG180" s="79" t="str">
        <f t="shared" si="72"/>
        <v/>
      </c>
      <c r="AH180" s="79" t="str">
        <f t="shared" si="72"/>
        <v/>
      </c>
      <c r="AI180" s="79" t="str">
        <f t="shared" si="73"/>
        <v/>
      </c>
      <c r="AJ180" s="79" t="str">
        <f t="shared" si="73"/>
        <v/>
      </c>
      <c r="AK180" s="79" t="str">
        <f t="shared" si="73"/>
        <v/>
      </c>
      <c r="AL180" s="79" t="str">
        <f t="shared" si="73"/>
        <v/>
      </c>
      <c r="AM180" s="79" t="str">
        <f t="shared" si="73"/>
        <v/>
      </c>
      <c r="AN180" s="79" t="str">
        <f t="shared" si="73"/>
        <v/>
      </c>
      <c r="AO180" s="79" t="str">
        <f t="shared" si="73"/>
        <v/>
      </c>
      <c r="AP180" s="79" t="str">
        <f t="shared" si="73"/>
        <v/>
      </c>
      <c r="AQ180" s="79" t="str">
        <f t="shared" si="73"/>
        <v/>
      </c>
      <c r="AR180" s="79" t="str">
        <f t="shared" si="73"/>
        <v/>
      </c>
      <c r="AS180" s="79" t="str">
        <f t="shared" si="74"/>
        <v/>
      </c>
      <c r="AT180" s="79" t="str">
        <f t="shared" si="74"/>
        <v/>
      </c>
      <c r="AU180" s="79" t="str">
        <f t="shared" si="74"/>
        <v/>
      </c>
      <c r="AV180" s="79" t="str">
        <f t="shared" si="74"/>
        <v/>
      </c>
      <c r="AW180" s="79" t="str">
        <f t="shared" si="74"/>
        <v/>
      </c>
      <c r="AX180" s="79" t="str">
        <f t="shared" si="74"/>
        <v/>
      </c>
      <c r="AY180" s="79" t="str">
        <f t="shared" si="74"/>
        <v/>
      </c>
      <c r="AZ180" s="79" t="str">
        <f t="shared" si="74"/>
        <v/>
      </c>
      <c r="BA180" s="79" t="str">
        <f t="shared" si="74"/>
        <v/>
      </c>
      <c r="BB180" s="33" t="str">
        <f t="shared" si="74"/>
        <v/>
      </c>
      <c r="BD180" s="89" t="str">
        <f>IF(OR(CI$8="", Y180=""), "", COUNTIF(Y$11:Y$310, "&lt;"&amp;Y180)+1+COUNTIF(Y$11:Y180, Y180)-1)</f>
        <v/>
      </c>
      <c r="BE180" s="90" t="str">
        <f>IF(OR(CJ$8="", Z180=""), "", COUNTIF(Z$11:Z$310, "&lt;"&amp;Z180)+1+COUNTIF(Z$11:Z180, Z180)-1)</f>
        <v/>
      </c>
      <c r="BF180" s="90" t="str">
        <f>IF(OR(CK$8="", AA180=""), "", COUNTIF(AA$11:AA$310, "&lt;"&amp;AA180)+1+COUNTIF(AA$11:AA180, AA180)-1)</f>
        <v/>
      </c>
      <c r="BG180" s="90" t="str">
        <f>IF(OR(CL$8="", AB180=""), "", COUNTIF(AB$11:AB$310, "&lt;"&amp;AB180)+1+COUNTIF(AB$11:AB180, AB180)-1)</f>
        <v/>
      </c>
      <c r="BH180" s="90" t="str">
        <f>IF(OR(CM$8="", AC180=""), "", COUNTIF(AC$11:AC$310, "&lt;"&amp;AC180)+1+COUNTIF(AC$11:AC180, AC180)-1)</f>
        <v/>
      </c>
      <c r="BI180" s="90" t="str">
        <f>IF(OR(CN$8="", AD180=""), "", COUNTIF(AD$11:AD$310, "&lt;"&amp;AD180)+1+COUNTIF(AD$11:AD180, AD180)-1)</f>
        <v/>
      </c>
      <c r="BJ180" s="90" t="str">
        <f>IF(OR(CO$8="", AE180=""), "", COUNTIF(AE$11:AE$310, "&lt;"&amp;AE180)+1+COUNTIF(AE$11:AE180, AE180)-1)</f>
        <v/>
      </c>
      <c r="BK180" s="90" t="str">
        <f>IF(OR(CP$8="", AF180=""), "", COUNTIF(AF$11:AF$310, "&lt;"&amp;AF180)+1+COUNTIF(AF$11:AF180, AF180)-1)</f>
        <v/>
      </c>
      <c r="BL180" s="90" t="str">
        <f>IF(OR(CQ$8="", AG180=""), "", COUNTIF(AG$11:AG$310, "&lt;"&amp;AG180)+1+COUNTIF(AG$11:AG180, AG180)-1)</f>
        <v/>
      </c>
      <c r="BM180" s="90" t="str">
        <f>IF(OR(CR$8="", AH180=""), "", COUNTIF(AH$11:AH$310, "&lt;"&amp;AH180)+1+COUNTIF(AH$11:AH180, AH180)-1)</f>
        <v/>
      </c>
      <c r="BN180" s="90" t="str">
        <f>IF(OR(CS$8="", AI180=""), "", COUNTIF(AI$11:AI$310, "&lt;"&amp;AI180)+1+COUNTIF(AI$11:AI180, AI180)-1)</f>
        <v/>
      </c>
      <c r="BO180" s="90" t="str">
        <f>IF(OR(CT$8="", AJ180=""), "", COUNTIF(AJ$11:AJ$310, "&lt;"&amp;AJ180)+1+COUNTIF(AJ$11:AJ180, AJ180)-1)</f>
        <v/>
      </c>
      <c r="BP180" s="90" t="str">
        <f>IF(OR(CU$8="", AK180=""), "", COUNTIF(AK$11:AK$310, "&lt;"&amp;AK180)+1+COUNTIF(AK$11:AK180, AK180)-1)</f>
        <v/>
      </c>
      <c r="BQ180" s="90" t="str">
        <f>IF(OR(CV$8="", AL180=""), "", COUNTIF(AL$11:AL$310, "&lt;"&amp;AL180)+1+COUNTIF(AL$11:AL180, AL180)-1)</f>
        <v/>
      </c>
      <c r="BR180" s="90" t="str">
        <f>IF(OR(CW$8="", AM180=""), "", COUNTIF(AM$11:AM$310, "&lt;"&amp;AM180)+1+COUNTIF(AM$11:AM180, AM180)-1)</f>
        <v/>
      </c>
      <c r="BS180" s="90" t="str">
        <f>IF(OR(CX$8="", AN180=""), "", COUNTIF(AN$11:AN$310, "&lt;"&amp;AN180)+1+COUNTIF(AN$11:AN180, AN180)-1)</f>
        <v/>
      </c>
      <c r="BT180" s="90" t="str">
        <f>IF(OR(CY$8="", AO180=""), "", COUNTIF(AO$11:AO$310, "&lt;"&amp;AO180)+1+COUNTIF(AO$11:AO180, AO180)-1)</f>
        <v/>
      </c>
      <c r="BU180" s="90" t="str">
        <f>IF(OR(CZ$8="", AP180=""), "", COUNTIF(AP$11:AP$310, "&lt;"&amp;AP180)+1+COUNTIF(AP$11:AP180, AP180)-1)</f>
        <v/>
      </c>
      <c r="BV180" s="90" t="str">
        <f>IF(OR(DA$8="", AQ180=""), "", COUNTIF(AQ$11:AQ$310, "&lt;"&amp;AQ180)+1+COUNTIF(AQ$11:AQ180, AQ180)-1)</f>
        <v/>
      </c>
      <c r="BW180" s="90" t="str">
        <f>IF(OR(DB$8="", AR180=""), "", COUNTIF(AR$11:AR$310, "&lt;"&amp;AR180)+1+COUNTIF(AR$11:AR180, AR180)-1)</f>
        <v/>
      </c>
      <c r="BX180" s="90" t="str">
        <f>IF(OR(DC$8="", AS180=""), "", COUNTIF(AS$11:AS$310, "&lt;"&amp;AS180)+1+COUNTIF(AS$11:AS180, AS180)-1)</f>
        <v/>
      </c>
      <c r="BY180" s="90" t="str">
        <f>IF(OR(DD$8="", AT180=""), "", COUNTIF(AT$11:AT$310, "&lt;"&amp;AT180)+1+COUNTIF(AT$11:AT180, AT180)-1)</f>
        <v/>
      </c>
      <c r="BZ180" s="90" t="str">
        <f>IF(OR(DE$8="", AU180=""), "", COUNTIF(AU$11:AU$310, "&lt;"&amp;AU180)+1+COUNTIF(AU$11:AU180, AU180)-1)</f>
        <v/>
      </c>
      <c r="CA180" s="90" t="str">
        <f>IF(OR(DF$8="", AV180=""), "", COUNTIF(AV$11:AV$310, "&lt;"&amp;AV180)+1+COUNTIF(AV$11:AV180, AV180)-1)</f>
        <v/>
      </c>
      <c r="CB180" s="90" t="str">
        <f>IF(OR(DG$8="", AW180=""), "", COUNTIF(AW$11:AW$310, "&lt;"&amp;AW180)+1+COUNTIF(AW$11:AW180, AW180)-1)</f>
        <v/>
      </c>
      <c r="CC180" s="90" t="str">
        <f>IF(OR(DH$8="", AX180=""), "", COUNTIF(AX$11:AX$310, "&lt;"&amp;AX180)+1+COUNTIF(AX$11:AX180, AX180)-1)</f>
        <v/>
      </c>
      <c r="CD180" s="90" t="str">
        <f>IF(OR(DI$8="", AY180=""), "", COUNTIF(AY$11:AY$310, "&lt;"&amp;AY180)+1+COUNTIF(AY$11:AY180, AY180)-1)</f>
        <v/>
      </c>
      <c r="CE180" s="90" t="str">
        <f>IF(OR(DJ$8="", AZ180=""), "", COUNTIF(AZ$11:AZ$310, "&lt;"&amp;AZ180)+1+COUNTIF(AZ$11:AZ180, AZ180)-1)</f>
        <v/>
      </c>
      <c r="CF180" s="90" t="str">
        <f>IF(OR(DK$8="", BA180=""), "", COUNTIF(BA$11:BA$310, "&lt;"&amp;BA180)+1+COUNTIF(BA$11:BA180, BA180)-1)</f>
        <v/>
      </c>
      <c r="CG180" s="91" t="str">
        <f>IF(OR(DL$8="", BB180=""), "", COUNTIF(BB$11:BB$310, "&lt;"&amp;BB180)+1+COUNTIF(BB$11:BB180, BB180)-1)</f>
        <v/>
      </c>
      <c r="CI180" s="89" t="str" cm="1">
        <f t="array" ref="CI180">IFERROR(INDEX($BD180:$CG180, $CH180, MATCH(CI$6, $BD$8:$CG$8, 0)), "")</f>
        <v/>
      </c>
      <c r="CJ180" s="90" t="str" cm="1">
        <f t="array" ref="CJ180">IFERROR(INDEX($BD180:$CG180, $CH180, MATCH(CJ$6, $BD$8:$CG$8, 0)), "")</f>
        <v/>
      </c>
      <c r="CK180" s="90" t="str" cm="1">
        <f t="array" ref="CK180">IFERROR(INDEX($BD180:$CG180, $CH180, MATCH(CK$6, $BD$8:$CG$8, 0)), "")</f>
        <v/>
      </c>
      <c r="CL180" s="90" t="str" cm="1">
        <f t="array" ref="CL180">IFERROR(INDEX($BD180:$CG180, $CH180, MATCH(CL$6, $BD$8:$CG$8, 0)), "")</f>
        <v/>
      </c>
      <c r="CM180" s="90" t="str" cm="1">
        <f t="array" ref="CM180">IFERROR(INDEX($BD180:$CG180, $CH180, MATCH(CM$6, $BD$8:$CG$8, 0)), "")</f>
        <v/>
      </c>
      <c r="CN180" s="90" t="str" cm="1">
        <f t="array" ref="CN180">IFERROR(INDEX($BD180:$CG180, $CH180, MATCH(CN$6, $BD$8:$CG$8, 0)), "")</f>
        <v/>
      </c>
      <c r="CO180" s="90" t="str" cm="1">
        <f t="array" ref="CO180">IFERROR(INDEX($BD180:$CG180, $CH180, MATCH(CO$6, $BD$8:$CG$8, 0)), "")</f>
        <v/>
      </c>
      <c r="CP180" s="90" t="str" cm="1">
        <f t="array" ref="CP180">IFERROR(INDEX($BD180:$CG180, $CH180, MATCH(CP$6, $BD$8:$CG$8, 0)), "")</f>
        <v/>
      </c>
      <c r="CQ180" s="90" t="str" cm="1">
        <f t="array" ref="CQ180">IFERROR(INDEX($BD180:$CG180, $CH180, MATCH(CQ$6, $BD$8:$CG$8, 0)), "")</f>
        <v/>
      </c>
      <c r="CR180" s="90" t="str" cm="1">
        <f t="array" ref="CR180">IFERROR(INDEX($BD180:$CG180, $CH180, MATCH(CR$6, $BD$8:$CG$8, 0)), "")</f>
        <v/>
      </c>
      <c r="CS180" s="90" t="str" cm="1">
        <f t="array" ref="CS180">IFERROR(INDEX($BD180:$CG180, $CH180, MATCH(CS$6, $BD$8:$CG$8, 0)), "")</f>
        <v/>
      </c>
      <c r="CT180" s="90" t="str" cm="1">
        <f t="array" ref="CT180">IFERROR(INDEX($BD180:$CG180, $CH180, MATCH(CT$6, $BD$8:$CG$8, 0)), "")</f>
        <v/>
      </c>
      <c r="CU180" s="90" t="str" cm="1">
        <f t="array" ref="CU180">IFERROR(INDEX($BD180:$CG180, $CH180, MATCH(CU$6, $BD$8:$CG$8, 0)), "")</f>
        <v/>
      </c>
      <c r="CV180" s="90" t="str" cm="1">
        <f t="array" ref="CV180">IFERROR(INDEX($BD180:$CG180, $CH180, MATCH(CV$6, $BD$8:$CG$8, 0)), "")</f>
        <v/>
      </c>
      <c r="CW180" s="90" t="str" cm="1">
        <f t="array" ref="CW180">IFERROR(INDEX($BD180:$CG180, $CH180, MATCH(CW$6, $BD$8:$CG$8, 0)), "")</f>
        <v/>
      </c>
      <c r="CX180" s="90" t="str" cm="1">
        <f t="array" ref="CX180">IFERROR(INDEX($BD180:$CG180, $CH180, MATCH(CX$6, $BD$8:$CG$8, 0)), "")</f>
        <v/>
      </c>
      <c r="CY180" s="90" t="str" cm="1">
        <f t="array" ref="CY180">IFERROR(INDEX($BD180:$CG180, $CH180, MATCH(CY$6, $BD$8:$CG$8, 0)), "")</f>
        <v/>
      </c>
      <c r="CZ180" s="90" t="str" cm="1">
        <f t="array" ref="CZ180">IFERROR(INDEX($BD180:$CG180, $CH180, MATCH(CZ$6, $BD$8:$CG$8, 0)), "")</f>
        <v/>
      </c>
      <c r="DA180" s="90" t="str" cm="1">
        <f t="array" ref="DA180">IFERROR(INDEX($BD180:$CG180, $CH180, MATCH(DA$6, $BD$8:$CG$8, 0)), "")</f>
        <v/>
      </c>
      <c r="DB180" s="90" t="str" cm="1">
        <f t="array" ref="DB180">IFERROR(INDEX($BD180:$CG180, $CH180, MATCH(DB$6, $BD$8:$CG$8, 0)), "")</f>
        <v/>
      </c>
      <c r="DC180" s="90" t="str" cm="1">
        <f t="array" ref="DC180">IFERROR(INDEX($BD180:$CG180, $CH180, MATCH(DC$6, $BD$8:$CG$8, 0)), "")</f>
        <v/>
      </c>
      <c r="DD180" s="90" t="str" cm="1">
        <f t="array" ref="DD180">IFERROR(INDEX($BD180:$CG180, $CH180, MATCH(DD$6, $BD$8:$CG$8, 0)), "")</f>
        <v/>
      </c>
      <c r="DE180" s="90" t="str" cm="1">
        <f t="array" ref="DE180">IFERROR(INDEX($BD180:$CG180, $CH180, MATCH(DE$6, $BD$8:$CG$8, 0)), "")</f>
        <v/>
      </c>
      <c r="DF180" s="90" t="str" cm="1">
        <f t="array" ref="DF180">IFERROR(INDEX($BD180:$CG180, $CH180, MATCH(DF$6, $BD$8:$CG$8, 0)), "")</f>
        <v/>
      </c>
      <c r="DG180" s="90" t="str" cm="1">
        <f t="array" ref="DG180">IFERROR(INDEX($BD180:$CG180, $CH180, MATCH(DG$6, $BD$8:$CG$8, 0)), "")</f>
        <v/>
      </c>
      <c r="DH180" s="90" t="str" cm="1">
        <f t="array" ref="DH180">IFERROR(INDEX($BD180:$CG180, $CH180, MATCH(DH$6, $BD$8:$CG$8, 0)), "")</f>
        <v/>
      </c>
      <c r="DI180" s="90" t="str" cm="1">
        <f t="array" ref="DI180">IFERROR(INDEX($BD180:$CG180, $CH180, MATCH(DI$6, $BD$8:$CG$8, 0)), "")</f>
        <v/>
      </c>
      <c r="DJ180" s="90" t="str" cm="1">
        <f t="array" ref="DJ180">IFERROR(INDEX($BD180:$CG180, $CH180, MATCH(DJ$6, $BD$8:$CG$8, 0)), "")</f>
        <v/>
      </c>
      <c r="DK180" s="90" t="str" cm="1">
        <f t="array" ref="DK180">IFERROR(INDEX($BD180:$CG180, $CH180, MATCH(DK$6, $BD$8:$CG$8, 0)), "")</f>
        <v/>
      </c>
      <c r="DL180" s="91" t="str" cm="1">
        <f t="array" ref="DL180">IFERROR(INDEX($BD180:$CG180, $CH180, MATCH(DL$6, $BD$8:$CG$8, 0)), "")</f>
        <v/>
      </c>
    </row>
    <row r="181" spans="1:116" x14ac:dyDescent="0.55000000000000004">
      <c r="A181" s="16"/>
      <c r="B181" s="48"/>
      <c r="C181" s="26"/>
      <c r="D181" s="49"/>
      <c r="E181" s="50"/>
      <c r="F181" s="16"/>
      <c r="G181" s="96" t="str">
        <f t="shared" si="60"/>
        <v/>
      </c>
      <c r="H181" s="96" t="str">
        <f>IF($T181="", "", IF(COUNTIF('Income &amp; Expenses'!$AO$11:$AO$40, $T181)&gt;0, $N$3, $N$4))</f>
        <v/>
      </c>
      <c r="I181" s="16"/>
      <c r="N181" s="14" t="str">
        <f t="shared" si="56"/>
        <v/>
      </c>
      <c r="O181" s="8" t="str">
        <f t="shared" si="61"/>
        <v/>
      </c>
      <c r="P181" s="15" t="str">
        <f t="shared" si="57"/>
        <v/>
      </c>
      <c r="R181" s="68" t="str">
        <f t="shared" si="58"/>
        <v/>
      </c>
      <c r="T181" s="68" t="str">
        <f t="shared" si="59"/>
        <v/>
      </c>
      <c r="V181" s="62" t="str">
        <f>IF($B181="", "", COUNTIF($B$11:$B181, $B181))</f>
        <v/>
      </c>
      <c r="W181" s="62" t="str">
        <f t="shared" si="62"/>
        <v/>
      </c>
      <c r="Y181" s="78" t="str">
        <f t="shared" ref="Y181:AH190" si="75">IF(OR(Y$10="", $R181=""), "", IF(Y$10=$B181, $D181, ""))</f>
        <v/>
      </c>
      <c r="Z181" s="79" t="str">
        <f t="shared" si="75"/>
        <v/>
      </c>
      <c r="AA181" s="79" t="str">
        <f t="shared" si="75"/>
        <v/>
      </c>
      <c r="AB181" s="79" t="str">
        <f t="shared" si="75"/>
        <v/>
      </c>
      <c r="AC181" s="79" t="str">
        <f t="shared" si="75"/>
        <v/>
      </c>
      <c r="AD181" s="79" t="str">
        <f t="shared" si="75"/>
        <v/>
      </c>
      <c r="AE181" s="79" t="str">
        <f t="shared" si="75"/>
        <v/>
      </c>
      <c r="AF181" s="79" t="str">
        <f t="shared" si="75"/>
        <v/>
      </c>
      <c r="AG181" s="79" t="str">
        <f t="shared" si="75"/>
        <v/>
      </c>
      <c r="AH181" s="79" t="str">
        <f t="shared" si="75"/>
        <v/>
      </c>
      <c r="AI181" s="79" t="str">
        <f t="shared" ref="AI181:AR190" si="76">IF(OR(AI$10="", $R181=""), "", IF(AI$10=$B181, $D181, ""))</f>
        <v/>
      </c>
      <c r="AJ181" s="79" t="str">
        <f t="shared" si="76"/>
        <v/>
      </c>
      <c r="AK181" s="79" t="str">
        <f t="shared" si="76"/>
        <v/>
      </c>
      <c r="AL181" s="79" t="str">
        <f t="shared" si="76"/>
        <v/>
      </c>
      <c r="AM181" s="79" t="str">
        <f t="shared" si="76"/>
        <v/>
      </c>
      <c r="AN181" s="79" t="str">
        <f t="shared" si="76"/>
        <v/>
      </c>
      <c r="AO181" s="79" t="str">
        <f t="shared" si="76"/>
        <v/>
      </c>
      <c r="AP181" s="79" t="str">
        <f t="shared" si="76"/>
        <v/>
      </c>
      <c r="AQ181" s="79" t="str">
        <f t="shared" si="76"/>
        <v/>
      </c>
      <c r="AR181" s="79" t="str">
        <f t="shared" si="76"/>
        <v/>
      </c>
      <c r="AS181" s="79" t="str">
        <f t="shared" ref="AS181:BB190" si="77">IF(OR(AS$10="", $R181=""), "", IF(AS$10=$B181, $D181, ""))</f>
        <v/>
      </c>
      <c r="AT181" s="79" t="str">
        <f t="shared" si="77"/>
        <v/>
      </c>
      <c r="AU181" s="79" t="str">
        <f t="shared" si="77"/>
        <v/>
      </c>
      <c r="AV181" s="79" t="str">
        <f t="shared" si="77"/>
        <v/>
      </c>
      <c r="AW181" s="79" t="str">
        <f t="shared" si="77"/>
        <v/>
      </c>
      <c r="AX181" s="79" t="str">
        <f t="shared" si="77"/>
        <v/>
      </c>
      <c r="AY181" s="79" t="str">
        <f t="shared" si="77"/>
        <v/>
      </c>
      <c r="AZ181" s="79" t="str">
        <f t="shared" si="77"/>
        <v/>
      </c>
      <c r="BA181" s="79" t="str">
        <f t="shared" si="77"/>
        <v/>
      </c>
      <c r="BB181" s="33" t="str">
        <f t="shared" si="77"/>
        <v/>
      </c>
      <c r="BD181" s="89" t="str">
        <f>IF(OR(CI$8="", Y181=""), "", COUNTIF(Y$11:Y$310, "&lt;"&amp;Y181)+1+COUNTIF(Y$11:Y181, Y181)-1)</f>
        <v/>
      </c>
      <c r="BE181" s="90" t="str">
        <f>IF(OR(CJ$8="", Z181=""), "", COUNTIF(Z$11:Z$310, "&lt;"&amp;Z181)+1+COUNTIF(Z$11:Z181, Z181)-1)</f>
        <v/>
      </c>
      <c r="BF181" s="90" t="str">
        <f>IF(OR(CK$8="", AA181=""), "", COUNTIF(AA$11:AA$310, "&lt;"&amp;AA181)+1+COUNTIF(AA$11:AA181, AA181)-1)</f>
        <v/>
      </c>
      <c r="BG181" s="90" t="str">
        <f>IF(OR(CL$8="", AB181=""), "", COUNTIF(AB$11:AB$310, "&lt;"&amp;AB181)+1+COUNTIF(AB$11:AB181, AB181)-1)</f>
        <v/>
      </c>
      <c r="BH181" s="90" t="str">
        <f>IF(OR(CM$8="", AC181=""), "", COUNTIF(AC$11:AC$310, "&lt;"&amp;AC181)+1+COUNTIF(AC$11:AC181, AC181)-1)</f>
        <v/>
      </c>
      <c r="BI181" s="90" t="str">
        <f>IF(OR(CN$8="", AD181=""), "", COUNTIF(AD$11:AD$310, "&lt;"&amp;AD181)+1+COUNTIF(AD$11:AD181, AD181)-1)</f>
        <v/>
      </c>
      <c r="BJ181" s="90" t="str">
        <f>IF(OR(CO$8="", AE181=""), "", COUNTIF(AE$11:AE$310, "&lt;"&amp;AE181)+1+COUNTIF(AE$11:AE181, AE181)-1)</f>
        <v/>
      </c>
      <c r="BK181" s="90" t="str">
        <f>IF(OR(CP$8="", AF181=""), "", COUNTIF(AF$11:AF$310, "&lt;"&amp;AF181)+1+COUNTIF(AF$11:AF181, AF181)-1)</f>
        <v/>
      </c>
      <c r="BL181" s="90" t="str">
        <f>IF(OR(CQ$8="", AG181=""), "", COUNTIF(AG$11:AG$310, "&lt;"&amp;AG181)+1+COUNTIF(AG$11:AG181, AG181)-1)</f>
        <v/>
      </c>
      <c r="BM181" s="90" t="str">
        <f>IF(OR(CR$8="", AH181=""), "", COUNTIF(AH$11:AH$310, "&lt;"&amp;AH181)+1+COUNTIF(AH$11:AH181, AH181)-1)</f>
        <v/>
      </c>
      <c r="BN181" s="90" t="str">
        <f>IF(OR(CS$8="", AI181=""), "", COUNTIF(AI$11:AI$310, "&lt;"&amp;AI181)+1+COUNTIF(AI$11:AI181, AI181)-1)</f>
        <v/>
      </c>
      <c r="BO181" s="90" t="str">
        <f>IF(OR(CT$8="", AJ181=""), "", COUNTIF(AJ$11:AJ$310, "&lt;"&amp;AJ181)+1+COUNTIF(AJ$11:AJ181, AJ181)-1)</f>
        <v/>
      </c>
      <c r="BP181" s="90" t="str">
        <f>IF(OR(CU$8="", AK181=""), "", COUNTIF(AK$11:AK$310, "&lt;"&amp;AK181)+1+COUNTIF(AK$11:AK181, AK181)-1)</f>
        <v/>
      </c>
      <c r="BQ181" s="90" t="str">
        <f>IF(OR(CV$8="", AL181=""), "", COUNTIF(AL$11:AL$310, "&lt;"&amp;AL181)+1+COUNTIF(AL$11:AL181, AL181)-1)</f>
        <v/>
      </c>
      <c r="BR181" s="90" t="str">
        <f>IF(OR(CW$8="", AM181=""), "", COUNTIF(AM$11:AM$310, "&lt;"&amp;AM181)+1+COUNTIF(AM$11:AM181, AM181)-1)</f>
        <v/>
      </c>
      <c r="BS181" s="90" t="str">
        <f>IF(OR(CX$8="", AN181=""), "", COUNTIF(AN$11:AN$310, "&lt;"&amp;AN181)+1+COUNTIF(AN$11:AN181, AN181)-1)</f>
        <v/>
      </c>
      <c r="BT181" s="90" t="str">
        <f>IF(OR(CY$8="", AO181=""), "", COUNTIF(AO$11:AO$310, "&lt;"&amp;AO181)+1+COUNTIF(AO$11:AO181, AO181)-1)</f>
        <v/>
      </c>
      <c r="BU181" s="90" t="str">
        <f>IF(OR(CZ$8="", AP181=""), "", COUNTIF(AP$11:AP$310, "&lt;"&amp;AP181)+1+COUNTIF(AP$11:AP181, AP181)-1)</f>
        <v/>
      </c>
      <c r="BV181" s="90" t="str">
        <f>IF(OR(DA$8="", AQ181=""), "", COUNTIF(AQ$11:AQ$310, "&lt;"&amp;AQ181)+1+COUNTIF(AQ$11:AQ181, AQ181)-1)</f>
        <v/>
      </c>
      <c r="BW181" s="90" t="str">
        <f>IF(OR(DB$8="", AR181=""), "", COUNTIF(AR$11:AR$310, "&lt;"&amp;AR181)+1+COUNTIF(AR$11:AR181, AR181)-1)</f>
        <v/>
      </c>
      <c r="BX181" s="90" t="str">
        <f>IF(OR(DC$8="", AS181=""), "", COUNTIF(AS$11:AS$310, "&lt;"&amp;AS181)+1+COUNTIF(AS$11:AS181, AS181)-1)</f>
        <v/>
      </c>
      <c r="BY181" s="90" t="str">
        <f>IF(OR(DD$8="", AT181=""), "", COUNTIF(AT$11:AT$310, "&lt;"&amp;AT181)+1+COUNTIF(AT$11:AT181, AT181)-1)</f>
        <v/>
      </c>
      <c r="BZ181" s="90" t="str">
        <f>IF(OR(DE$8="", AU181=""), "", COUNTIF(AU$11:AU$310, "&lt;"&amp;AU181)+1+COUNTIF(AU$11:AU181, AU181)-1)</f>
        <v/>
      </c>
      <c r="CA181" s="90" t="str">
        <f>IF(OR(DF$8="", AV181=""), "", COUNTIF(AV$11:AV$310, "&lt;"&amp;AV181)+1+COUNTIF(AV$11:AV181, AV181)-1)</f>
        <v/>
      </c>
      <c r="CB181" s="90" t="str">
        <f>IF(OR(DG$8="", AW181=""), "", COUNTIF(AW$11:AW$310, "&lt;"&amp;AW181)+1+COUNTIF(AW$11:AW181, AW181)-1)</f>
        <v/>
      </c>
      <c r="CC181" s="90" t="str">
        <f>IF(OR(DH$8="", AX181=""), "", COUNTIF(AX$11:AX$310, "&lt;"&amp;AX181)+1+COUNTIF(AX$11:AX181, AX181)-1)</f>
        <v/>
      </c>
      <c r="CD181" s="90" t="str">
        <f>IF(OR(DI$8="", AY181=""), "", COUNTIF(AY$11:AY$310, "&lt;"&amp;AY181)+1+COUNTIF(AY$11:AY181, AY181)-1)</f>
        <v/>
      </c>
      <c r="CE181" s="90" t="str">
        <f>IF(OR(DJ$8="", AZ181=""), "", COUNTIF(AZ$11:AZ$310, "&lt;"&amp;AZ181)+1+COUNTIF(AZ$11:AZ181, AZ181)-1)</f>
        <v/>
      </c>
      <c r="CF181" s="90" t="str">
        <f>IF(OR(DK$8="", BA181=""), "", COUNTIF(BA$11:BA$310, "&lt;"&amp;BA181)+1+COUNTIF(BA$11:BA181, BA181)-1)</f>
        <v/>
      </c>
      <c r="CG181" s="91" t="str">
        <f>IF(OR(DL$8="", BB181=""), "", COUNTIF(BB$11:BB$310, "&lt;"&amp;BB181)+1+COUNTIF(BB$11:BB181, BB181)-1)</f>
        <v/>
      </c>
      <c r="CI181" s="89" t="str" cm="1">
        <f t="array" ref="CI181">IFERROR(INDEX($BD181:$CG181, $CH181, MATCH(CI$6, $BD$8:$CG$8, 0)), "")</f>
        <v/>
      </c>
      <c r="CJ181" s="90" t="str" cm="1">
        <f t="array" ref="CJ181">IFERROR(INDEX($BD181:$CG181, $CH181, MATCH(CJ$6, $BD$8:$CG$8, 0)), "")</f>
        <v/>
      </c>
      <c r="CK181" s="90" t="str" cm="1">
        <f t="array" ref="CK181">IFERROR(INDEX($BD181:$CG181, $CH181, MATCH(CK$6, $BD$8:$CG$8, 0)), "")</f>
        <v/>
      </c>
      <c r="CL181" s="90" t="str" cm="1">
        <f t="array" ref="CL181">IFERROR(INDEX($BD181:$CG181, $CH181, MATCH(CL$6, $BD$8:$CG$8, 0)), "")</f>
        <v/>
      </c>
      <c r="CM181" s="90" t="str" cm="1">
        <f t="array" ref="CM181">IFERROR(INDEX($BD181:$CG181, $CH181, MATCH(CM$6, $BD$8:$CG$8, 0)), "")</f>
        <v/>
      </c>
      <c r="CN181" s="90" t="str" cm="1">
        <f t="array" ref="CN181">IFERROR(INDEX($BD181:$CG181, $CH181, MATCH(CN$6, $BD$8:$CG$8, 0)), "")</f>
        <v/>
      </c>
      <c r="CO181" s="90" t="str" cm="1">
        <f t="array" ref="CO181">IFERROR(INDEX($BD181:$CG181, $CH181, MATCH(CO$6, $BD$8:$CG$8, 0)), "")</f>
        <v/>
      </c>
      <c r="CP181" s="90" t="str" cm="1">
        <f t="array" ref="CP181">IFERROR(INDEX($BD181:$CG181, $CH181, MATCH(CP$6, $BD$8:$CG$8, 0)), "")</f>
        <v/>
      </c>
      <c r="CQ181" s="90" t="str" cm="1">
        <f t="array" ref="CQ181">IFERROR(INDEX($BD181:$CG181, $CH181, MATCH(CQ$6, $BD$8:$CG$8, 0)), "")</f>
        <v/>
      </c>
      <c r="CR181" s="90" t="str" cm="1">
        <f t="array" ref="CR181">IFERROR(INDEX($BD181:$CG181, $CH181, MATCH(CR$6, $BD$8:$CG$8, 0)), "")</f>
        <v/>
      </c>
      <c r="CS181" s="90" t="str" cm="1">
        <f t="array" ref="CS181">IFERROR(INDEX($BD181:$CG181, $CH181, MATCH(CS$6, $BD$8:$CG$8, 0)), "")</f>
        <v/>
      </c>
      <c r="CT181" s="90" t="str" cm="1">
        <f t="array" ref="CT181">IFERROR(INDEX($BD181:$CG181, $CH181, MATCH(CT$6, $BD$8:$CG$8, 0)), "")</f>
        <v/>
      </c>
      <c r="CU181" s="90" t="str" cm="1">
        <f t="array" ref="CU181">IFERROR(INDEX($BD181:$CG181, $CH181, MATCH(CU$6, $BD$8:$CG$8, 0)), "")</f>
        <v/>
      </c>
      <c r="CV181" s="90" t="str" cm="1">
        <f t="array" ref="CV181">IFERROR(INDEX($BD181:$CG181, $CH181, MATCH(CV$6, $BD$8:$CG$8, 0)), "")</f>
        <v/>
      </c>
      <c r="CW181" s="90" t="str" cm="1">
        <f t="array" ref="CW181">IFERROR(INDEX($BD181:$CG181, $CH181, MATCH(CW$6, $BD$8:$CG$8, 0)), "")</f>
        <v/>
      </c>
      <c r="CX181" s="90" t="str" cm="1">
        <f t="array" ref="CX181">IFERROR(INDEX($BD181:$CG181, $CH181, MATCH(CX$6, $BD$8:$CG$8, 0)), "")</f>
        <v/>
      </c>
      <c r="CY181" s="90" t="str" cm="1">
        <f t="array" ref="CY181">IFERROR(INDEX($BD181:$CG181, $CH181, MATCH(CY$6, $BD$8:$CG$8, 0)), "")</f>
        <v/>
      </c>
      <c r="CZ181" s="90" t="str" cm="1">
        <f t="array" ref="CZ181">IFERROR(INDEX($BD181:$CG181, $CH181, MATCH(CZ$6, $BD$8:$CG$8, 0)), "")</f>
        <v/>
      </c>
      <c r="DA181" s="90" t="str" cm="1">
        <f t="array" ref="DA181">IFERROR(INDEX($BD181:$CG181, $CH181, MATCH(DA$6, $BD$8:$CG$8, 0)), "")</f>
        <v/>
      </c>
      <c r="DB181" s="90" t="str" cm="1">
        <f t="array" ref="DB181">IFERROR(INDEX($BD181:$CG181, $CH181, MATCH(DB$6, $BD$8:$CG$8, 0)), "")</f>
        <v/>
      </c>
      <c r="DC181" s="90" t="str" cm="1">
        <f t="array" ref="DC181">IFERROR(INDEX($BD181:$CG181, $CH181, MATCH(DC$6, $BD$8:$CG$8, 0)), "")</f>
        <v/>
      </c>
      <c r="DD181" s="90" t="str" cm="1">
        <f t="array" ref="DD181">IFERROR(INDEX($BD181:$CG181, $CH181, MATCH(DD$6, $BD$8:$CG$8, 0)), "")</f>
        <v/>
      </c>
      <c r="DE181" s="90" t="str" cm="1">
        <f t="array" ref="DE181">IFERROR(INDEX($BD181:$CG181, $CH181, MATCH(DE$6, $BD$8:$CG$8, 0)), "")</f>
        <v/>
      </c>
      <c r="DF181" s="90" t="str" cm="1">
        <f t="array" ref="DF181">IFERROR(INDEX($BD181:$CG181, $CH181, MATCH(DF$6, $BD$8:$CG$8, 0)), "")</f>
        <v/>
      </c>
      <c r="DG181" s="90" t="str" cm="1">
        <f t="array" ref="DG181">IFERROR(INDEX($BD181:$CG181, $CH181, MATCH(DG$6, $BD$8:$CG$8, 0)), "")</f>
        <v/>
      </c>
      <c r="DH181" s="90" t="str" cm="1">
        <f t="array" ref="DH181">IFERROR(INDEX($BD181:$CG181, $CH181, MATCH(DH$6, $BD$8:$CG$8, 0)), "")</f>
        <v/>
      </c>
      <c r="DI181" s="90" t="str" cm="1">
        <f t="array" ref="DI181">IFERROR(INDEX($BD181:$CG181, $CH181, MATCH(DI$6, $BD$8:$CG$8, 0)), "")</f>
        <v/>
      </c>
      <c r="DJ181" s="90" t="str" cm="1">
        <f t="array" ref="DJ181">IFERROR(INDEX($BD181:$CG181, $CH181, MATCH(DJ$6, $BD$8:$CG$8, 0)), "")</f>
        <v/>
      </c>
      <c r="DK181" s="90" t="str" cm="1">
        <f t="array" ref="DK181">IFERROR(INDEX($BD181:$CG181, $CH181, MATCH(DK$6, $BD$8:$CG$8, 0)), "")</f>
        <v/>
      </c>
      <c r="DL181" s="91" t="str" cm="1">
        <f t="array" ref="DL181">IFERROR(INDEX($BD181:$CG181, $CH181, MATCH(DL$6, $BD$8:$CG$8, 0)), "")</f>
        <v/>
      </c>
    </row>
    <row r="182" spans="1:116" x14ac:dyDescent="0.55000000000000004">
      <c r="A182" s="16"/>
      <c r="B182" s="48"/>
      <c r="C182" s="26"/>
      <c r="D182" s="49"/>
      <c r="E182" s="50"/>
      <c r="F182" s="16"/>
      <c r="G182" s="96" t="str">
        <f t="shared" si="60"/>
        <v/>
      </c>
      <c r="H182" s="96" t="str">
        <f>IF($T182="", "", IF(COUNTIF('Income &amp; Expenses'!$AO$11:$AO$40, $T182)&gt;0, $N$3, $N$4))</f>
        <v/>
      </c>
      <c r="I182" s="16"/>
      <c r="N182" s="14" t="str">
        <f t="shared" si="56"/>
        <v/>
      </c>
      <c r="O182" s="8" t="str">
        <f t="shared" si="61"/>
        <v/>
      </c>
      <c r="P182" s="15" t="str">
        <f t="shared" si="57"/>
        <v/>
      </c>
      <c r="R182" s="68" t="str">
        <f t="shared" si="58"/>
        <v/>
      </c>
      <c r="T182" s="68" t="str">
        <f t="shared" si="59"/>
        <v/>
      </c>
      <c r="V182" s="62" t="str">
        <f>IF($B182="", "", COUNTIF($B$11:$B182, $B182))</f>
        <v/>
      </c>
      <c r="W182" s="62" t="str">
        <f t="shared" si="62"/>
        <v/>
      </c>
      <c r="Y182" s="78" t="str">
        <f t="shared" si="75"/>
        <v/>
      </c>
      <c r="Z182" s="79" t="str">
        <f t="shared" si="75"/>
        <v/>
      </c>
      <c r="AA182" s="79" t="str">
        <f t="shared" si="75"/>
        <v/>
      </c>
      <c r="AB182" s="79" t="str">
        <f t="shared" si="75"/>
        <v/>
      </c>
      <c r="AC182" s="79" t="str">
        <f t="shared" si="75"/>
        <v/>
      </c>
      <c r="AD182" s="79" t="str">
        <f t="shared" si="75"/>
        <v/>
      </c>
      <c r="AE182" s="79" t="str">
        <f t="shared" si="75"/>
        <v/>
      </c>
      <c r="AF182" s="79" t="str">
        <f t="shared" si="75"/>
        <v/>
      </c>
      <c r="AG182" s="79" t="str">
        <f t="shared" si="75"/>
        <v/>
      </c>
      <c r="AH182" s="79" t="str">
        <f t="shared" si="75"/>
        <v/>
      </c>
      <c r="AI182" s="79" t="str">
        <f t="shared" si="76"/>
        <v/>
      </c>
      <c r="AJ182" s="79" t="str">
        <f t="shared" si="76"/>
        <v/>
      </c>
      <c r="AK182" s="79" t="str">
        <f t="shared" si="76"/>
        <v/>
      </c>
      <c r="AL182" s="79" t="str">
        <f t="shared" si="76"/>
        <v/>
      </c>
      <c r="AM182" s="79" t="str">
        <f t="shared" si="76"/>
        <v/>
      </c>
      <c r="AN182" s="79" t="str">
        <f t="shared" si="76"/>
        <v/>
      </c>
      <c r="AO182" s="79" t="str">
        <f t="shared" si="76"/>
        <v/>
      </c>
      <c r="AP182" s="79" t="str">
        <f t="shared" si="76"/>
        <v/>
      </c>
      <c r="AQ182" s="79" t="str">
        <f t="shared" si="76"/>
        <v/>
      </c>
      <c r="AR182" s="79" t="str">
        <f t="shared" si="76"/>
        <v/>
      </c>
      <c r="AS182" s="79" t="str">
        <f t="shared" si="77"/>
        <v/>
      </c>
      <c r="AT182" s="79" t="str">
        <f t="shared" si="77"/>
        <v/>
      </c>
      <c r="AU182" s="79" t="str">
        <f t="shared" si="77"/>
        <v/>
      </c>
      <c r="AV182" s="79" t="str">
        <f t="shared" si="77"/>
        <v/>
      </c>
      <c r="AW182" s="79" t="str">
        <f t="shared" si="77"/>
        <v/>
      </c>
      <c r="AX182" s="79" t="str">
        <f t="shared" si="77"/>
        <v/>
      </c>
      <c r="AY182" s="79" t="str">
        <f t="shared" si="77"/>
        <v/>
      </c>
      <c r="AZ182" s="79" t="str">
        <f t="shared" si="77"/>
        <v/>
      </c>
      <c r="BA182" s="79" t="str">
        <f t="shared" si="77"/>
        <v/>
      </c>
      <c r="BB182" s="33" t="str">
        <f t="shared" si="77"/>
        <v/>
      </c>
      <c r="BD182" s="89" t="str">
        <f>IF(OR(CI$8="", Y182=""), "", COUNTIF(Y$11:Y$310, "&lt;"&amp;Y182)+1+COUNTIF(Y$11:Y182, Y182)-1)</f>
        <v/>
      </c>
      <c r="BE182" s="90" t="str">
        <f>IF(OR(CJ$8="", Z182=""), "", COUNTIF(Z$11:Z$310, "&lt;"&amp;Z182)+1+COUNTIF(Z$11:Z182, Z182)-1)</f>
        <v/>
      </c>
      <c r="BF182" s="90" t="str">
        <f>IF(OR(CK$8="", AA182=""), "", COUNTIF(AA$11:AA$310, "&lt;"&amp;AA182)+1+COUNTIF(AA$11:AA182, AA182)-1)</f>
        <v/>
      </c>
      <c r="BG182" s="90" t="str">
        <f>IF(OR(CL$8="", AB182=""), "", COUNTIF(AB$11:AB$310, "&lt;"&amp;AB182)+1+COUNTIF(AB$11:AB182, AB182)-1)</f>
        <v/>
      </c>
      <c r="BH182" s="90" t="str">
        <f>IF(OR(CM$8="", AC182=""), "", COUNTIF(AC$11:AC$310, "&lt;"&amp;AC182)+1+COUNTIF(AC$11:AC182, AC182)-1)</f>
        <v/>
      </c>
      <c r="BI182" s="90" t="str">
        <f>IF(OR(CN$8="", AD182=""), "", COUNTIF(AD$11:AD$310, "&lt;"&amp;AD182)+1+COUNTIF(AD$11:AD182, AD182)-1)</f>
        <v/>
      </c>
      <c r="BJ182" s="90" t="str">
        <f>IF(OR(CO$8="", AE182=""), "", COUNTIF(AE$11:AE$310, "&lt;"&amp;AE182)+1+COUNTIF(AE$11:AE182, AE182)-1)</f>
        <v/>
      </c>
      <c r="BK182" s="90" t="str">
        <f>IF(OR(CP$8="", AF182=""), "", COUNTIF(AF$11:AF$310, "&lt;"&amp;AF182)+1+COUNTIF(AF$11:AF182, AF182)-1)</f>
        <v/>
      </c>
      <c r="BL182" s="90" t="str">
        <f>IF(OR(CQ$8="", AG182=""), "", COUNTIF(AG$11:AG$310, "&lt;"&amp;AG182)+1+COUNTIF(AG$11:AG182, AG182)-1)</f>
        <v/>
      </c>
      <c r="BM182" s="90" t="str">
        <f>IF(OR(CR$8="", AH182=""), "", COUNTIF(AH$11:AH$310, "&lt;"&amp;AH182)+1+COUNTIF(AH$11:AH182, AH182)-1)</f>
        <v/>
      </c>
      <c r="BN182" s="90" t="str">
        <f>IF(OR(CS$8="", AI182=""), "", COUNTIF(AI$11:AI$310, "&lt;"&amp;AI182)+1+COUNTIF(AI$11:AI182, AI182)-1)</f>
        <v/>
      </c>
      <c r="BO182" s="90" t="str">
        <f>IF(OR(CT$8="", AJ182=""), "", COUNTIF(AJ$11:AJ$310, "&lt;"&amp;AJ182)+1+COUNTIF(AJ$11:AJ182, AJ182)-1)</f>
        <v/>
      </c>
      <c r="BP182" s="90" t="str">
        <f>IF(OR(CU$8="", AK182=""), "", COUNTIF(AK$11:AK$310, "&lt;"&amp;AK182)+1+COUNTIF(AK$11:AK182, AK182)-1)</f>
        <v/>
      </c>
      <c r="BQ182" s="90" t="str">
        <f>IF(OR(CV$8="", AL182=""), "", COUNTIF(AL$11:AL$310, "&lt;"&amp;AL182)+1+COUNTIF(AL$11:AL182, AL182)-1)</f>
        <v/>
      </c>
      <c r="BR182" s="90" t="str">
        <f>IF(OR(CW$8="", AM182=""), "", COUNTIF(AM$11:AM$310, "&lt;"&amp;AM182)+1+COUNTIF(AM$11:AM182, AM182)-1)</f>
        <v/>
      </c>
      <c r="BS182" s="90" t="str">
        <f>IF(OR(CX$8="", AN182=""), "", COUNTIF(AN$11:AN$310, "&lt;"&amp;AN182)+1+COUNTIF(AN$11:AN182, AN182)-1)</f>
        <v/>
      </c>
      <c r="BT182" s="90" t="str">
        <f>IF(OR(CY$8="", AO182=""), "", COUNTIF(AO$11:AO$310, "&lt;"&amp;AO182)+1+COUNTIF(AO$11:AO182, AO182)-1)</f>
        <v/>
      </c>
      <c r="BU182" s="90" t="str">
        <f>IF(OR(CZ$8="", AP182=""), "", COUNTIF(AP$11:AP$310, "&lt;"&amp;AP182)+1+COUNTIF(AP$11:AP182, AP182)-1)</f>
        <v/>
      </c>
      <c r="BV182" s="90" t="str">
        <f>IF(OR(DA$8="", AQ182=""), "", COUNTIF(AQ$11:AQ$310, "&lt;"&amp;AQ182)+1+COUNTIF(AQ$11:AQ182, AQ182)-1)</f>
        <v/>
      </c>
      <c r="BW182" s="90" t="str">
        <f>IF(OR(DB$8="", AR182=""), "", COUNTIF(AR$11:AR$310, "&lt;"&amp;AR182)+1+COUNTIF(AR$11:AR182, AR182)-1)</f>
        <v/>
      </c>
      <c r="BX182" s="90" t="str">
        <f>IF(OR(DC$8="", AS182=""), "", COUNTIF(AS$11:AS$310, "&lt;"&amp;AS182)+1+COUNTIF(AS$11:AS182, AS182)-1)</f>
        <v/>
      </c>
      <c r="BY182" s="90" t="str">
        <f>IF(OR(DD$8="", AT182=""), "", COUNTIF(AT$11:AT$310, "&lt;"&amp;AT182)+1+COUNTIF(AT$11:AT182, AT182)-1)</f>
        <v/>
      </c>
      <c r="BZ182" s="90" t="str">
        <f>IF(OR(DE$8="", AU182=""), "", COUNTIF(AU$11:AU$310, "&lt;"&amp;AU182)+1+COUNTIF(AU$11:AU182, AU182)-1)</f>
        <v/>
      </c>
      <c r="CA182" s="90" t="str">
        <f>IF(OR(DF$8="", AV182=""), "", COUNTIF(AV$11:AV$310, "&lt;"&amp;AV182)+1+COUNTIF(AV$11:AV182, AV182)-1)</f>
        <v/>
      </c>
      <c r="CB182" s="90" t="str">
        <f>IF(OR(DG$8="", AW182=""), "", COUNTIF(AW$11:AW$310, "&lt;"&amp;AW182)+1+COUNTIF(AW$11:AW182, AW182)-1)</f>
        <v/>
      </c>
      <c r="CC182" s="90" t="str">
        <f>IF(OR(DH$8="", AX182=""), "", COUNTIF(AX$11:AX$310, "&lt;"&amp;AX182)+1+COUNTIF(AX$11:AX182, AX182)-1)</f>
        <v/>
      </c>
      <c r="CD182" s="90" t="str">
        <f>IF(OR(DI$8="", AY182=""), "", COUNTIF(AY$11:AY$310, "&lt;"&amp;AY182)+1+COUNTIF(AY$11:AY182, AY182)-1)</f>
        <v/>
      </c>
      <c r="CE182" s="90" t="str">
        <f>IF(OR(DJ$8="", AZ182=""), "", COUNTIF(AZ$11:AZ$310, "&lt;"&amp;AZ182)+1+COUNTIF(AZ$11:AZ182, AZ182)-1)</f>
        <v/>
      </c>
      <c r="CF182" s="90" t="str">
        <f>IF(OR(DK$8="", BA182=""), "", COUNTIF(BA$11:BA$310, "&lt;"&amp;BA182)+1+COUNTIF(BA$11:BA182, BA182)-1)</f>
        <v/>
      </c>
      <c r="CG182" s="91" t="str">
        <f>IF(OR(DL$8="", BB182=""), "", COUNTIF(BB$11:BB$310, "&lt;"&amp;BB182)+1+COUNTIF(BB$11:BB182, BB182)-1)</f>
        <v/>
      </c>
      <c r="CI182" s="89" t="str" cm="1">
        <f t="array" ref="CI182">IFERROR(INDEX($BD182:$CG182, $CH182, MATCH(CI$6, $BD$8:$CG$8, 0)), "")</f>
        <v/>
      </c>
      <c r="CJ182" s="90" t="str" cm="1">
        <f t="array" ref="CJ182">IFERROR(INDEX($BD182:$CG182, $CH182, MATCH(CJ$6, $BD$8:$CG$8, 0)), "")</f>
        <v/>
      </c>
      <c r="CK182" s="90" t="str" cm="1">
        <f t="array" ref="CK182">IFERROR(INDEX($BD182:$CG182, $CH182, MATCH(CK$6, $BD$8:$CG$8, 0)), "")</f>
        <v/>
      </c>
      <c r="CL182" s="90" t="str" cm="1">
        <f t="array" ref="CL182">IFERROR(INDEX($BD182:$CG182, $CH182, MATCH(CL$6, $BD$8:$CG$8, 0)), "")</f>
        <v/>
      </c>
      <c r="CM182" s="90" t="str" cm="1">
        <f t="array" ref="CM182">IFERROR(INDEX($BD182:$CG182, $CH182, MATCH(CM$6, $BD$8:$CG$8, 0)), "")</f>
        <v/>
      </c>
      <c r="CN182" s="90" t="str" cm="1">
        <f t="array" ref="CN182">IFERROR(INDEX($BD182:$CG182, $CH182, MATCH(CN$6, $BD$8:$CG$8, 0)), "")</f>
        <v/>
      </c>
      <c r="CO182" s="90" t="str" cm="1">
        <f t="array" ref="CO182">IFERROR(INDEX($BD182:$CG182, $CH182, MATCH(CO$6, $BD$8:$CG$8, 0)), "")</f>
        <v/>
      </c>
      <c r="CP182" s="90" t="str" cm="1">
        <f t="array" ref="CP182">IFERROR(INDEX($BD182:$CG182, $CH182, MATCH(CP$6, $BD$8:$CG$8, 0)), "")</f>
        <v/>
      </c>
      <c r="CQ182" s="90" t="str" cm="1">
        <f t="array" ref="CQ182">IFERROR(INDEX($BD182:$CG182, $CH182, MATCH(CQ$6, $BD$8:$CG$8, 0)), "")</f>
        <v/>
      </c>
      <c r="CR182" s="90" t="str" cm="1">
        <f t="array" ref="CR182">IFERROR(INDEX($BD182:$CG182, $CH182, MATCH(CR$6, $BD$8:$CG$8, 0)), "")</f>
        <v/>
      </c>
      <c r="CS182" s="90" t="str" cm="1">
        <f t="array" ref="CS182">IFERROR(INDEX($BD182:$CG182, $CH182, MATCH(CS$6, $BD$8:$CG$8, 0)), "")</f>
        <v/>
      </c>
      <c r="CT182" s="90" t="str" cm="1">
        <f t="array" ref="CT182">IFERROR(INDEX($BD182:$CG182, $CH182, MATCH(CT$6, $BD$8:$CG$8, 0)), "")</f>
        <v/>
      </c>
      <c r="CU182" s="90" t="str" cm="1">
        <f t="array" ref="CU182">IFERROR(INDEX($BD182:$CG182, $CH182, MATCH(CU$6, $BD$8:$CG$8, 0)), "")</f>
        <v/>
      </c>
      <c r="CV182" s="90" t="str" cm="1">
        <f t="array" ref="CV182">IFERROR(INDEX($BD182:$CG182, $CH182, MATCH(CV$6, $BD$8:$CG$8, 0)), "")</f>
        <v/>
      </c>
      <c r="CW182" s="90" t="str" cm="1">
        <f t="array" ref="CW182">IFERROR(INDEX($BD182:$CG182, $CH182, MATCH(CW$6, $BD$8:$CG$8, 0)), "")</f>
        <v/>
      </c>
      <c r="CX182" s="90" t="str" cm="1">
        <f t="array" ref="CX182">IFERROR(INDEX($BD182:$CG182, $CH182, MATCH(CX$6, $BD$8:$CG$8, 0)), "")</f>
        <v/>
      </c>
      <c r="CY182" s="90" t="str" cm="1">
        <f t="array" ref="CY182">IFERROR(INDEX($BD182:$CG182, $CH182, MATCH(CY$6, $BD$8:$CG$8, 0)), "")</f>
        <v/>
      </c>
      <c r="CZ182" s="90" t="str" cm="1">
        <f t="array" ref="CZ182">IFERROR(INDEX($BD182:$CG182, $CH182, MATCH(CZ$6, $BD$8:$CG$8, 0)), "")</f>
        <v/>
      </c>
      <c r="DA182" s="90" t="str" cm="1">
        <f t="array" ref="DA182">IFERROR(INDEX($BD182:$CG182, $CH182, MATCH(DA$6, $BD$8:$CG$8, 0)), "")</f>
        <v/>
      </c>
      <c r="DB182" s="90" t="str" cm="1">
        <f t="array" ref="DB182">IFERROR(INDEX($BD182:$CG182, $CH182, MATCH(DB$6, $BD$8:$CG$8, 0)), "")</f>
        <v/>
      </c>
      <c r="DC182" s="90" t="str" cm="1">
        <f t="array" ref="DC182">IFERROR(INDEX($BD182:$CG182, $CH182, MATCH(DC$6, $BD$8:$CG$8, 0)), "")</f>
        <v/>
      </c>
      <c r="DD182" s="90" t="str" cm="1">
        <f t="array" ref="DD182">IFERROR(INDEX($BD182:$CG182, $CH182, MATCH(DD$6, $BD$8:$CG$8, 0)), "")</f>
        <v/>
      </c>
      <c r="DE182" s="90" t="str" cm="1">
        <f t="array" ref="DE182">IFERROR(INDEX($BD182:$CG182, $CH182, MATCH(DE$6, $BD$8:$CG$8, 0)), "")</f>
        <v/>
      </c>
      <c r="DF182" s="90" t="str" cm="1">
        <f t="array" ref="DF182">IFERROR(INDEX($BD182:$CG182, $CH182, MATCH(DF$6, $BD$8:$CG$8, 0)), "")</f>
        <v/>
      </c>
      <c r="DG182" s="90" t="str" cm="1">
        <f t="array" ref="DG182">IFERROR(INDEX($BD182:$CG182, $CH182, MATCH(DG$6, $BD$8:$CG$8, 0)), "")</f>
        <v/>
      </c>
      <c r="DH182" s="90" t="str" cm="1">
        <f t="array" ref="DH182">IFERROR(INDEX($BD182:$CG182, $CH182, MATCH(DH$6, $BD$8:$CG$8, 0)), "")</f>
        <v/>
      </c>
      <c r="DI182" s="90" t="str" cm="1">
        <f t="array" ref="DI182">IFERROR(INDEX($BD182:$CG182, $CH182, MATCH(DI$6, $BD$8:$CG$8, 0)), "")</f>
        <v/>
      </c>
      <c r="DJ182" s="90" t="str" cm="1">
        <f t="array" ref="DJ182">IFERROR(INDEX($BD182:$CG182, $CH182, MATCH(DJ$6, $BD$8:$CG$8, 0)), "")</f>
        <v/>
      </c>
      <c r="DK182" s="90" t="str" cm="1">
        <f t="array" ref="DK182">IFERROR(INDEX($BD182:$CG182, $CH182, MATCH(DK$6, $BD$8:$CG$8, 0)), "")</f>
        <v/>
      </c>
      <c r="DL182" s="91" t="str" cm="1">
        <f t="array" ref="DL182">IFERROR(INDEX($BD182:$CG182, $CH182, MATCH(DL$6, $BD$8:$CG$8, 0)), "")</f>
        <v/>
      </c>
    </row>
    <row r="183" spans="1:116" x14ac:dyDescent="0.55000000000000004">
      <c r="A183" s="16"/>
      <c r="B183" s="48"/>
      <c r="C183" s="26"/>
      <c r="D183" s="49"/>
      <c r="E183" s="50"/>
      <c r="F183" s="16"/>
      <c r="G183" s="96" t="str">
        <f t="shared" si="60"/>
        <v/>
      </c>
      <c r="H183" s="96" t="str">
        <f>IF($T183="", "", IF(COUNTIF('Income &amp; Expenses'!$AO$11:$AO$40, $T183)&gt;0, $N$3, $N$4))</f>
        <v/>
      </c>
      <c r="I183" s="16"/>
      <c r="N183" s="14" t="str">
        <f t="shared" si="56"/>
        <v/>
      </c>
      <c r="O183" s="8" t="str">
        <f t="shared" si="61"/>
        <v/>
      </c>
      <c r="P183" s="15" t="str">
        <f t="shared" si="57"/>
        <v/>
      </c>
      <c r="R183" s="68" t="str">
        <f t="shared" si="58"/>
        <v/>
      </c>
      <c r="T183" s="68" t="str">
        <f t="shared" si="59"/>
        <v/>
      </c>
      <c r="V183" s="62" t="str">
        <f>IF($B183="", "", COUNTIF($B$11:$B183, $B183))</f>
        <v/>
      </c>
      <c r="W183" s="62" t="str">
        <f t="shared" si="62"/>
        <v/>
      </c>
      <c r="Y183" s="78" t="str">
        <f t="shared" si="75"/>
        <v/>
      </c>
      <c r="Z183" s="79" t="str">
        <f t="shared" si="75"/>
        <v/>
      </c>
      <c r="AA183" s="79" t="str">
        <f t="shared" si="75"/>
        <v/>
      </c>
      <c r="AB183" s="79" t="str">
        <f t="shared" si="75"/>
        <v/>
      </c>
      <c r="AC183" s="79" t="str">
        <f t="shared" si="75"/>
        <v/>
      </c>
      <c r="AD183" s="79" t="str">
        <f t="shared" si="75"/>
        <v/>
      </c>
      <c r="AE183" s="79" t="str">
        <f t="shared" si="75"/>
        <v/>
      </c>
      <c r="AF183" s="79" t="str">
        <f t="shared" si="75"/>
        <v/>
      </c>
      <c r="AG183" s="79" t="str">
        <f t="shared" si="75"/>
        <v/>
      </c>
      <c r="AH183" s="79" t="str">
        <f t="shared" si="75"/>
        <v/>
      </c>
      <c r="AI183" s="79" t="str">
        <f t="shared" si="76"/>
        <v/>
      </c>
      <c r="AJ183" s="79" t="str">
        <f t="shared" si="76"/>
        <v/>
      </c>
      <c r="AK183" s="79" t="str">
        <f t="shared" si="76"/>
        <v/>
      </c>
      <c r="AL183" s="79" t="str">
        <f t="shared" si="76"/>
        <v/>
      </c>
      <c r="AM183" s="79" t="str">
        <f t="shared" si="76"/>
        <v/>
      </c>
      <c r="AN183" s="79" t="str">
        <f t="shared" si="76"/>
        <v/>
      </c>
      <c r="AO183" s="79" t="str">
        <f t="shared" si="76"/>
        <v/>
      </c>
      <c r="AP183" s="79" t="str">
        <f t="shared" si="76"/>
        <v/>
      </c>
      <c r="AQ183" s="79" t="str">
        <f t="shared" si="76"/>
        <v/>
      </c>
      <c r="AR183" s="79" t="str">
        <f t="shared" si="76"/>
        <v/>
      </c>
      <c r="AS183" s="79" t="str">
        <f t="shared" si="77"/>
        <v/>
      </c>
      <c r="AT183" s="79" t="str">
        <f t="shared" si="77"/>
        <v/>
      </c>
      <c r="AU183" s="79" t="str">
        <f t="shared" si="77"/>
        <v/>
      </c>
      <c r="AV183" s="79" t="str">
        <f t="shared" si="77"/>
        <v/>
      </c>
      <c r="AW183" s="79" t="str">
        <f t="shared" si="77"/>
        <v/>
      </c>
      <c r="AX183" s="79" t="str">
        <f t="shared" si="77"/>
        <v/>
      </c>
      <c r="AY183" s="79" t="str">
        <f t="shared" si="77"/>
        <v/>
      </c>
      <c r="AZ183" s="79" t="str">
        <f t="shared" si="77"/>
        <v/>
      </c>
      <c r="BA183" s="79" t="str">
        <f t="shared" si="77"/>
        <v/>
      </c>
      <c r="BB183" s="33" t="str">
        <f t="shared" si="77"/>
        <v/>
      </c>
      <c r="BD183" s="89" t="str">
        <f>IF(OR(CI$8="", Y183=""), "", COUNTIF(Y$11:Y$310, "&lt;"&amp;Y183)+1+COUNTIF(Y$11:Y183, Y183)-1)</f>
        <v/>
      </c>
      <c r="BE183" s="90" t="str">
        <f>IF(OR(CJ$8="", Z183=""), "", COUNTIF(Z$11:Z$310, "&lt;"&amp;Z183)+1+COUNTIF(Z$11:Z183, Z183)-1)</f>
        <v/>
      </c>
      <c r="BF183" s="90" t="str">
        <f>IF(OR(CK$8="", AA183=""), "", COUNTIF(AA$11:AA$310, "&lt;"&amp;AA183)+1+COUNTIF(AA$11:AA183, AA183)-1)</f>
        <v/>
      </c>
      <c r="BG183" s="90" t="str">
        <f>IF(OR(CL$8="", AB183=""), "", COUNTIF(AB$11:AB$310, "&lt;"&amp;AB183)+1+COUNTIF(AB$11:AB183, AB183)-1)</f>
        <v/>
      </c>
      <c r="BH183" s="90" t="str">
        <f>IF(OR(CM$8="", AC183=""), "", COUNTIF(AC$11:AC$310, "&lt;"&amp;AC183)+1+COUNTIF(AC$11:AC183, AC183)-1)</f>
        <v/>
      </c>
      <c r="BI183" s="90" t="str">
        <f>IF(OR(CN$8="", AD183=""), "", COUNTIF(AD$11:AD$310, "&lt;"&amp;AD183)+1+COUNTIF(AD$11:AD183, AD183)-1)</f>
        <v/>
      </c>
      <c r="BJ183" s="90" t="str">
        <f>IF(OR(CO$8="", AE183=""), "", COUNTIF(AE$11:AE$310, "&lt;"&amp;AE183)+1+COUNTIF(AE$11:AE183, AE183)-1)</f>
        <v/>
      </c>
      <c r="BK183" s="90" t="str">
        <f>IF(OR(CP$8="", AF183=""), "", COUNTIF(AF$11:AF$310, "&lt;"&amp;AF183)+1+COUNTIF(AF$11:AF183, AF183)-1)</f>
        <v/>
      </c>
      <c r="BL183" s="90" t="str">
        <f>IF(OR(CQ$8="", AG183=""), "", COUNTIF(AG$11:AG$310, "&lt;"&amp;AG183)+1+COUNTIF(AG$11:AG183, AG183)-1)</f>
        <v/>
      </c>
      <c r="BM183" s="90" t="str">
        <f>IF(OR(CR$8="", AH183=""), "", COUNTIF(AH$11:AH$310, "&lt;"&amp;AH183)+1+COUNTIF(AH$11:AH183, AH183)-1)</f>
        <v/>
      </c>
      <c r="BN183" s="90" t="str">
        <f>IF(OR(CS$8="", AI183=""), "", COUNTIF(AI$11:AI$310, "&lt;"&amp;AI183)+1+COUNTIF(AI$11:AI183, AI183)-1)</f>
        <v/>
      </c>
      <c r="BO183" s="90" t="str">
        <f>IF(OR(CT$8="", AJ183=""), "", COUNTIF(AJ$11:AJ$310, "&lt;"&amp;AJ183)+1+COUNTIF(AJ$11:AJ183, AJ183)-1)</f>
        <v/>
      </c>
      <c r="BP183" s="90" t="str">
        <f>IF(OR(CU$8="", AK183=""), "", COUNTIF(AK$11:AK$310, "&lt;"&amp;AK183)+1+COUNTIF(AK$11:AK183, AK183)-1)</f>
        <v/>
      </c>
      <c r="BQ183" s="90" t="str">
        <f>IF(OR(CV$8="", AL183=""), "", COUNTIF(AL$11:AL$310, "&lt;"&amp;AL183)+1+COUNTIF(AL$11:AL183, AL183)-1)</f>
        <v/>
      </c>
      <c r="BR183" s="90" t="str">
        <f>IF(OR(CW$8="", AM183=""), "", COUNTIF(AM$11:AM$310, "&lt;"&amp;AM183)+1+COUNTIF(AM$11:AM183, AM183)-1)</f>
        <v/>
      </c>
      <c r="BS183" s="90" t="str">
        <f>IF(OR(CX$8="", AN183=""), "", COUNTIF(AN$11:AN$310, "&lt;"&amp;AN183)+1+COUNTIF(AN$11:AN183, AN183)-1)</f>
        <v/>
      </c>
      <c r="BT183" s="90" t="str">
        <f>IF(OR(CY$8="", AO183=""), "", COUNTIF(AO$11:AO$310, "&lt;"&amp;AO183)+1+COUNTIF(AO$11:AO183, AO183)-1)</f>
        <v/>
      </c>
      <c r="BU183" s="90" t="str">
        <f>IF(OR(CZ$8="", AP183=""), "", COUNTIF(AP$11:AP$310, "&lt;"&amp;AP183)+1+COUNTIF(AP$11:AP183, AP183)-1)</f>
        <v/>
      </c>
      <c r="BV183" s="90" t="str">
        <f>IF(OR(DA$8="", AQ183=""), "", COUNTIF(AQ$11:AQ$310, "&lt;"&amp;AQ183)+1+COUNTIF(AQ$11:AQ183, AQ183)-1)</f>
        <v/>
      </c>
      <c r="BW183" s="90" t="str">
        <f>IF(OR(DB$8="", AR183=""), "", COUNTIF(AR$11:AR$310, "&lt;"&amp;AR183)+1+COUNTIF(AR$11:AR183, AR183)-1)</f>
        <v/>
      </c>
      <c r="BX183" s="90" t="str">
        <f>IF(OR(DC$8="", AS183=""), "", COUNTIF(AS$11:AS$310, "&lt;"&amp;AS183)+1+COUNTIF(AS$11:AS183, AS183)-1)</f>
        <v/>
      </c>
      <c r="BY183" s="90" t="str">
        <f>IF(OR(DD$8="", AT183=""), "", COUNTIF(AT$11:AT$310, "&lt;"&amp;AT183)+1+COUNTIF(AT$11:AT183, AT183)-1)</f>
        <v/>
      </c>
      <c r="BZ183" s="90" t="str">
        <f>IF(OR(DE$8="", AU183=""), "", COUNTIF(AU$11:AU$310, "&lt;"&amp;AU183)+1+COUNTIF(AU$11:AU183, AU183)-1)</f>
        <v/>
      </c>
      <c r="CA183" s="90" t="str">
        <f>IF(OR(DF$8="", AV183=""), "", COUNTIF(AV$11:AV$310, "&lt;"&amp;AV183)+1+COUNTIF(AV$11:AV183, AV183)-1)</f>
        <v/>
      </c>
      <c r="CB183" s="90" t="str">
        <f>IF(OR(DG$8="", AW183=""), "", COUNTIF(AW$11:AW$310, "&lt;"&amp;AW183)+1+COUNTIF(AW$11:AW183, AW183)-1)</f>
        <v/>
      </c>
      <c r="CC183" s="90" t="str">
        <f>IF(OR(DH$8="", AX183=""), "", COUNTIF(AX$11:AX$310, "&lt;"&amp;AX183)+1+COUNTIF(AX$11:AX183, AX183)-1)</f>
        <v/>
      </c>
      <c r="CD183" s="90" t="str">
        <f>IF(OR(DI$8="", AY183=""), "", COUNTIF(AY$11:AY$310, "&lt;"&amp;AY183)+1+COUNTIF(AY$11:AY183, AY183)-1)</f>
        <v/>
      </c>
      <c r="CE183" s="90" t="str">
        <f>IF(OR(DJ$8="", AZ183=""), "", COUNTIF(AZ$11:AZ$310, "&lt;"&amp;AZ183)+1+COUNTIF(AZ$11:AZ183, AZ183)-1)</f>
        <v/>
      </c>
      <c r="CF183" s="90" t="str">
        <f>IF(OR(DK$8="", BA183=""), "", COUNTIF(BA$11:BA$310, "&lt;"&amp;BA183)+1+COUNTIF(BA$11:BA183, BA183)-1)</f>
        <v/>
      </c>
      <c r="CG183" s="91" t="str">
        <f>IF(OR(DL$8="", BB183=""), "", COUNTIF(BB$11:BB$310, "&lt;"&amp;BB183)+1+COUNTIF(BB$11:BB183, BB183)-1)</f>
        <v/>
      </c>
      <c r="CI183" s="89" t="str" cm="1">
        <f t="array" ref="CI183">IFERROR(INDEX($BD183:$CG183, $CH183, MATCH(CI$6, $BD$8:$CG$8, 0)), "")</f>
        <v/>
      </c>
      <c r="CJ183" s="90" t="str" cm="1">
        <f t="array" ref="CJ183">IFERROR(INDEX($BD183:$CG183, $CH183, MATCH(CJ$6, $BD$8:$CG$8, 0)), "")</f>
        <v/>
      </c>
      <c r="CK183" s="90" t="str" cm="1">
        <f t="array" ref="CK183">IFERROR(INDEX($BD183:$CG183, $CH183, MATCH(CK$6, $BD$8:$CG$8, 0)), "")</f>
        <v/>
      </c>
      <c r="CL183" s="90" t="str" cm="1">
        <f t="array" ref="CL183">IFERROR(INDEX($BD183:$CG183, $CH183, MATCH(CL$6, $BD$8:$CG$8, 0)), "")</f>
        <v/>
      </c>
      <c r="CM183" s="90" t="str" cm="1">
        <f t="array" ref="CM183">IFERROR(INDEX($BD183:$CG183, $CH183, MATCH(CM$6, $BD$8:$CG$8, 0)), "")</f>
        <v/>
      </c>
      <c r="CN183" s="90" t="str" cm="1">
        <f t="array" ref="CN183">IFERROR(INDEX($BD183:$CG183, $CH183, MATCH(CN$6, $BD$8:$CG$8, 0)), "")</f>
        <v/>
      </c>
      <c r="CO183" s="90" t="str" cm="1">
        <f t="array" ref="CO183">IFERROR(INDEX($BD183:$CG183, $CH183, MATCH(CO$6, $BD$8:$CG$8, 0)), "")</f>
        <v/>
      </c>
      <c r="CP183" s="90" t="str" cm="1">
        <f t="array" ref="CP183">IFERROR(INDEX($BD183:$CG183, $CH183, MATCH(CP$6, $BD$8:$CG$8, 0)), "")</f>
        <v/>
      </c>
      <c r="CQ183" s="90" t="str" cm="1">
        <f t="array" ref="CQ183">IFERROR(INDEX($BD183:$CG183, $CH183, MATCH(CQ$6, $BD$8:$CG$8, 0)), "")</f>
        <v/>
      </c>
      <c r="CR183" s="90" t="str" cm="1">
        <f t="array" ref="CR183">IFERROR(INDEX($BD183:$CG183, $CH183, MATCH(CR$6, $BD$8:$CG$8, 0)), "")</f>
        <v/>
      </c>
      <c r="CS183" s="90" t="str" cm="1">
        <f t="array" ref="CS183">IFERROR(INDEX($BD183:$CG183, $CH183, MATCH(CS$6, $BD$8:$CG$8, 0)), "")</f>
        <v/>
      </c>
      <c r="CT183" s="90" t="str" cm="1">
        <f t="array" ref="CT183">IFERROR(INDEX($BD183:$CG183, $CH183, MATCH(CT$6, $BD$8:$CG$8, 0)), "")</f>
        <v/>
      </c>
      <c r="CU183" s="90" t="str" cm="1">
        <f t="array" ref="CU183">IFERROR(INDEX($BD183:$CG183, $CH183, MATCH(CU$6, $BD$8:$CG$8, 0)), "")</f>
        <v/>
      </c>
      <c r="CV183" s="90" t="str" cm="1">
        <f t="array" ref="CV183">IFERROR(INDEX($BD183:$CG183, $CH183, MATCH(CV$6, $BD$8:$CG$8, 0)), "")</f>
        <v/>
      </c>
      <c r="CW183" s="90" t="str" cm="1">
        <f t="array" ref="CW183">IFERROR(INDEX($BD183:$CG183, $CH183, MATCH(CW$6, $BD$8:$CG$8, 0)), "")</f>
        <v/>
      </c>
      <c r="CX183" s="90" t="str" cm="1">
        <f t="array" ref="CX183">IFERROR(INDEX($BD183:$CG183, $CH183, MATCH(CX$6, $BD$8:$CG$8, 0)), "")</f>
        <v/>
      </c>
      <c r="CY183" s="90" t="str" cm="1">
        <f t="array" ref="CY183">IFERROR(INDEX($BD183:$CG183, $CH183, MATCH(CY$6, $BD$8:$CG$8, 0)), "")</f>
        <v/>
      </c>
      <c r="CZ183" s="90" t="str" cm="1">
        <f t="array" ref="CZ183">IFERROR(INDEX($BD183:$CG183, $CH183, MATCH(CZ$6, $BD$8:$CG$8, 0)), "")</f>
        <v/>
      </c>
      <c r="DA183" s="90" t="str" cm="1">
        <f t="array" ref="DA183">IFERROR(INDEX($BD183:$CG183, $CH183, MATCH(DA$6, $BD$8:$CG$8, 0)), "")</f>
        <v/>
      </c>
      <c r="DB183" s="90" t="str" cm="1">
        <f t="array" ref="DB183">IFERROR(INDEX($BD183:$CG183, $CH183, MATCH(DB$6, $BD$8:$CG$8, 0)), "")</f>
        <v/>
      </c>
      <c r="DC183" s="90" t="str" cm="1">
        <f t="array" ref="DC183">IFERROR(INDEX($BD183:$CG183, $CH183, MATCH(DC$6, $BD$8:$CG$8, 0)), "")</f>
        <v/>
      </c>
      <c r="DD183" s="90" t="str" cm="1">
        <f t="array" ref="DD183">IFERROR(INDEX($BD183:$CG183, $CH183, MATCH(DD$6, $BD$8:$CG$8, 0)), "")</f>
        <v/>
      </c>
      <c r="DE183" s="90" t="str" cm="1">
        <f t="array" ref="DE183">IFERROR(INDEX($BD183:$CG183, $CH183, MATCH(DE$6, $BD$8:$CG$8, 0)), "")</f>
        <v/>
      </c>
      <c r="DF183" s="90" t="str" cm="1">
        <f t="array" ref="DF183">IFERROR(INDEX($BD183:$CG183, $CH183, MATCH(DF$6, $BD$8:$CG$8, 0)), "")</f>
        <v/>
      </c>
      <c r="DG183" s="90" t="str" cm="1">
        <f t="array" ref="DG183">IFERROR(INDEX($BD183:$CG183, $CH183, MATCH(DG$6, $BD$8:$CG$8, 0)), "")</f>
        <v/>
      </c>
      <c r="DH183" s="90" t="str" cm="1">
        <f t="array" ref="DH183">IFERROR(INDEX($BD183:$CG183, $CH183, MATCH(DH$6, $BD$8:$CG$8, 0)), "")</f>
        <v/>
      </c>
      <c r="DI183" s="90" t="str" cm="1">
        <f t="array" ref="DI183">IFERROR(INDEX($BD183:$CG183, $CH183, MATCH(DI$6, $BD$8:$CG$8, 0)), "")</f>
        <v/>
      </c>
      <c r="DJ183" s="90" t="str" cm="1">
        <f t="array" ref="DJ183">IFERROR(INDEX($BD183:$CG183, $CH183, MATCH(DJ$6, $BD$8:$CG$8, 0)), "")</f>
        <v/>
      </c>
      <c r="DK183" s="90" t="str" cm="1">
        <f t="array" ref="DK183">IFERROR(INDEX($BD183:$CG183, $CH183, MATCH(DK$6, $BD$8:$CG$8, 0)), "")</f>
        <v/>
      </c>
      <c r="DL183" s="91" t="str" cm="1">
        <f t="array" ref="DL183">IFERROR(INDEX($BD183:$CG183, $CH183, MATCH(DL$6, $BD$8:$CG$8, 0)), "")</f>
        <v/>
      </c>
    </row>
    <row r="184" spans="1:116" x14ac:dyDescent="0.55000000000000004">
      <c r="A184" s="16"/>
      <c r="B184" s="48"/>
      <c r="C184" s="26"/>
      <c r="D184" s="49"/>
      <c r="E184" s="50"/>
      <c r="F184" s="16"/>
      <c r="G184" s="96" t="str">
        <f t="shared" si="60"/>
        <v/>
      </c>
      <c r="H184" s="96" t="str">
        <f>IF($T184="", "", IF(COUNTIF('Income &amp; Expenses'!$AO$11:$AO$40, $T184)&gt;0, $N$3, $N$4))</f>
        <v/>
      </c>
      <c r="I184" s="16"/>
      <c r="N184" s="14" t="str">
        <f t="shared" si="56"/>
        <v/>
      </c>
      <c r="O184" s="8" t="str">
        <f t="shared" si="61"/>
        <v/>
      </c>
      <c r="P184" s="15" t="str">
        <f t="shared" si="57"/>
        <v/>
      </c>
      <c r="R184" s="68" t="str">
        <f t="shared" si="58"/>
        <v/>
      </c>
      <c r="T184" s="68" t="str">
        <f t="shared" si="59"/>
        <v/>
      </c>
      <c r="V184" s="62" t="str">
        <f>IF($B184="", "", COUNTIF($B$11:$B184, $B184))</f>
        <v/>
      </c>
      <c r="W184" s="62" t="str">
        <f t="shared" si="62"/>
        <v/>
      </c>
      <c r="Y184" s="78" t="str">
        <f t="shared" si="75"/>
        <v/>
      </c>
      <c r="Z184" s="79" t="str">
        <f t="shared" si="75"/>
        <v/>
      </c>
      <c r="AA184" s="79" t="str">
        <f t="shared" si="75"/>
        <v/>
      </c>
      <c r="AB184" s="79" t="str">
        <f t="shared" si="75"/>
        <v/>
      </c>
      <c r="AC184" s="79" t="str">
        <f t="shared" si="75"/>
        <v/>
      </c>
      <c r="AD184" s="79" t="str">
        <f t="shared" si="75"/>
        <v/>
      </c>
      <c r="AE184" s="79" t="str">
        <f t="shared" si="75"/>
        <v/>
      </c>
      <c r="AF184" s="79" t="str">
        <f t="shared" si="75"/>
        <v/>
      </c>
      <c r="AG184" s="79" t="str">
        <f t="shared" si="75"/>
        <v/>
      </c>
      <c r="AH184" s="79" t="str">
        <f t="shared" si="75"/>
        <v/>
      </c>
      <c r="AI184" s="79" t="str">
        <f t="shared" si="76"/>
        <v/>
      </c>
      <c r="AJ184" s="79" t="str">
        <f t="shared" si="76"/>
        <v/>
      </c>
      <c r="AK184" s="79" t="str">
        <f t="shared" si="76"/>
        <v/>
      </c>
      <c r="AL184" s="79" t="str">
        <f t="shared" si="76"/>
        <v/>
      </c>
      <c r="AM184" s="79" t="str">
        <f t="shared" si="76"/>
        <v/>
      </c>
      <c r="AN184" s="79" t="str">
        <f t="shared" si="76"/>
        <v/>
      </c>
      <c r="AO184" s="79" t="str">
        <f t="shared" si="76"/>
        <v/>
      </c>
      <c r="AP184" s="79" t="str">
        <f t="shared" si="76"/>
        <v/>
      </c>
      <c r="AQ184" s="79" t="str">
        <f t="shared" si="76"/>
        <v/>
      </c>
      <c r="AR184" s="79" t="str">
        <f t="shared" si="76"/>
        <v/>
      </c>
      <c r="AS184" s="79" t="str">
        <f t="shared" si="77"/>
        <v/>
      </c>
      <c r="AT184" s="79" t="str">
        <f t="shared" si="77"/>
        <v/>
      </c>
      <c r="AU184" s="79" t="str">
        <f t="shared" si="77"/>
        <v/>
      </c>
      <c r="AV184" s="79" t="str">
        <f t="shared" si="77"/>
        <v/>
      </c>
      <c r="AW184" s="79" t="str">
        <f t="shared" si="77"/>
        <v/>
      </c>
      <c r="AX184" s="79" t="str">
        <f t="shared" si="77"/>
        <v/>
      </c>
      <c r="AY184" s="79" t="str">
        <f t="shared" si="77"/>
        <v/>
      </c>
      <c r="AZ184" s="79" t="str">
        <f t="shared" si="77"/>
        <v/>
      </c>
      <c r="BA184" s="79" t="str">
        <f t="shared" si="77"/>
        <v/>
      </c>
      <c r="BB184" s="33" t="str">
        <f t="shared" si="77"/>
        <v/>
      </c>
      <c r="BD184" s="89" t="str">
        <f>IF(OR(CI$8="", Y184=""), "", COUNTIF(Y$11:Y$310, "&lt;"&amp;Y184)+1+COUNTIF(Y$11:Y184, Y184)-1)</f>
        <v/>
      </c>
      <c r="BE184" s="90" t="str">
        <f>IF(OR(CJ$8="", Z184=""), "", COUNTIF(Z$11:Z$310, "&lt;"&amp;Z184)+1+COUNTIF(Z$11:Z184, Z184)-1)</f>
        <v/>
      </c>
      <c r="BF184" s="90" t="str">
        <f>IF(OR(CK$8="", AA184=""), "", COUNTIF(AA$11:AA$310, "&lt;"&amp;AA184)+1+COUNTIF(AA$11:AA184, AA184)-1)</f>
        <v/>
      </c>
      <c r="BG184" s="90" t="str">
        <f>IF(OR(CL$8="", AB184=""), "", COUNTIF(AB$11:AB$310, "&lt;"&amp;AB184)+1+COUNTIF(AB$11:AB184, AB184)-1)</f>
        <v/>
      </c>
      <c r="BH184" s="90" t="str">
        <f>IF(OR(CM$8="", AC184=""), "", COUNTIF(AC$11:AC$310, "&lt;"&amp;AC184)+1+COUNTIF(AC$11:AC184, AC184)-1)</f>
        <v/>
      </c>
      <c r="BI184" s="90" t="str">
        <f>IF(OR(CN$8="", AD184=""), "", COUNTIF(AD$11:AD$310, "&lt;"&amp;AD184)+1+COUNTIF(AD$11:AD184, AD184)-1)</f>
        <v/>
      </c>
      <c r="BJ184" s="90" t="str">
        <f>IF(OR(CO$8="", AE184=""), "", COUNTIF(AE$11:AE$310, "&lt;"&amp;AE184)+1+COUNTIF(AE$11:AE184, AE184)-1)</f>
        <v/>
      </c>
      <c r="BK184" s="90" t="str">
        <f>IF(OR(CP$8="", AF184=""), "", COUNTIF(AF$11:AF$310, "&lt;"&amp;AF184)+1+COUNTIF(AF$11:AF184, AF184)-1)</f>
        <v/>
      </c>
      <c r="BL184" s="90" t="str">
        <f>IF(OR(CQ$8="", AG184=""), "", COUNTIF(AG$11:AG$310, "&lt;"&amp;AG184)+1+COUNTIF(AG$11:AG184, AG184)-1)</f>
        <v/>
      </c>
      <c r="BM184" s="90" t="str">
        <f>IF(OR(CR$8="", AH184=""), "", COUNTIF(AH$11:AH$310, "&lt;"&amp;AH184)+1+COUNTIF(AH$11:AH184, AH184)-1)</f>
        <v/>
      </c>
      <c r="BN184" s="90" t="str">
        <f>IF(OR(CS$8="", AI184=""), "", COUNTIF(AI$11:AI$310, "&lt;"&amp;AI184)+1+COUNTIF(AI$11:AI184, AI184)-1)</f>
        <v/>
      </c>
      <c r="BO184" s="90" t="str">
        <f>IF(OR(CT$8="", AJ184=""), "", COUNTIF(AJ$11:AJ$310, "&lt;"&amp;AJ184)+1+COUNTIF(AJ$11:AJ184, AJ184)-1)</f>
        <v/>
      </c>
      <c r="BP184" s="90" t="str">
        <f>IF(OR(CU$8="", AK184=""), "", COUNTIF(AK$11:AK$310, "&lt;"&amp;AK184)+1+COUNTIF(AK$11:AK184, AK184)-1)</f>
        <v/>
      </c>
      <c r="BQ184" s="90" t="str">
        <f>IF(OR(CV$8="", AL184=""), "", COUNTIF(AL$11:AL$310, "&lt;"&amp;AL184)+1+COUNTIF(AL$11:AL184, AL184)-1)</f>
        <v/>
      </c>
      <c r="BR184" s="90" t="str">
        <f>IF(OR(CW$8="", AM184=""), "", COUNTIF(AM$11:AM$310, "&lt;"&amp;AM184)+1+COUNTIF(AM$11:AM184, AM184)-1)</f>
        <v/>
      </c>
      <c r="BS184" s="90" t="str">
        <f>IF(OR(CX$8="", AN184=""), "", COUNTIF(AN$11:AN$310, "&lt;"&amp;AN184)+1+COUNTIF(AN$11:AN184, AN184)-1)</f>
        <v/>
      </c>
      <c r="BT184" s="90" t="str">
        <f>IF(OR(CY$8="", AO184=""), "", COUNTIF(AO$11:AO$310, "&lt;"&amp;AO184)+1+COUNTIF(AO$11:AO184, AO184)-1)</f>
        <v/>
      </c>
      <c r="BU184" s="90" t="str">
        <f>IF(OR(CZ$8="", AP184=""), "", COUNTIF(AP$11:AP$310, "&lt;"&amp;AP184)+1+COUNTIF(AP$11:AP184, AP184)-1)</f>
        <v/>
      </c>
      <c r="BV184" s="90" t="str">
        <f>IF(OR(DA$8="", AQ184=""), "", COUNTIF(AQ$11:AQ$310, "&lt;"&amp;AQ184)+1+COUNTIF(AQ$11:AQ184, AQ184)-1)</f>
        <v/>
      </c>
      <c r="BW184" s="90" t="str">
        <f>IF(OR(DB$8="", AR184=""), "", COUNTIF(AR$11:AR$310, "&lt;"&amp;AR184)+1+COUNTIF(AR$11:AR184, AR184)-1)</f>
        <v/>
      </c>
      <c r="BX184" s="90" t="str">
        <f>IF(OR(DC$8="", AS184=""), "", COUNTIF(AS$11:AS$310, "&lt;"&amp;AS184)+1+COUNTIF(AS$11:AS184, AS184)-1)</f>
        <v/>
      </c>
      <c r="BY184" s="90" t="str">
        <f>IF(OR(DD$8="", AT184=""), "", COUNTIF(AT$11:AT$310, "&lt;"&amp;AT184)+1+COUNTIF(AT$11:AT184, AT184)-1)</f>
        <v/>
      </c>
      <c r="BZ184" s="90" t="str">
        <f>IF(OR(DE$8="", AU184=""), "", COUNTIF(AU$11:AU$310, "&lt;"&amp;AU184)+1+COUNTIF(AU$11:AU184, AU184)-1)</f>
        <v/>
      </c>
      <c r="CA184" s="90" t="str">
        <f>IF(OR(DF$8="", AV184=""), "", COUNTIF(AV$11:AV$310, "&lt;"&amp;AV184)+1+COUNTIF(AV$11:AV184, AV184)-1)</f>
        <v/>
      </c>
      <c r="CB184" s="90" t="str">
        <f>IF(OR(DG$8="", AW184=""), "", COUNTIF(AW$11:AW$310, "&lt;"&amp;AW184)+1+COUNTIF(AW$11:AW184, AW184)-1)</f>
        <v/>
      </c>
      <c r="CC184" s="90" t="str">
        <f>IF(OR(DH$8="", AX184=""), "", COUNTIF(AX$11:AX$310, "&lt;"&amp;AX184)+1+COUNTIF(AX$11:AX184, AX184)-1)</f>
        <v/>
      </c>
      <c r="CD184" s="90" t="str">
        <f>IF(OR(DI$8="", AY184=""), "", COUNTIF(AY$11:AY$310, "&lt;"&amp;AY184)+1+COUNTIF(AY$11:AY184, AY184)-1)</f>
        <v/>
      </c>
      <c r="CE184" s="90" t="str">
        <f>IF(OR(DJ$8="", AZ184=""), "", COUNTIF(AZ$11:AZ$310, "&lt;"&amp;AZ184)+1+COUNTIF(AZ$11:AZ184, AZ184)-1)</f>
        <v/>
      </c>
      <c r="CF184" s="90" t="str">
        <f>IF(OR(DK$8="", BA184=""), "", COUNTIF(BA$11:BA$310, "&lt;"&amp;BA184)+1+COUNTIF(BA$11:BA184, BA184)-1)</f>
        <v/>
      </c>
      <c r="CG184" s="91" t="str">
        <f>IF(OR(DL$8="", BB184=""), "", COUNTIF(BB$11:BB$310, "&lt;"&amp;BB184)+1+COUNTIF(BB$11:BB184, BB184)-1)</f>
        <v/>
      </c>
      <c r="CI184" s="89" t="str" cm="1">
        <f t="array" ref="CI184">IFERROR(INDEX($BD184:$CG184, $CH184, MATCH(CI$6, $BD$8:$CG$8, 0)), "")</f>
        <v/>
      </c>
      <c r="CJ184" s="90" t="str" cm="1">
        <f t="array" ref="CJ184">IFERROR(INDEX($BD184:$CG184, $CH184, MATCH(CJ$6, $BD$8:$CG$8, 0)), "")</f>
        <v/>
      </c>
      <c r="CK184" s="90" t="str" cm="1">
        <f t="array" ref="CK184">IFERROR(INDEX($BD184:$CG184, $CH184, MATCH(CK$6, $BD$8:$CG$8, 0)), "")</f>
        <v/>
      </c>
      <c r="CL184" s="90" t="str" cm="1">
        <f t="array" ref="CL184">IFERROR(INDEX($BD184:$CG184, $CH184, MATCH(CL$6, $BD$8:$CG$8, 0)), "")</f>
        <v/>
      </c>
      <c r="CM184" s="90" t="str" cm="1">
        <f t="array" ref="CM184">IFERROR(INDEX($BD184:$CG184, $CH184, MATCH(CM$6, $BD$8:$CG$8, 0)), "")</f>
        <v/>
      </c>
      <c r="CN184" s="90" t="str" cm="1">
        <f t="array" ref="CN184">IFERROR(INDEX($BD184:$CG184, $CH184, MATCH(CN$6, $BD$8:$CG$8, 0)), "")</f>
        <v/>
      </c>
      <c r="CO184" s="90" t="str" cm="1">
        <f t="array" ref="CO184">IFERROR(INDEX($BD184:$CG184, $CH184, MATCH(CO$6, $BD$8:$CG$8, 0)), "")</f>
        <v/>
      </c>
      <c r="CP184" s="90" t="str" cm="1">
        <f t="array" ref="CP184">IFERROR(INDEX($BD184:$CG184, $CH184, MATCH(CP$6, $BD$8:$CG$8, 0)), "")</f>
        <v/>
      </c>
      <c r="CQ184" s="90" t="str" cm="1">
        <f t="array" ref="CQ184">IFERROR(INDEX($BD184:$CG184, $CH184, MATCH(CQ$6, $BD$8:$CG$8, 0)), "")</f>
        <v/>
      </c>
      <c r="CR184" s="90" t="str" cm="1">
        <f t="array" ref="CR184">IFERROR(INDEX($BD184:$CG184, $CH184, MATCH(CR$6, $BD$8:$CG$8, 0)), "")</f>
        <v/>
      </c>
      <c r="CS184" s="90" t="str" cm="1">
        <f t="array" ref="CS184">IFERROR(INDEX($BD184:$CG184, $CH184, MATCH(CS$6, $BD$8:$CG$8, 0)), "")</f>
        <v/>
      </c>
      <c r="CT184" s="90" t="str" cm="1">
        <f t="array" ref="CT184">IFERROR(INDEX($BD184:$CG184, $CH184, MATCH(CT$6, $BD$8:$CG$8, 0)), "")</f>
        <v/>
      </c>
      <c r="CU184" s="90" t="str" cm="1">
        <f t="array" ref="CU184">IFERROR(INDEX($BD184:$CG184, $CH184, MATCH(CU$6, $BD$8:$CG$8, 0)), "")</f>
        <v/>
      </c>
      <c r="CV184" s="90" t="str" cm="1">
        <f t="array" ref="CV184">IFERROR(INDEX($BD184:$CG184, $CH184, MATCH(CV$6, $BD$8:$CG$8, 0)), "")</f>
        <v/>
      </c>
      <c r="CW184" s="90" t="str" cm="1">
        <f t="array" ref="CW184">IFERROR(INDEX($BD184:$CG184, $CH184, MATCH(CW$6, $BD$8:$CG$8, 0)), "")</f>
        <v/>
      </c>
      <c r="CX184" s="90" t="str" cm="1">
        <f t="array" ref="CX184">IFERROR(INDEX($BD184:$CG184, $CH184, MATCH(CX$6, $BD$8:$CG$8, 0)), "")</f>
        <v/>
      </c>
      <c r="CY184" s="90" t="str" cm="1">
        <f t="array" ref="CY184">IFERROR(INDEX($BD184:$CG184, $CH184, MATCH(CY$6, $BD$8:$CG$8, 0)), "")</f>
        <v/>
      </c>
      <c r="CZ184" s="90" t="str" cm="1">
        <f t="array" ref="CZ184">IFERROR(INDEX($BD184:$CG184, $CH184, MATCH(CZ$6, $BD$8:$CG$8, 0)), "")</f>
        <v/>
      </c>
      <c r="DA184" s="90" t="str" cm="1">
        <f t="array" ref="DA184">IFERROR(INDEX($BD184:$CG184, $CH184, MATCH(DA$6, $BD$8:$CG$8, 0)), "")</f>
        <v/>
      </c>
      <c r="DB184" s="90" t="str" cm="1">
        <f t="array" ref="DB184">IFERROR(INDEX($BD184:$CG184, $CH184, MATCH(DB$6, $BD$8:$CG$8, 0)), "")</f>
        <v/>
      </c>
      <c r="DC184" s="90" t="str" cm="1">
        <f t="array" ref="DC184">IFERROR(INDEX($BD184:$CG184, $CH184, MATCH(DC$6, $BD$8:$CG$8, 0)), "")</f>
        <v/>
      </c>
      <c r="DD184" s="90" t="str" cm="1">
        <f t="array" ref="DD184">IFERROR(INDEX($BD184:$CG184, $CH184, MATCH(DD$6, $BD$8:$CG$8, 0)), "")</f>
        <v/>
      </c>
      <c r="DE184" s="90" t="str" cm="1">
        <f t="array" ref="DE184">IFERROR(INDEX($BD184:$CG184, $CH184, MATCH(DE$6, $BD$8:$CG$8, 0)), "")</f>
        <v/>
      </c>
      <c r="DF184" s="90" t="str" cm="1">
        <f t="array" ref="DF184">IFERROR(INDEX($BD184:$CG184, $CH184, MATCH(DF$6, $BD$8:$CG$8, 0)), "")</f>
        <v/>
      </c>
      <c r="DG184" s="90" t="str" cm="1">
        <f t="array" ref="DG184">IFERROR(INDEX($BD184:$CG184, $CH184, MATCH(DG$6, $BD$8:$CG$8, 0)), "")</f>
        <v/>
      </c>
      <c r="DH184" s="90" t="str" cm="1">
        <f t="array" ref="DH184">IFERROR(INDEX($BD184:$CG184, $CH184, MATCH(DH$6, $BD$8:$CG$8, 0)), "")</f>
        <v/>
      </c>
      <c r="DI184" s="90" t="str" cm="1">
        <f t="array" ref="DI184">IFERROR(INDEX($BD184:$CG184, $CH184, MATCH(DI$6, $BD$8:$CG$8, 0)), "")</f>
        <v/>
      </c>
      <c r="DJ184" s="90" t="str" cm="1">
        <f t="array" ref="DJ184">IFERROR(INDEX($BD184:$CG184, $CH184, MATCH(DJ$6, $BD$8:$CG$8, 0)), "")</f>
        <v/>
      </c>
      <c r="DK184" s="90" t="str" cm="1">
        <f t="array" ref="DK184">IFERROR(INDEX($BD184:$CG184, $CH184, MATCH(DK$6, $BD$8:$CG$8, 0)), "")</f>
        <v/>
      </c>
      <c r="DL184" s="91" t="str" cm="1">
        <f t="array" ref="DL184">IFERROR(INDEX($BD184:$CG184, $CH184, MATCH(DL$6, $BD$8:$CG$8, 0)), "")</f>
        <v/>
      </c>
    </row>
    <row r="185" spans="1:116" x14ac:dyDescent="0.55000000000000004">
      <c r="A185" s="16"/>
      <c r="B185" s="48"/>
      <c r="C185" s="26"/>
      <c r="D185" s="49"/>
      <c r="E185" s="50"/>
      <c r="F185" s="16"/>
      <c r="G185" s="96" t="str">
        <f t="shared" si="60"/>
        <v/>
      </c>
      <c r="H185" s="96" t="str">
        <f>IF($T185="", "", IF(COUNTIF('Income &amp; Expenses'!$AO$11:$AO$40, $T185)&gt;0, $N$3, $N$4))</f>
        <v/>
      </c>
      <c r="I185" s="16"/>
      <c r="N185" s="14" t="str">
        <f t="shared" si="56"/>
        <v/>
      </c>
      <c r="O185" s="8" t="str">
        <f t="shared" si="61"/>
        <v/>
      </c>
      <c r="P185" s="15" t="str">
        <f t="shared" si="57"/>
        <v/>
      </c>
      <c r="R185" s="68" t="str">
        <f t="shared" si="58"/>
        <v/>
      </c>
      <c r="T185" s="68" t="str">
        <f t="shared" si="59"/>
        <v/>
      </c>
      <c r="V185" s="62" t="str">
        <f>IF($B185="", "", COUNTIF($B$11:$B185, $B185))</f>
        <v/>
      </c>
      <c r="W185" s="62" t="str">
        <f t="shared" si="62"/>
        <v/>
      </c>
      <c r="Y185" s="78" t="str">
        <f t="shared" si="75"/>
        <v/>
      </c>
      <c r="Z185" s="79" t="str">
        <f t="shared" si="75"/>
        <v/>
      </c>
      <c r="AA185" s="79" t="str">
        <f t="shared" si="75"/>
        <v/>
      </c>
      <c r="AB185" s="79" t="str">
        <f t="shared" si="75"/>
        <v/>
      </c>
      <c r="AC185" s="79" t="str">
        <f t="shared" si="75"/>
        <v/>
      </c>
      <c r="AD185" s="79" t="str">
        <f t="shared" si="75"/>
        <v/>
      </c>
      <c r="AE185" s="79" t="str">
        <f t="shared" si="75"/>
        <v/>
      </c>
      <c r="AF185" s="79" t="str">
        <f t="shared" si="75"/>
        <v/>
      </c>
      <c r="AG185" s="79" t="str">
        <f t="shared" si="75"/>
        <v/>
      </c>
      <c r="AH185" s="79" t="str">
        <f t="shared" si="75"/>
        <v/>
      </c>
      <c r="AI185" s="79" t="str">
        <f t="shared" si="76"/>
        <v/>
      </c>
      <c r="AJ185" s="79" t="str">
        <f t="shared" si="76"/>
        <v/>
      </c>
      <c r="AK185" s="79" t="str">
        <f t="shared" si="76"/>
        <v/>
      </c>
      <c r="AL185" s="79" t="str">
        <f t="shared" si="76"/>
        <v/>
      </c>
      <c r="AM185" s="79" t="str">
        <f t="shared" si="76"/>
        <v/>
      </c>
      <c r="AN185" s="79" t="str">
        <f t="shared" si="76"/>
        <v/>
      </c>
      <c r="AO185" s="79" t="str">
        <f t="shared" si="76"/>
        <v/>
      </c>
      <c r="AP185" s="79" t="str">
        <f t="shared" si="76"/>
        <v/>
      </c>
      <c r="AQ185" s="79" t="str">
        <f t="shared" si="76"/>
        <v/>
      </c>
      <c r="AR185" s="79" t="str">
        <f t="shared" si="76"/>
        <v/>
      </c>
      <c r="AS185" s="79" t="str">
        <f t="shared" si="77"/>
        <v/>
      </c>
      <c r="AT185" s="79" t="str">
        <f t="shared" si="77"/>
        <v/>
      </c>
      <c r="AU185" s="79" t="str">
        <f t="shared" si="77"/>
        <v/>
      </c>
      <c r="AV185" s="79" t="str">
        <f t="shared" si="77"/>
        <v/>
      </c>
      <c r="AW185" s="79" t="str">
        <f t="shared" si="77"/>
        <v/>
      </c>
      <c r="AX185" s="79" t="str">
        <f t="shared" si="77"/>
        <v/>
      </c>
      <c r="AY185" s="79" t="str">
        <f t="shared" si="77"/>
        <v/>
      </c>
      <c r="AZ185" s="79" t="str">
        <f t="shared" si="77"/>
        <v/>
      </c>
      <c r="BA185" s="79" t="str">
        <f t="shared" si="77"/>
        <v/>
      </c>
      <c r="BB185" s="33" t="str">
        <f t="shared" si="77"/>
        <v/>
      </c>
      <c r="BD185" s="89" t="str">
        <f>IF(OR(CI$8="", Y185=""), "", COUNTIF(Y$11:Y$310, "&lt;"&amp;Y185)+1+COUNTIF(Y$11:Y185, Y185)-1)</f>
        <v/>
      </c>
      <c r="BE185" s="90" t="str">
        <f>IF(OR(CJ$8="", Z185=""), "", COUNTIF(Z$11:Z$310, "&lt;"&amp;Z185)+1+COUNTIF(Z$11:Z185, Z185)-1)</f>
        <v/>
      </c>
      <c r="BF185" s="90" t="str">
        <f>IF(OR(CK$8="", AA185=""), "", COUNTIF(AA$11:AA$310, "&lt;"&amp;AA185)+1+COUNTIF(AA$11:AA185, AA185)-1)</f>
        <v/>
      </c>
      <c r="BG185" s="90" t="str">
        <f>IF(OR(CL$8="", AB185=""), "", COUNTIF(AB$11:AB$310, "&lt;"&amp;AB185)+1+COUNTIF(AB$11:AB185, AB185)-1)</f>
        <v/>
      </c>
      <c r="BH185" s="90" t="str">
        <f>IF(OR(CM$8="", AC185=""), "", COUNTIF(AC$11:AC$310, "&lt;"&amp;AC185)+1+COUNTIF(AC$11:AC185, AC185)-1)</f>
        <v/>
      </c>
      <c r="BI185" s="90" t="str">
        <f>IF(OR(CN$8="", AD185=""), "", COUNTIF(AD$11:AD$310, "&lt;"&amp;AD185)+1+COUNTIF(AD$11:AD185, AD185)-1)</f>
        <v/>
      </c>
      <c r="BJ185" s="90" t="str">
        <f>IF(OR(CO$8="", AE185=""), "", COUNTIF(AE$11:AE$310, "&lt;"&amp;AE185)+1+COUNTIF(AE$11:AE185, AE185)-1)</f>
        <v/>
      </c>
      <c r="BK185" s="90" t="str">
        <f>IF(OR(CP$8="", AF185=""), "", COUNTIF(AF$11:AF$310, "&lt;"&amp;AF185)+1+COUNTIF(AF$11:AF185, AF185)-1)</f>
        <v/>
      </c>
      <c r="BL185" s="90" t="str">
        <f>IF(OR(CQ$8="", AG185=""), "", COUNTIF(AG$11:AG$310, "&lt;"&amp;AG185)+1+COUNTIF(AG$11:AG185, AG185)-1)</f>
        <v/>
      </c>
      <c r="BM185" s="90" t="str">
        <f>IF(OR(CR$8="", AH185=""), "", COUNTIF(AH$11:AH$310, "&lt;"&amp;AH185)+1+COUNTIF(AH$11:AH185, AH185)-1)</f>
        <v/>
      </c>
      <c r="BN185" s="90" t="str">
        <f>IF(OR(CS$8="", AI185=""), "", COUNTIF(AI$11:AI$310, "&lt;"&amp;AI185)+1+COUNTIF(AI$11:AI185, AI185)-1)</f>
        <v/>
      </c>
      <c r="BO185" s="90" t="str">
        <f>IF(OR(CT$8="", AJ185=""), "", COUNTIF(AJ$11:AJ$310, "&lt;"&amp;AJ185)+1+COUNTIF(AJ$11:AJ185, AJ185)-1)</f>
        <v/>
      </c>
      <c r="BP185" s="90" t="str">
        <f>IF(OR(CU$8="", AK185=""), "", COUNTIF(AK$11:AK$310, "&lt;"&amp;AK185)+1+COUNTIF(AK$11:AK185, AK185)-1)</f>
        <v/>
      </c>
      <c r="BQ185" s="90" t="str">
        <f>IF(OR(CV$8="", AL185=""), "", COUNTIF(AL$11:AL$310, "&lt;"&amp;AL185)+1+COUNTIF(AL$11:AL185, AL185)-1)</f>
        <v/>
      </c>
      <c r="BR185" s="90" t="str">
        <f>IF(OR(CW$8="", AM185=""), "", COUNTIF(AM$11:AM$310, "&lt;"&amp;AM185)+1+COUNTIF(AM$11:AM185, AM185)-1)</f>
        <v/>
      </c>
      <c r="BS185" s="90" t="str">
        <f>IF(OR(CX$8="", AN185=""), "", COUNTIF(AN$11:AN$310, "&lt;"&amp;AN185)+1+COUNTIF(AN$11:AN185, AN185)-1)</f>
        <v/>
      </c>
      <c r="BT185" s="90" t="str">
        <f>IF(OR(CY$8="", AO185=""), "", COUNTIF(AO$11:AO$310, "&lt;"&amp;AO185)+1+COUNTIF(AO$11:AO185, AO185)-1)</f>
        <v/>
      </c>
      <c r="BU185" s="90" t="str">
        <f>IF(OR(CZ$8="", AP185=""), "", COUNTIF(AP$11:AP$310, "&lt;"&amp;AP185)+1+COUNTIF(AP$11:AP185, AP185)-1)</f>
        <v/>
      </c>
      <c r="BV185" s="90" t="str">
        <f>IF(OR(DA$8="", AQ185=""), "", COUNTIF(AQ$11:AQ$310, "&lt;"&amp;AQ185)+1+COUNTIF(AQ$11:AQ185, AQ185)-1)</f>
        <v/>
      </c>
      <c r="BW185" s="90" t="str">
        <f>IF(OR(DB$8="", AR185=""), "", COUNTIF(AR$11:AR$310, "&lt;"&amp;AR185)+1+COUNTIF(AR$11:AR185, AR185)-1)</f>
        <v/>
      </c>
      <c r="BX185" s="90" t="str">
        <f>IF(OR(DC$8="", AS185=""), "", COUNTIF(AS$11:AS$310, "&lt;"&amp;AS185)+1+COUNTIF(AS$11:AS185, AS185)-1)</f>
        <v/>
      </c>
      <c r="BY185" s="90" t="str">
        <f>IF(OR(DD$8="", AT185=""), "", COUNTIF(AT$11:AT$310, "&lt;"&amp;AT185)+1+COUNTIF(AT$11:AT185, AT185)-1)</f>
        <v/>
      </c>
      <c r="BZ185" s="90" t="str">
        <f>IF(OR(DE$8="", AU185=""), "", COUNTIF(AU$11:AU$310, "&lt;"&amp;AU185)+1+COUNTIF(AU$11:AU185, AU185)-1)</f>
        <v/>
      </c>
      <c r="CA185" s="90" t="str">
        <f>IF(OR(DF$8="", AV185=""), "", COUNTIF(AV$11:AV$310, "&lt;"&amp;AV185)+1+COUNTIF(AV$11:AV185, AV185)-1)</f>
        <v/>
      </c>
      <c r="CB185" s="90" t="str">
        <f>IF(OR(DG$8="", AW185=""), "", COUNTIF(AW$11:AW$310, "&lt;"&amp;AW185)+1+COUNTIF(AW$11:AW185, AW185)-1)</f>
        <v/>
      </c>
      <c r="CC185" s="90" t="str">
        <f>IF(OR(DH$8="", AX185=""), "", COUNTIF(AX$11:AX$310, "&lt;"&amp;AX185)+1+COUNTIF(AX$11:AX185, AX185)-1)</f>
        <v/>
      </c>
      <c r="CD185" s="90" t="str">
        <f>IF(OR(DI$8="", AY185=""), "", COUNTIF(AY$11:AY$310, "&lt;"&amp;AY185)+1+COUNTIF(AY$11:AY185, AY185)-1)</f>
        <v/>
      </c>
      <c r="CE185" s="90" t="str">
        <f>IF(OR(DJ$8="", AZ185=""), "", COUNTIF(AZ$11:AZ$310, "&lt;"&amp;AZ185)+1+COUNTIF(AZ$11:AZ185, AZ185)-1)</f>
        <v/>
      </c>
      <c r="CF185" s="90" t="str">
        <f>IF(OR(DK$8="", BA185=""), "", COUNTIF(BA$11:BA$310, "&lt;"&amp;BA185)+1+COUNTIF(BA$11:BA185, BA185)-1)</f>
        <v/>
      </c>
      <c r="CG185" s="91" t="str">
        <f>IF(OR(DL$8="", BB185=""), "", COUNTIF(BB$11:BB$310, "&lt;"&amp;BB185)+1+COUNTIF(BB$11:BB185, BB185)-1)</f>
        <v/>
      </c>
      <c r="CI185" s="89" t="str" cm="1">
        <f t="array" ref="CI185">IFERROR(INDEX($BD185:$CG185, $CH185, MATCH(CI$6, $BD$8:$CG$8, 0)), "")</f>
        <v/>
      </c>
      <c r="CJ185" s="90" t="str" cm="1">
        <f t="array" ref="CJ185">IFERROR(INDEX($BD185:$CG185, $CH185, MATCH(CJ$6, $BD$8:$CG$8, 0)), "")</f>
        <v/>
      </c>
      <c r="CK185" s="90" t="str" cm="1">
        <f t="array" ref="CK185">IFERROR(INDEX($BD185:$CG185, $CH185, MATCH(CK$6, $BD$8:$CG$8, 0)), "")</f>
        <v/>
      </c>
      <c r="CL185" s="90" t="str" cm="1">
        <f t="array" ref="CL185">IFERROR(INDEX($BD185:$CG185, $CH185, MATCH(CL$6, $BD$8:$CG$8, 0)), "")</f>
        <v/>
      </c>
      <c r="CM185" s="90" t="str" cm="1">
        <f t="array" ref="CM185">IFERROR(INDEX($BD185:$CG185, $CH185, MATCH(CM$6, $BD$8:$CG$8, 0)), "")</f>
        <v/>
      </c>
      <c r="CN185" s="90" t="str" cm="1">
        <f t="array" ref="CN185">IFERROR(INDEX($BD185:$CG185, $CH185, MATCH(CN$6, $BD$8:$CG$8, 0)), "")</f>
        <v/>
      </c>
      <c r="CO185" s="90" t="str" cm="1">
        <f t="array" ref="CO185">IFERROR(INDEX($BD185:$CG185, $CH185, MATCH(CO$6, $BD$8:$CG$8, 0)), "")</f>
        <v/>
      </c>
      <c r="CP185" s="90" t="str" cm="1">
        <f t="array" ref="CP185">IFERROR(INDEX($BD185:$CG185, $CH185, MATCH(CP$6, $BD$8:$CG$8, 0)), "")</f>
        <v/>
      </c>
      <c r="CQ185" s="90" t="str" cm="1">
        <f t="array" ref="CQ185">IFERROR(INDEX($BD185:$CG185, $CH185, MATCH(CQ$6, $BD$8:$CG$8, 0)), "")</f>
        <v/>
      </c>
      <c r="CR185" s="90" t="str" cm="1">
        <f t="array" ref="CR185">IFERROR(INDEX($BD185:$CG185, $CH185, MATCH(CR$6, $BD$8:$CG$8, 0)), "")</f>
        <v/>
      </c>
      <c r="CS185" s="90" t="str" cm="1">
        <f t="array" ref="CS185">IFERROR(INDEX($BD185:$CG185, $CH185, MATCH(CS$6, $BD$8:$CG$8, 0)), "")</f>
        <v/>
      </c>
      <c r="CT185" s="90" t="str" cm="1">
        <f t="array" ref="CT185">IFERROR(INDEX($BD185:$CG185, $CH185, MATCH(CT$6, $BD$8:$CG$8, 0)), "")</f>
        <v/>
      </c>
      <c r="CU185" s="90" t="str" cm="1">
        <f t="array" ref="CU185">IFERROR(INDEX($BD185:$CG185, $CH185, MATCH(CU$6, $BD$8:$CG$8, 0)), "")</f>
        <v/>
      </c>
      <c r="CV185" s="90" t="str" cm="1">
        <f t="array" ref="CV185">IFERROR(INDEX($BD185:$CG185, $CH185, MATCH(CV$6, $BD$8:$CG$8, 0)), "")</f>
        <v/>
      </c>
      <c r="CW185" s="90" t="str" cm="1">
        <f t="array" ref="CW185">IFERROR(INDEX($BD185:$CG185, $CH185, MATCH(CW$6, $BD$8:$CG$8, 0)), "")</f>
        <v/>
      </c>
      <c r="CX185" s="90" t="str" cm="1">
        <f t="array" ref="CX185">IFERROR(INDEX($BD185:$CG185, $CH185, MATCH(CX$6, $BD$8:$CG$8, 0)), "")</f>
        <v/>
      </c>
      <c r="CY185" s="90" t="str" cm="1">
        <f t="array" ref="CY185">IFERROR(INDEX($BD185:$CG185, $CH185, MATCH(CY$6, $BD$8:$CG$8, 0)), "")</f>
        <v/>
      </c>
      <c r="CZ185" s="90" t="str" cm="1">
        <f t="array" ref="CZ185">IFERROR(INDEX($BD185:$CG185, $CH185, MATCH(CZ$6, $BD$8:$CG$8, 0)), "")</f>
        <v/>
      </c>
      <c r="DA185" s="90" t="str" cm="1">
        <f t="array" ref="DA185">IFERROR(INDEX($BD185:$CG185, $CH185, MATCH(DA$6, $BD$8:$CG$8, 0)), "")</f>
        <v/>
      </c>
      <c r="DB185" s="90" t="str" cm="1">
        <f t="array" ref="DB185">IFERROR(INDEX($BD185:$CG185, $CH185, MATCH(DB$6, $BD$8:$CG$8, 0)), "")</f>
        <v/>
      </c>
      <c r="DC185" s="90" t="str" cm="1">
        <f t="array" ref="DC185">IFERROR(INDEX($BD185:$CG185, $CH185, MATCH(DC$6, $BD$8:$CG$8, 0)), "")</f>
        <v/>
      </c>
      <c r="DD185" s="90" t="str" cm="1">
        <f t="array" ref="DD185">IFERROR(INDEX($BD185:$CG185, $CH185, MATCH(DD$6, $BD$8:$CG$8, 0)), "")</f>
        <v/>
      </c>
      <c r="DE185" s="90" t="str" cm="1">
        <f t="array" ref="DE185">IFERROR(INDEX($BD185:$CG185, $CH185, MATCH(DE$6, $BD$8:$CG$8, 0)), "")</f>
        <v/>
      </c>
      <c r="DF185" s="90" t="str" cm="1">
        <f t="array" ref="DF185">IFERROR(INDEX($BD185:$CG185, $CH185, MATCH(DF$6, $BD$8:$CG$8, 0)), "")</f>
        <v/>
      </c>
      <c r="DG185" s="90" t="str" cm="1">
        <f t="array" ref="DG185">IFERROR(INDEX($BD185:$CG185, $CH185, MATCH(DG$6, $BD$8:$CG$8, 0)), "")</f>
        <v/>
      </c>
      <c r="DH185" s="90" t="str" cm="1">
        <f t="array" ref="DH185">IFERROR(INDEX($BD185:$CG185, $CH185, MATCH(DH$6, $BD$8:$CG$8, 0)), "")</f>
        <v/>
      </c>
      <c r="DI185" s="90" t="str" cm="1">
        <f t="array" ref="DI185">IFERROR(INDEX($BD185:$CG185, $CH185, MATCH(DI$6, $BD$8:$CG$8, 0)), "")</f>
        <v/>
      </c>
      <c r="DJ185" s="90" t="str" cm="1">
        <f t="array" ref="DJ185">IFERROR(INDEX($BD185:$CG185, $CH185, MATCH(DJ$6, $BD$8:$CG$8, 0)), "")</f>
        <v/>
      </c>
      <c r="DK185" s="90" t="str" cm="1">
        <f t="array" ref="DK185">IFERROR(INDEX($BD185:$CG185, $CH185, MATCH(DK$6, $BD$8:$CG$8, 0)), "")</f>
        <v/>
      </c>
      <c r="DL185" s="91" t="str" cm="1">
        <f t="array" ref="DL185">IFERROR(INDEX($BD185:$CG185, $CH185, MATCH(DL$6, $BD$8:$CG$8, 0)), "")</f>
        <v/>
      </c>
    </row>
    <row r="186" spans="1:116" x14ac:dyDescent="0.55000000000000004">
      <c r="A186" s="16"/>
      <c r="B186" s="48"/>
      <c r="C186" s="26"/>
      <c r="D186" s="49"/>
      <c r="E186" s="50"/>
      <c r="F186" s="16"/>
      <c r="G186" s="96" t="str">
        <f t="shared" si="60"/>
        <v/>
      </c>
      <c r="H186" s="96" t="str">
        <f>IF($T186="", "", IF(COUNTIF('Income &amp; Expenses'!$AO$11:$AO$40, $T186)&gt;0, $N$3, $N$4))</f>
        <v/>
      </c>
      <c r="I186" s="16"/>
      <c r="N186" s="14" t="str">
        <f t="shared" si="56"/>
        <v/>
      </c>
      <c r="O186" s="8" t="str">
        <f t="shared" si="61"/>
        <v/>
      </c>
      <c r="P186" s="15" t="str">
        <f t="shared" si="57"/>
        <v/>
      </c>
      <c r="R186" s="68" t="str">
        <f t="shared" si="58"/>
        <v/>
      </c>
      <c r="T186" s="68" t="str">
        <f t="shared" si="59"/>
        <v/>
      </c>
      <c r="V186" s="62" t="str">
        <f>IF($B186="", "", COUNTIF($B$11:$B186, $B186))</f>
        <v/>
      </c>
      <c r="W186" s="62" t="str">
        <f t="shared" si="62"/>
        <v/>
      </c>
      <c r="Y186" s="78" t="str">
        <f t="shared" si="75"/>
        <v/>
      </c>
      <c r="Z186" s="79" t="str">
        <f t="shared" si="75"/>
        <v/>
      </c>
      <c r="AA186" s="79" t="str">
        <f t="shared" si="75"/>
        <v/>
      </c>
      <c r="AB186" s="79" t="str">
        <f t="shared" si="75"/>
        <v/>
      </c>
      <c r="AC186" s="79" t="str">
        <f t="shared" si="75"/>
        <v/>
      </c>
      <c r="AD186" s="79" t="str">
        <f t="shared" si="75"/>
        <v/>
      </c>
      <c r="AE186" s="79" t="str">
        <f t="shared" si="75"/>
        <v/>
      </c>
      <c r="AF186" s="79" t="str">
        <f t="shared" si="75"/>
        <v/>
      </c>
      <c r="AG186" s="79" t="str">
        <f t="shared" si="75"/>
        <v/>
      </c>
      <c r="AH186" s="79" t="str">
        <f t="shared" si="75"/>
        <v/>
      </c>
      <c r="AI186" s="79" t="str">
        <f t="shared" si="76"/>
        <v/>
      </c>
      <c r="AJ186" s="79" t="str">
        <f t="shared" si="76"/>
        <v/>
      </c>
      <c r="AK186" s="79" t="str">
        <f t="shared" si="76"/>
        <v/>
      </c>
      <c r="AL186" s="79" t="str">
        <f t="shared" si="76"/>
        <v/>
      </c>
      <c r="AM186" s="79" t="str">
        <f t="shared" si="76"/>
        <v/>
      </c>
      <c r="AN186" s="79" t="str">
        <f t="shared" si="76"/>
        <v/>
      </c>
      <c r="AO186" s="79" t="str">
        <f t="shared" si="76"/>
        <v/>
      </c>
      <c r="AP186" s="79" t="str">
        <f t="shared" si="76"/>
        <v/>
      </c>
      <c r="AQ186" s="79" t="str">
        <f t="shared" si="76"/>
        <v/>
      </c>
      <c r="AR186" s="79" t="str">
        <f t="shared" si="76"/>
        <v/>
      </c>
      <c r="AS186" s="79" t="str">
        <f t="shared" si="77"/>
        <v/>
      </c>
      <c r="AT186" s="79" t="str">
        <f t="shared" si="77"/>
        <v/>
      </c>
      <c r="AU186" s="79" t="str">
        <f t="shared" si="77"/>
        <v/>
      </c>
      <c r="AV186" s="79" t="str">
        <f t="shared" si="77"/>
        <v/>
      </c>
      <c r="AW186" s="79" t="str">
        <f t="shared" si="77"/>
        <v/>
      </c>
      <c r="AX186" s="79" t="str">
        <f t="shared" si="77"/>
        <v/>
      </c>
      <c r="AY186" s="79" t="str">
        <f t="shared" si="77"/>
        <v/>
      </c>
      <c r="AZ186" s="79" t="str">
        <f t="shared" si="77"/>
        <v/>
      </c>
      <c r="BA186" s="79" t="str">
        <f t="shared" si="77"/>
        <v/>
      </c>
      <c r="BB186" s="33" t="str">
        <f t="shared" si="77"/>
        <v/>
      </c>
      <c r="BD186" s="89" t="str">
        <f>IF(OR(CI$8="", Y186=""), "", COUNTIF(Y$11:Y$310, "&lt;"&amp;Y186)+1+COUNTIF(Y$11:Y186, Y186)-1)</f>
        <v/>
      </c>
      <c r="BE186" s="90" t="str">
        <f>IF(OR(CJ$8="", Z186=""), "", COUNTIF(Z$11:Z$310, "&lt;"&amp;Z186)+1+COUNTIF(Z$11:Z186, Z186)-1)</f>
        <v/>
      </c>
      <c r="BF186" s="90" t="str">
        <f>IF(OR(CK$8="", AA186=""), "", COUNTIF(AA$11:AA$310, "&lt;"&amp;AA186)+1+COUNTIF(AA$11:AA186, AA186)-1)</f>
        <v/>
      </c>
      <c r="BG186" s="90" t="str">
        <f>IF(OR(CL$8="", AB186=""), "", COUNTIF(AB$11:AB$310, "&lt;"&amp;AB186)+1+COUNTIF(AB$11:AB186, AB186)-1)</f>
        <v/>
      </c>
      <c r="BH186" s="90" t="str">
        <f>IF(OR(CM$8="", AC186=""), "", COUNTIF(AC$11:AC$310, "&lt;"&amp;AC186)+1+COUNTIF(AC$11:AC186, AC186)-1)</f>
        <v/>
      </c>
      <c r="BI186" s="90" t="str">
        <f>IF(OR(CN$8="", AD186=""), "", COUNTIF(AD$11:AD$310, "&lt;"&amp;AD186)+1+COUNTIF(AD$11:AD186, AD186)-1)</f>
        <v/>
      </c>
      <c r="BJ186" s="90" t="str">
        <f>IF(OR(CO$8="", AE186=""), "", COUNTIF(AE$11:AE$310, "&lt;"&amp;AE186)+1+COUNTIF(AE$11:AE186, AE186)-1)</f>
        <v/>
      </c>
      <c r="BK186" s="90" t="str">
        <f>IF(OR(CP$8="", AF186=""), "", COUNTIF(AF$11:AF$310, "&lt;"&amp;AF186)+1+COUNTIF(AF$11:AF186, AF186)-1)</f>
        <v/>
      </c>
      <c r="BL186" s="90" t="str">
        <f>IF(OR(CQ$8="", AG186=""), "", COUNTIF(AG$11:AG$310, "&lt;"&amp;AG186)+1+COUNTIF(AG$11:AG186, AG186)-1)</f>
        <v/>
      </c>
      <c r="BM186" s="90" t="str">
        <f>IF(OR(CR$8="", AH186=""), "", COUNTIF(AH$11:AH$310, "&lt;"&amp;AH186)+1+COUNTIF(AH$11:AH186, AH186)-1)</f>
        <v/>
      </c>
      <c r="BN186" s="90" t="str">
        <f>IF(OR(CS$8="", AI186=""), "", COUNTIF(AI$11:AI$310, "&lt;"&amp;AI186)+1+COUNTIF(AI$11:AI186, AI186)-1)</f>
        <v/>
      </c>
      <c r="BO186" s="90" t="str">
        <f>IF(OR(CT$8="", AJ186=""), "", COUNTIF(AJ$11:AJ$310, "&lt;"&amp;AJ186)+1+COUNTIF(AJ$11:AJ186, AJ186)-1)</f>
        <v/>
      </c>
      <c r="BP186" s="90" t="str">
        <f>IF(OR(CU$8="", AK186=""), "", COUNTIF(AK$11:AK$310, "&lt;"&amp;AK186)+1+COUNTIF(AK$11:AK186, AK186)-1)</f>
        <v/>
      </c>
      <c r="BQ186" s="90" t="str">
        <f>IF(OR(CV$8="", AL186=""), "", COUNTIF(AL$11:AL$310, "&lt;"&amp;AL186)+1+COUNTIF(AL$11:AL186, AL186)-1)</f>
        <v/>
      </c>
      <c r="BR186" s="90" t="str">
        <f>IF(OR(CW$8="", AM186=""), "", COUNTIF(AM$11:AM$310, "&lt;"&amp;AM186)+1+COUNTIF(AM$11:AM186, AM186)-1)</f>
        <v/>
      </c>
      <c r="BS186" s="90" t="str">
        <f>IF(OR(CX$8="", AN186=""), "", COUNTIF(AN$11:AN$310, "&lt;"&amp;AN186)+1+COUNTIF(AN$11:AN186, AN186)-1)</f>
        <v/>
      </c>
      <c r="BT186" s="90" t="str">
        <f>IF(OR(CY$8="", AO186=""), "", COUNTIF(AO$11:AO$310, "&lt;"&amp;AO186)+1+COUNTIF(AO$11:AO186, AO186)-1)</f>
        <v/>
      </c>
      <c r="BU186" s="90" t="str">
        <f>IF(OR(CZ$8="", AP186=""), "", COUNTIF(AP$11:AP$310, "&lt;"&amp;AP186)+1+COUNTIF(AP$11:AP186, AP186)-1)</f>
        <v/>
      </c>
      <c r="BV186" s="90" t="str">
        <f>IF(OR(DA$8="", AQ186=""), "", COUNTIF(AQ$11:AQ$310, "&lt;"&amp;AQ186)+1+COUNTIF(AQ$11:AQ186, AQ186)-1)</f>
        <v/>
      </c>
      <c r="BW186" s="90" t="str">
        <f>IF(OR(DB$8="", AR186=""), "", COUNTIF(AR$11:AR$310, "&lt;"&amp;AR186)+1+COUNTIF(AR$11:AR186, AR186)-1)</f>
        <v/>
      </c>
      <c r="BX186" s="90" t="str">
        <f>IF(OR(DC$8="", AS186=""), "", COUNTIF(AS$11:AS$310, "&lt;"&amp;AS186)+1+COUNTIF(AS$11:AS186, AS186)-1)</f>
        <v/>
      </c>
      <c r="BY186" s="90" t="str">
        <f>IF(OR(DD$8="", AT186=""), "", COUNTIF(AT$11:AT$310, "&lt;"&amp;AT186)+1+COUNTIF(AT$11:AT186, AT186)-1)</f>
        <v/>
      </c>
      <c r="BZ186" s="90" t="str">
        <f>IF(OR(DE$8="", AU186=""), "", COUNTIF(AU$11:AU$310, "&lt;"&amp;AU186)+1+COUNTIF(AU$11:AU186, AU186)-1)</f>
        <v/>
      </c>
      <c r="CA186" s="90" t="str">
        <f>IF(OR(DF$8="", AV186=""), "", COUNTIF(AV$11:AV$310, "&lt;"&amp;AV186)+1+COUNTIF(AV$11:AV186, AV186)-1)</f>
        <v/>
      </c>
      <c r="CB186" s="90" t="str">
        <f>IF(OR(DG$8="", AW186=""), "", COUNTIF(AW$11:AW$310, "&lt;"&amp;AW186)+1+COUNTIF(AW$11:AW186, AW186)-1)</f>
        <v/>
      </c>
      <c r="CC186" s="90" t="str">
        <f>IF(OR(DH$8="", AX186=""), "", COUNTIF(AX$11:AX$310, "&lt;"&amp;AX186)+1+COUNTIF(AX$11:AX186, AX186)-1)</f>
        <v/>
      </c>
      <c r="CD186" s="90" t="str">
        <f>IF(OR(DI$8="", AY186=""), "", COUNTIF(AY$11:AY$310, "&lt;"&amp;AY186)+1+COUNTIF(AY$11:AY186, AY186)-1)</f>
        <v/>
      </c>
      <c r="CE186" s="90" t="str">
        <f>IF(OR(DJ$8="", AZ186=""), "", COUNTIF(AZ$11:AZ$310, "&lt;"&amp;AZ186)+1+COUNTIF(AZ$11:AZ186, AZ186)-1)</f>
        <v/>
      </c>
      <c r="CF186" s="90" t="str">
        <f>IF(OR(DK$8="", BA186=""), "", COUNTIF(BA$11:BA$310, "&lt;"&amp;BA186)+1+COUNTIF(BA$11:BA186, BA186)-1)</f>
        <v/>
      </c>
      <c r="CG186" s="91" t="str">
        <f>IF(OR(DL$8="", BB186=""), "", COUNTIF(BB$11:BB$310, "&lt;"&amp;BB186)+1+COUNTIF(BB$11:BB186, BB186)-1)</f>
        <v/>
      </c>
      <c r="CI186" s="89" t="str" cm="1">
        <f t="array" ref="CI186">IFERROR(INDEX($BD186:$CG186, $CH186, MATCH(CI$6, $BD$8:$CG$8, 0)), "")</f>
        <v/>
      </c>
      <c r="CJ186" s="90" t="str" cm="1">
        <f t="array" ref="CJ186">IFERROR(INDEX($BD186:$CG186, $CH186, MATCH(CJ$6, $BD$8:$CG$8, 0)), "")</f>
        <v/>
      </c>
      <c r="CK186" s="90" t="str" cm="1">
        <f t="array" ref="CK186">IFERROR(INDEX($BD186:$CG186, $CH186, MATCH(CK$6, $BD$8:$CG$8, 0)), "")</f>
        <v/>
      </c>
      <c r="CL186" s="90" t="str" cm="1">
        <f t="array" ref="CL186">IFERROR(INDEX($BD186:$CG186, $CH186, MATCH(CL$6, $BD$8:$CG$8, 0)), "")</f>
        <v/>
      </c>
      <c r="CM186" s="90" t="str" cm="1">
        <f t="array" ref="CM186">IFERROR(INDEX($BD186:$CG186, $CH186, MATCH(CM$6, $BD$8:$CG$8, 0)), "")</f>
        <v/>
      </c>
      <c r="CN186" s="90" t="str" cm="1">
        <f t="array" ref="CN186">IFERROR(INDEX($BD186:$CG186, $CH186, MATCH(CN$6, $BD$8:$CG$8, 0)), "")</f>
        <v/>
      </c>
      <c r="CO186" s="90" t="str" cm="1">
        <f t="array" ref="CO186">IFERROR(INDEX($BD186:$CG186, $CH186, MATCH(CO$6, $BD$8:$CG$8, 0)), "")</f>
        <v/>
      </c>
      <c r="CP186" s="90" t="str" cm="1">
        <f t="array" ref="CP186">IFERROR(INDEX($BD186:$CG186, $CH186, MATCH(CP$6, $BD$8:$CG$8, 0)), "")</f>
        <v/>
      </c>
      <c r="CQ186" s="90" t="str" cm="1">
        <f t="array" ref="CQ186">IFERROR(INDEX($BD186:$CG186, $CH186, MATCH(CQ$6, $BD$8:$CG$8, 0)), "")</f>
        <v/>
      </c>
      <c r="CR186" s="90" t="str" cm="1">
        <f t="array" ref="CR186">IFERROR(INDEX($BD186:$CG186, $CH186, MATCH(CR$6, $BD$8:$CG$8, 0)), "")</f>
        <v/>
      </c>
      <c r="CS186" s="90" t="str" cm="1">
        <f t="array" ref="CS186">IFERROR(INDEX($BD186:$CG186, $CH186, MATCH(CS$6, $BD$8:$CG$8, 0)), "")</f>
        <v/>
      </c>
      <c r="CT186" s="90" t="str" cm="1">
        <f t="array" ref="CT186">IFERROR(INDEX($BD186:$CG186, $CH186, MATCH(CT$6, $BD$8:$CG$8, 0)), "")</f>
        <v/>
      </c>
      <c r="CU186" s="90" t="str" cm="1">
        <f t="array" ref="CU186">IFERROR(INDEX($BD186:$CG186, $CH186, MATCH(CU$6, $BD$8:$CG$8, 0)), "")</f>
        <v/>
      </c>
      <c r="CV186" s="90" t="str" cm="1">
        <f t="array" ref="CV186">IFERROR(INDEX($BD186:$CG186, $CH186, MATCH(CV$6, $BD$8:$CG$8, 0)), "")</f>
        <v/>
      </c>
      <c r="CW186" s="90" t="str" cm="1">
        <f t="array" ref="CW186">IFERROR(INDEX($BD186:$CG186, $CH186, MATCH(CW$6, $BD$8:$CG$8, 0)), "")</f>
        <v/>
      </c>
      <c r="CX186" s="90" t="str" cm="1">
        <f t="array" ref="CX186">IFERROR(INDEX($BD186:$CG186, $CH186, MATCH(CX$6, $BD$8:$CG$8, 0)), "")</f>
        <v/>
      </c>
      <c r="CY186" s="90" t="str" cm="1">
        <f t="array" ref="CY186">IFERROR(INDEX($BD186:$CG186, $CH186, MATCH(CY$6, $BD$8:$CG$8, 0)), "")</f>
        <v/>
      </c>
      <c r="CZ186" s="90" t="str" cm="1">
        <f t="array" ref="CZ186">IFERROR(INDEX($BD186:$CG186, $CH186, MATCH(CZ$6, $BD$8:$CG$8, 0)), "")</f>
        <v/>
      </c>
      <c r="DA186" s="90" t="str" cm="1">
        <f t="array" ref="DA186">IFERROR(INDEX($BD186:$CG186, $CH186, MATCH(DA$6, $BD$8:$CG$8, 0)), "")</f>
        <v/>
      </c>
      <c r="DB186" s="90" t="str" cm="1">
        <f t="array" ref="DB186">IFERROR(INDEX($BD186:$CG186, $CH186, MATCH(DB$6, $BD$8:$CG$8, 0)), "")</f>
        <v/>
      </c>
      <c r="DC186" s="90" t="str" cm="1">
        <f t="array" ref="DC186">IFERROR(INDEX($BD186:$CG186, $CH186, MATCH(DC$6, $BD$8:$CG$8, 0)), "")</f>
        <v/>
      </c>
      <c r="DD186" s="90" t="str" cm="1">
        <f t="array" ref="DD186">IFERROR(INDEX($BD186:$CG186, $CH186, MATCH(DD$6, $BD$8:$CG$8, 0)), "")</f>
        <v/>
      </c>
      <c r="DE186" s="90" t="str" cm="1">
        <f t="array" ref="DE186">IFERROR(INDEX($BD186:$CG186, $CH186, MATCH(DE$6, $BD$8:$CG$8, 0)), "")</f>
        <v/>
      </c>
      <c r="DF186" s="90" t="str" cm="1">
        <f t="array" ref="DF186">IFERROR(INDEX($BD186:$CG186, $CH186, MATCH(DF$6, $BD$8:$CG$8, 0)), "")</f>
        <v/>
      </c>
      <c r="DG186" s="90" t="str" cm="1">
        <f t="array" ref="DG186">IFERROR(INDEX($BD186:$CG186, $CH186, MATCH(DG$6, $BD$8:$CG$8, 0)), "")</f>
        <v/>
      </c>
      <c r="DH186" s="90" t="str" cm="1">
        <f t="array" ref="DH186">IFERROR(INDEX($BD186:$CG186, $CH186, MATCH(DH$6, $BD$8:$CG$8, 0)), "")</f>
        <v/>
      </c>
      <c r="DI186" s="90" t="str" cm="1">
        <f t="array" ref="DI186">IFERROR(INDEX($BD186:$CG186, $CH186, MATCH(DI$6, $BD$8:$CG$8, 0)), "")</f>
        <v/>
      </c>
      <c r="DJ186" s="90" t="str" cm="1">
        <f t="array" ref="DJ186">IFERROR(INDEX($BD186:$CG186, $CH186, MATCH(DJ$6, $BD$8:$CG$8, 0)), "")</f>
        <v/>
      </c>
      <c r="DK186" s="90" t="str" cm="1">
        <f t="array" ref="DK186">IFERROR(INDEX($BD186:$CG186, $CH186, MATCH(DK$6, $BD$8:$CG$8, 0)), "")</f>
        <v/>
      </c>
      <c r="DL186" s="91" t="str" cm="1">
        <f t="array" ref="DL186">IFERROR(INDEX($BD186:$CG186, $CH186, MATCH(DL$6, $BD$8:$CG$8, 0)), "")</f>
        <v/>
      </c>
    </row>
    <row r="187" spans="1:116" x14ac:dyDescent="0.55000000000000004">
      <c r="A187" s="16"/>
      <c r="B187" s="48"/>
      <c r="C187" s="26"/>
      <c r="D187" s="49"/>
      <c r="E187" s="50"/>
      <c r="F187" s="16"/>
      <c r="G187" s="96" t="str">
        <f t="shared" si="60"/>
        <v/>
      </c>
      <c r="H187" s="96" t="str">
        <f>IF($T187="", "", IF(COUNTIF('Income &amp; Expenses'!$AO$11:$AO$40, $T187)&gt;0, $N$3, $N$4))</f>
        <v/>
      </c>
      <c r="I187" s="16"/>
      <c r="N187" s="14" t="str">
        <f t="shared" si="56"/>
        <v/>
      </c>
      <c r="O187" s="8" t="str">
        <f t="shared" si="61"/>
        <v/>
      </c>
      <c r="P187" s="15" t="str">
        <f t="shared" si="57"/>
        <v/>
      </c>
      <c r="R187" s="68" t="str">
        <f t="shared" si="58"/>
        <v/>
      </c>
      <c r="T187" s="68" t="str">
        <f t="shared" si="59"/>
        <v/>
      </c>
      <c r="V187" s="62" t="str">
        <f>IF($B187="", "", COUNTIF($B$11:$B187, $B187))</f>
        <v/>
      </c>
      <c r="W187" s="62" t="str">
        <f t="shared" si="62"/>
        <v/>
      </c>
      <c r="Y187" s="78" t="str">
        <f t="shared" si="75"/>
        <v/>
      </c>
      <c r="Z187" s="79" t="str">
        <f t="shared" si="75"/>
        <v/>
      </c>
      <c r="AA187" s="79" t="str">
        <f t="shared" si="75"/>
        <v/>
      </c>
      <c r="AB187" s="79" t="str">
        <f t="shared" si="75"/>
        <v/>
      </c>
      <c r="AC187" s="79" t="str">
        <f t="shared" si="75"/>
        <v/>
      </c>
      <c r="AD187" s="79" t="str">
        <f t="shared" si="75"/>
        <v/>
      </c>
      <c r="AE187" s="79" t="str">
        <f t="shared" si="75"/>
        <v/>
      </c>
      <c r="AF187" s="79" t="str">
        <f t="shared" si="75"/>
        <v/>
      </c>
      <c r="AG187" s="79" t="str">
        <f t="shared" si="75"/>
        <v/>
      </c>
      <c r="AH187" s="79" t="str">
        <f t="shared" si="75"/>
        <v/>
      </c>
      <c r="AI187" s="79" t="str">
        <f t="shared" si="76"/>
        <v/>
      </c>
      <c r="AJ187" s="79" t="str">
        <f t="shared" si="76"/>
        <v/>
      </c>
      <c r="AK187" s="79" t="str">
        <f t="shared" si="76"/>
        <v/>
      </c>
      <c r="AL187" s="79" t="str">
        <f t="shared" si="76"/>
        <v/>
      </c>
      <c r="AM187" s="79" t="str">
        <f t="shared" si="76"/>
        <v/>
      </c>
      <c r="AN187" s="79" t="str">
        <f t="shared" si="76"/>
        <v/>
      </c>
      <c r="AO187" s="79" t="str">
        <f t="shared" si="76"/>
        <v/>
      </c>
      <c r="AP187" s="79" t="str">
        <f t="shared" si="76"/>
        <v/>
      </c>
      <c r="AQ187" s="79" t="str">
        <f t="shared" si="76"/>
        <v/>
      </c>
      <c r="AR187" s="79" t="str">
        <f t="shared" si="76"/>
        <v/>
      </c>
      <c r="AS187" s="79" t="str">
        <f t="shared" si="77"/>
        <v/>
      </c>
      <c r="AT187" s="79" t="str">
        <f t="shared" si="77"/>
        <v/>
      </c>
      <c r="AU187" s="79" t="str">
        <f t="shared" si="77"/>
        <v/>
      </c>
      <c r="AV187" s="79" t="str">
        <f t="shared" si="77"/>
        <v/>
      </c>
      <c r="AW187" s="79" t="str">
        <f t="shared" si="77"/>
        <v/>
      </c>
      <c r="AX187" s="79" t="str">
        <f t="shared" si="77"/>
        <v/>
      </c>
      <c r="AY187" s="79" t="str">
        <f t="shared" si="77"/>
        <v/>
      </c>
      <c r="AZ187" s="79" t="str">
        <f t="shared" si="77"/>
        <v/>
      </c>
      <c r="BA187" s="79" t="str">
        <f t="shared" si="77"/>
        <v/>
      </c>
      <c r="BB187" s="33" t="str">
        <f t="shared" si="77"/>
        <v/>
      </c>
      <c r="BD187" s="89" t="str">
        <f>IF(OR(CI$8="", Y187=""), "", COUNTIF(Y$11:Y$310, "&lt;"&amp;Y187)+1+COUNTIF(Y$11:Y187, Y187)-1)</f>
        <v/>
      </c>
      <c r="BE187" s="90" t="str">
        <f>IF(OR(CJ$8="", Z187=""), "", COUNTIF(Z$11:Z$310, "&lt;"&amp;Z187)+1+COUNTIF(Z$11:Z187, Z187)-1)</f>
        <v/>
      </c>
      <c r="BF187" s="90" t="str">
        <f>IF(OR(CK$8="", AA187=""), "", COUNTIF(AA$11:AA$310, "&lt;"&amp;AA187)+1+COUNTIF(AA$11:AA187, AA187)-1)</f>
        <v/>
      </c>
      <c r="BG187" s="90" t="str">
        <f>IF(OR(CL$8="", AB187=""), "", COUNTIF(AB$11:AB$310, "&lt;"&amp;AB187)+1+COUNTIF(AB$11:AB187, AB187)-1)</f>
        <v/>
      </c>
      <c r="BH187" s="90" t="str">
        <f>IF(OR(CM$8="", AC187=""), "", COUNTIF(AC$11:AC$310, "&lt;"&amp;AC187)+1+COUNTIF(AC$11:AC187, AC187)-1)</f>
        <v/>
      </c>
      <c r="BI187" s="90" t="str">
        <f>IF(OR(CN$8="", AD187=""), "", COUNTIF(AD$11:AD$310, "&lt;"&amp;AD187)+1+COUNTIF(AD$11:AD187, AD187)-1)</f>
        <v/>
      </c>
      <c r="BJ187" s="90" t="str">
        <f>IF(OR(CO$8="", AE187=""), "", COUNTIF(AE$11:AE$310, "&lt;"&amp;AE187)+1+COUNTIF(AE$11:AE187, AE187)-1)</f>
        <v/>
      </c>
      <c r="BK187" s="90" t="str">
        <f>IF(OR(CP$8="", AF187=""), "", COUNTIF(AF$11:AF$310, "&lt;"&amp;AF187)+1+COUNTIF(AF$11:AF187, AF187)-1)</f>
        <v/>
      </c>
      <c r="BL187" s="90" t="str">
        <f>IF(OR(CQ$8="", AG187=""), "", COUNTIF(AG$11:AG$310, "&lt;"&amp;AG187)+1+COUNTIF(AG$11:AG187, AG187)-1)</f>
        <v/>
      </c>
      <c r="BM187" s="90" t="str">
        <f>IF(OR(CR$8="", AH187=""), "", COUNTIF(AH$11:AH$310, "&lt;"&amp;AH187)+1+COUNTIF(AH$11:AH187, AH187)-1)</f>
        <v/>
      </c>
      <c r="BN187" s="90" t="str">
        <f>IF(OR(CS$8="", AI187=""), "", COUNTIF(AI$11:AI$310, "&lt;"&amp;AI187)+1+COUNTIF(AI$11:AI187, AI187)-1)</f>
        <v/>
      </c>
      <c r="BO187" s="90" t="str">
        <f>IF(OR(CT$8="", AJ187=""), "", COUNTIF(AJ$11:AJ$310, "&lt;"&amp;AJ187)+1+COUNTIF(AJ$11:AJ187, AJ187)-1)</f>
        <v/>
      </c>
      <c r="BP187" s="90" t="str">
        <f>IF(OR(CU$8="", AK187=""), "", COUNTIF(AK$11:AK$310, "&lt;"&amp;AK187)+1+COUNTIF(AK$11:AK187, AK187)-1)</f>
        <v/>
      </c>
      <c r="BQ187" s="90" t="str">
        <f>IF(OR(CV$8="", AL187=""), "", COUNTIF(AL$11:AL$310, "&lt;"&amp;AL187)+1+COUNTIF(AL$11:AL187, AL187)-1)</f>
        <v/>
      </c>
      <c r="BR187" s="90" t="str">
        <f>IF(OR(CW$8="", AM187=""), "", COUNTIF(AM$11:AM$310, "&lt;"&amp;AM187)+1+COUNTIF(AM$11:AM187, AM187)-1)</f>
        <v/>
      </c>
      <c r="BS187" s="90" t="str">
        <f>IF(OR(CX$8="", AN187=""), "", COUNTIF(AN$11:AN$310, "&lt;"&amp;AN187)+1+COUNTIF(AN$11:AN187, AN187)-1)</f>
        <v/>
      </c>
      <c r="BT187" s="90" t="str">
        <f>IF(OR(CY$8="", AO187=""), "", COUNTIF(AO$11:AO$310, "&lt;"&amp;AO187)+1+COUNTIF(AO$11:AO187, AO187)-1)</f>
        <v/>
      </c>
      <c r="BU187" s="90" t="str">
        <f>IF(OR(CZ$8="", AP187=""), "", COUNTIF(AP$11:AP$310, "&lt;"&amp;AP187)+1+COUNTIF(AP$11:AP187, AP187)-1)</f>
        <v/>
      </c>
      <c r="BV187" s="90" t="str">
        <f>IF(OR(DA$8="", AQ187=""), "", COUNTIF(AQ$11:AQ$310, "&lt;"&amp;AQ187)+1+COUNTIF(AQ$11:AQ187, AQ187)-1)</f>
        <v/>
      </c>
      <c r="BW187" s="90" t="str">
        <f>IF(OR(DB$8="", AR187=""), "", COUNTIF(AR$11:AR$310, "&lt;"&amp;AR187)+1+COUNTIF(AR$11:AR187, AR187)-1)</f>
        <v/>
      </c>
      <c r="BX187" s="90" t="str">
        <f>IF(OR(DC$8="", AS187=""), "", COUNTIF(AS$11:AS$310, "&lt;"&amp;AS187)+1+COUNTIF(AS$11:AS187, AS187)-1)</f>
        <v/>
      </c>
      <c r="BY187" s="90" t="str">
        <f>IF(OR(DD$8="", AT187=""), "", COUNTIF(AT$11:AT$310, "&lt;"&amp;AT187)+1+COUNTIF(AT$11:AT187, AT187)-1)</f>
        <v/>
      </c>
      <c r="BZ187" s="90" t="str">
        <f>IF(OR(DE$8="", AU187=""), "", COUNTIF(AU$11:AU$310, "&lt;"&amp;AU187)+1+COUNTIF(AU$11:AU187, AU187)-1)</f>
        <v/>
      </c>
      <c r="CA187" s="90" t="str">
        <f>IF(OR(DF$8="", AV187=""), "", COUNTIF(AV$11:AV$310, "&lt;"&amp;AV187)+1+COUNTIF(AV$11:AV187, AV187)-1)</f>
        <v/>
      </c>
      <c r="CB187" s="90" t="str">
        <f>IF(OR(DG$8="", AW187=""), "", COUNTIF(AW$11:AW$310, "&lt;"&amp;AW187)+1+COUNTIF(AW$11:AW187, AW187)-1)</f>
        <v/>
      </c>
      <c r="CC187" s="90" t="str">
        <f>IF(OR(DH$8="", AX187=""), "", COUNTIF(AX$11:AX$310, "&lt;"&amp;AX187)+1+COUNTIF(AX$11:AX187, AX187)-1)</f>
        <v/>
      </c>
      <c r="CD187" s="90" t="str">
        <f>IF(OR(DI$8="", AY187=""), "", COUNTIF(AY$11:AY$310, "&lt;"&amp;AY187)+1+COUNTIF(AY$11:AY187, AY187)-1)</f>
        <v/>
      </c>
      <c r="CE187" s="90" t="str">
        <f>IF(OR(DJ$8="", AZ187=""), "", COUNTIF(AZ$11:AZ$310, "&lt;"&amp;AZ187)+1+COUNTIF(AZ$11:AZ187, AZ187)-1)</f>
        <v/>
      </c>
      <c r="CF187" s="90" t="str">
        <f>IF(OR(DK$8="", BA187=""), "", COUNTIF(BA$11:BA$310, "&lt;"&amp;BA187)+1+COUNTIF(BA$11:BA187, BA187)-1)</f>
        <v/>
      </c>
      <c r="CG187" s="91" t="str">
        <f>IF(OR(DL$8="", BB187=""), "", COUNTIF(BB$11:BB$310, "&lt;"&amp;BB187)+1+COUNTIF(BB$11:BB187, BB187)-1)</f>
        <v/>
      </c>
      <c r="CI187" s="89" t="str" cm="1">
        <f t="array" ref="CI187">IFERROR(INDEX($BD187:$CG187, $CH187, MATCH(CI$6, $BD$8:$CG$8, 0)), "")</f>
        <v/>
      </c>
      <c r="CJ187" s="90" t="str" cm="1">
        <f t="array" ref="CJ187">IFERROR(INDEX($BD187:$CG187, $CH187, MATCH(CJ$6, $BD$8:$CG$8, 0)), "")</f>
        <v/>
      </c>
      <c r="CK187" s="90" t="str" cm="1">
        <f t="array" ref="CK187">IFERROR(INDEX($BD187:$CG187, $CH187, MATCH(CK$6, $BD$8:$CG$8, 0)), "")</f>
        <v/>
      </c>
      <c r="CL187" s="90" t="str" cm="1">
        <f t="array" ref="CL187">IFERROR(INDEX($BD187:$CG187, $CH187, MATCH(CL$6, $BD$8:$CG$8, 0)), "")</f>
        <v/>
      </c>
      <c r="CM187" s="90" t="str" cm="1">
        <f t="array" ref="CM187">IFERROR(INDEX($BD187:$CG187, $CH187, MATCH(CM$6, $BD$8:$CG$8, 0)), "")</f>
        <v/>
      </c>
      <c r="CN187" s="90" t="str" cm="1">
        <f t="array" ref="CN187">IFERROR(INDEX($BD187:$CG187, $CH187, MATCH(CN$6, $BD$8:$CG$8, 0)), "")</f>
        <v/>
      </c>
      <c r="CO187" s="90" t="str" cm="1">
        <f t="array" ref="CO187">IFERROR(INDEX($BD187:$CG187, $CH187, MATCH(CO$6, $BD$8:$CG$8, 0)), "")</f>
        <v/>
      </c>
      <c r="CP187" s="90" t="str" cm="1">
        <f t="array" ref="CP187">IFERROR(INDEX($BD187:$CG187, $CH187, MATCH(CP$6, $BD$8:$CG$8, 0)), "")</f>
        <v/>
      </c>
      <c r="CQ187" s="90" t="str" cm="1">
        <f t="array" ref="CQ187">IFERROR(INDEX($BD187:$CG187, $CH187, MATCH(CQ$6, $BD$8:$CG$8, 0)), "")</f>
        <v/>
      </c>
      <c r="CR187" s="90" t="str" cm="1">
        <f t="array" ref="CR187">IFERROR(INDEX($BD187:$CG187, $CH187, MATCH(CR$6, $BD$8:$CG$8, 0)), "")</f>
        <v/>
      </c>
      <c r="CS187" s="90" t="str" cm="1">
        <f t="array" ref="CS187">IFERROR(INDEX($BD187:$CG187, $CH187, MATCH(CS$6, $BD$8:$CG$8, 0)), "")</f>
        <v/>
      </c>
      <c r="CT187" s="90" t="str" cm="1">
        <f t="array" ref="CT187">IFERROR(INDEX($BD187:$CG187, $CH187, MATCH(CT$6, $BD$8:$CG$8, 0)), "")</f>
        <v/>
      </c>
      <c r="CU187" s="90" t="str" cm="1">
        <f t="array" ref="CU187">IFERROR(INDEX($BD187:$CG187, $CH187, MATCH(CU$6, $BD$8:$CG$8, 0)), "")</f>
        <v/>
      </c>
      <c r="CV187" s="90" t="str" cm="1">
        <f t="array" ref="CV187">IFERROR(INDEX($BD187:$CG187, $CH187, MATCH(CV$6, $BD$8:$CG$8, 0)), "")</f>
        <v/>
      </c>
      <c r="CW187" s="90" t="str" cm="1">
        <f t="array" ref="CW187">IFERROR(INDEX($BD187:$CG187, $CH187, MATCH(CW$6, $BD$8:$CG$8, 0)), "")</f>
        <v/>
      </c>
      <c r="CX187" s="90" t="str" cm="1">
        <f t="array" ref="CX187">IFERROR(INDEX($BD187:$CG187, $CH187, MATCH(CX$6, $BD$8:$CG$8, 0)), "")</f>
        <v/>
      </c>
      <c r="CY187" s="90" t="str" cm="1">
        <f t="array" ref="CY187">IFERROR(INDEX($BD187:$CG187, $CH187, MATCH(CY$6, $BD$8:$CG$8, 0)), "")</f>
        <v/>
      </c>
      <c r="CZ187" s="90" t="str" cm="1">
        <f t="array" ref="CZ187">IFERROR(INDEX($BD187:$CG187, $CH187, MATCH(CZ$6, $BD$8:$CG$8, 0)), "")</f>
        <v/>
      </c>
      <c r="DA187" s="90" t="str" cm="1">
        <f t="array" ref="DA187">IFERROR(INDEX($BD187:$CG187, $CH187, MATCH(DA$6, $BD$8:$CG$8, 0)), "")</f>
        <v/>
      </c>
      <c r="DB187" s="90" t="str" cm="1">
        <f t="array" ref="DB187">IFERROR(INDEX($BD187:$CG187, $CH187, MATCH(DB$6, $BD$8:$CG$8, 0)), "")</f>
        <v/>
      </c>
      <c r="DC187" s="90" t="str" cm="1">
        <f t="array" ref="DC187">IFERROR(INDEX($BD187:$CG187, $CH187, MATCH(DC$6, $BD$8:$CG$8, 0)), "")</f>
        <v/>
      </c>
      <c r="DD187" s="90" t="str" cm="1">
        <f t="array" ref="DD187">IFERROR(INDEX($BD187:$CG187, $CH187, MATCH(DD$6, $BD$8:$CG$8, 0)), "")</f>
        <v/>
      </c>
      <c r="DE187" s="90" t="str" cm="1">
        <f t="array" ref="DE187">IFERROR(INDEX($BD187:$CG187, $CH187, MATCH(DE$6, $BD$8:$CG$8, 0)), "")</f>
        <v/>
      </c>
      <c r="DF187" s="90" t="str" cm="1">
        <f t="array" ref="DF187">IFERROR(INDEX($BD187:$CG187, $CH187, MATCH(DF$6, $BD$8:$CG$8, 0)), "")</f>
        <v/>
      </c>
      <c r="DG187" s="90" t="str" cm="1">
        <f t="array" ref="DG187">IFERROR(INDEX($BD187:$CG187, $CH187, MATCH(DG$6, $BD$8:$CG$8, 0)), "")</f>
        <v/>
      </c>
      <c r="DH187" s="90" t="str" cm="1">
        <f t="array" ref="DH187">IFERROR(INDEX($BD187:$CG187, $CH187, MATCH(DH$6, $BD$8:$CG$8, 0)), "")</f>
        <v/>
      </c>
      <c r="DI187" s="90" t="str" cm="1">
        <f t="array" ref="DI187">IFERROR(INDEX($BD187:$CG187, $CH187, MATCH(DI$6, $BD$8:$CG$8, 0)), "")</f>
        <v/>
      </c>
      <c r="DJ187" s="90" t="str" cm="1">
        <f t="array" ref="DJ187">IFERROR(INDEX($BD187:$CG187, $CH187, MATCH(DJ$6, $BD$8:$CG$8, 0)), "")</f>
        <v/>
      </c>
      <c r="DK187" s="90" t="str" cm="1">
        <f t="array" ref="DK187">IFERROR(INDEX($BD187:$CG187, $CH187, MATCH(DK$6, $BD$8:$CG$8, 0)), "")</f>
        <v/>
      </c>
      <c r="DL187" s="91" t="str" cm="1">
        <f t="array" ref="DL187">IFERROR(INDEX($BD187:$CG187, $CH187, MATCH(DL$6, $BD$8:$CG$8, 0)), "")</f>
        <v/>
      </c>
    </row>
    <row r="188" spans="1:116" x14ac:dyDescent="0.55000000000000004">
      <c r="A188" s="16"/>
      <c r="B188" s="48"/>
      <c r="C188" s="26"/>
      <c r="D188" s="49"/>
      <c r="E188" s="50"/>
      <c r="F188" s="16"/>
      <c r="G188" s="96" t="str">
        <f t="shared" si="60"/>
        <v/>
      </c>
      <c r="H188" s="96" t="str">
        <f>IF($T188="", "", IF(COUNTIF('Income &amp; Expenses'!$AO$11:$AO$40, $T188)&gt;0, $N$3, $N$4))</f>
        <v/>
      </c>
      <c r="I188" s="16"/>
      <c r="N188" s="14" t="str">
        <f t="shared" si="56"/>
        <v/>
      </c>
      <c r="O188" s="8" t="str">
        <f t="shared" si="61"/>
        <v/>
      </c>
      <c r="P188" s="15" t="str">
        <f t="shared" si="57"/>
        <v/>
      </c>
      <c r="R188" s="68" t="str">
        <f t="shared" si="58"/>
        <v/>
      </c>
      <c r="T188" s="68" t="str">
        <f t="shared" si="59"/>
        <v/>
      </c>
      <c r="V188" s="62" t="str">
        <f>IF($B188="", "", COUNTIF($B$11:$B188, $B188))</f>
        <v/>
      </c>
      <c r="W188" s="62" t="str">
        <f t="shared" si="62"/>
        <v/>
      </c>
      <c r="Y188" s="78" t="str">
        <f t="shared" si="75"/>
        <v/>
      </c>
      <c r="Z188" s="79" t="str">
        <f t="shared" si="75"/>
        <v/>
      </c>
      <c r="AA188" s="79" t="str">
        <f t="shared" si="75"/>
        <v/>
      </c>
      <c r="AB188" s="79" t="str">
        <f t="shared" si="75"/>
        <v/>
      </c>
      <c r="AC188" s="79" t="str">
        <f t="shared" si="75"/>
        <v/>
      </c>
      <c r="AD188" s="79" t="str">
        <f t="shared" si="75"/>
        <v/>
      </c>
      <c r="AE188" s="79" t="str">
        <f t="shared" si="75"/>
        <v/>
      </c>
      <c r="AF188" s="79" t="str">
        <f t="shared" si="75"/>
        <v/>
      </c>
      <c r="AG188" s="79" t="str">
        <f t="shared" si="75"/>
        <v/>
      </c>
      <c r="AH188" s="79" t="str">
        <f t="shared" si="75"/>
        <v/>
      </c>
      <c r="AI188" s="79" t="str">
        <f t="shared" si="76"/>
        <v/>
      </c>
      <c r="AJ188" s="79" t="str">
        <f t="shared" si="76"/>
        <v/>
      </c>
      <c r="AK188" s="79" t="str">
        <f t="shared" si="76"/>
        <v/>
      </c>
      <c r="AL188" s="79" t="str">
        <f t="shared" si="76"/>
        <v/>
      </c>
      <c r="AM188" s="79" t="str">
        <f t="shared" si="76"/>
        <v/>
      </c>
      <c r="AN188" s="79" t="str">
        <f t="shared" si="76"/>
        <v/>
      </c>
      <c r="AO188" s="79" t="str">
        <f t="shared" si="76"/>
        <v/>
      </c>
      <c r="AP188" s="79" t="str">
        <f t="shared" si="76"/>
        <v/>
      </c>
      <c r="AQ188" s="79" t="str">
        <f t="shared" si="76"/>
        <v/>
      </c>
      <c r="AR188" s="79" t="str">
        <f t="shared" si="76"/>
        <v/>
      </c>
      <c r="AS188" s="79" t="str">
        <f t="shared" si="77"/>
        <v/>
      </c>
      <c r="AT188" s="79" t="str">
        <f t="shared" si="77"/>
        <v/>
      </c>
      <c r="AU188" s="79" t="str">
        <f t="shared" si="77"/>
        <v/>
      </c>
      <c r="AV188" s="79" t="str">
        <f t="shared" si="77"/>
        <v/>
      </c>
      <c r="AW188" s="79" t="str">
        <f t="shared" si="77"/>
        <v/>
      </c>
      <c r="AX188" s="79" t="str">
        <f t="shared" si="77"/>
        <v/>
      </c>
      <c r="AY188" s="79" t="str">
        <f t="shared" si="77"/>
        <v/>
      </c>
      <c r="AZ188" s="79" t="str">
        <f t="shared" si="77"/>
        <v/>
      </c>
      <c r="BA188" s="79" t="str">
        <f t="shared" si="77"/>
        <v/>
      </c>
      <c r="BB188" s="33" t="str">
        <f t="shared" si="77"/>
        <v/>
      </c>
      <c r="BD188" s="89" t="str">
        <f>IF(OR(CI$8="", Y188=""), "", COUNTIF(Y$11:Y$310, "&lt;"&amp;Y188)+1+COUNTIF(Y$11:Y188, Y188)-1)</f>
        <v/>
      </c>
      <c r="BE188" s="90" t="str">
        <f>IF(OR(CJ$8="", Z188=""), "", COUNTIF(Z$11:Z$310, "&lt;"&amp;Z188)+1+COUNTIF(Z$11:Z188, Z188)-1)</f>
        <v/>
      </c>
      <c r="BF188" s="90" t="str">
        <f>IF(OR(CK$8="", AA188=""), "", COUNTIF(AA$11:AA$310, "&lt;"&amp;AA188)+1+COUNTIF(AA$11:AA188, AA188)-1)</f>
        <v/>
      </c>
      <c r="BG188" s="90" t="str">
        <f>IF(OR(CL$8="", AB188=""), "", COUNTIF(AB$11:AB$310, "&lt;"&amp;AB188)+1+COUNTIF(AB$11:AB188, AB188)-1)</f>
        <v/>
      </c>
      <c r="BH188" s="90" t="str">
        <f>IF(OR(CM$8="", AC188=""), "", COUNTIF(AC$11:AC$310, "&lt;"&amp;AC188)+1+COUNTIF(AC$11:AC188, AC188)-1)</f>
        <v/>
      </c>
      <c r="BI188" s="90" t="str">
        <f>IF(OR(CN$8="", AD188=""), "", COUNTIF(AD$11:AD$310, "&lt;"&amp;AD188)+1+COUNTIF(AD$11:AD188, AD188)-1)</f>
        <v/>
      </c>
      <c r="BJ188" s="90" t="str">
        <f>IF(OR(CO$8="", AE188=""), "", COUNTIF(AE$11:AE$310, "&lt;"&amp;AE188)+1+COUNTIF(AE$11:AE188, AE188)-1)</f>
        <v/>
      </c>
      <c r="BK188" s="90" t="str">
        <f>IF(OR(CP$8="", AF188=""), "", COUNTIF(AF$11:AF$310, "&lt;"&amp;AF188)+1+COUNTIF(AF$11:AF188, AF188)-1)</f>
        <v/>
      </c>
      <c r="BL188" s="90" t="str">
        <f>IF(OR(CQ$8="", AG188=""), "", COUNTIF(AG$11:AG$310, "&lt;"&amp;AG188)+1+COUNTIF(AG$11:AG188, AG188)-1)</f>
        <v/>
      </c>
      <c r="BM188" s="90" t="str">
        <f>IF(OR(CR$8="", AH188=""), "", COUNTIF(AH$11:AH$310, "&lt;"&amp;AH188)+1+COUNTIF(AH$11:AH188, AH188)-1)</f>
        <v/>
      </c>
      <c r="BN188" s="90" t="str">
        <f>IF(OR(CS$8="", AI188=""), "", COUNTIF(AI$11:AI$310, "&lt;"&amp;AI188)+1+COUNTIF(AI$11:AI188, AI188)-1)</f>
        <v/>
      </c>
      <c r="BO188" s="90" t="str">
        <f>IF(OR(CT$8="", AJ188=""), "", COUNTIF(AJ$11:AJ$310, "&lt;"&amp;AJ188)+1+COUNTIF(AJ$11:AJ188, AJ188)-1)</f>
        <v/>
      </c>
      <c r="BP188" s="90" t="str">
        <f>IF(OR(CU$8="", AK188=""), "", COUNTIF(AK$11:AK$310, "&lt;"&amp;AK188)+1+COUNTIF(AK$11:AK188, AK188)-1)</f>
        <v/>
      </c>
      <c r="BQ188" s="90" t="str">
        <f>IF(OR(CV$8="", AL188=""), "", COUNTIF(AL$11:AL$310, "&lt;"&amp;AL188)+1+COUNTIF(AL$11:AL188, AL188)-1)</f>
        <v/>
      </c>
      <c r="BR188" s="90" t="str">
        <f>IF(OR(CW$8="", AM188=""), "", COUNTIF(AM$11:AM$310, "&lt;"&amp;AM188)+1+COUNTIF(AM$11:AM188, AM188)-1)</f>
        <v/>
      </c>
      <c r="BS188" s="90" t="str">
        <f>IF(OR(CX$8="", AN188=""), "", COUNTIF(AN$11:AN$310, "&lt;"&amp;AN188)+1+COUNTIF(AN$11:AN188, AN188)-1)</f>
        <v/>
      </c>
      <c r="BT188" s="90" t="str">
        <f>IF(OR(CY$8="", AO188=""), "", COUNTIF(AO$11:AO$310, "&lt;"&amp;AO188)+1+COUNTIF(AO$11:AO188, AO188)-1)</f>
        <v/>
      </c>
      <c r="BU188" s="90" t="str">
        <f>IF(OR(CZ$8="", AP188=""), "", COUNTIF(AP$11:AP$310, "&lt;"&amp;AP188)+1+COUNTIF(AP$11:AP188, AP188)-1)</f>
        <v/>
      </c>
      <c r="BV188" s="90" t="str">
        <f>IF(OR(DA$8="", AQ188=""), "", COUNTIF(AQ$11:AQ$310, "&lt;"&amp;AQ188)+1+COUNTIF(AQ$11:AQ188, AQ188)-1)</f>
        <v/>
      </c>
      <c r="BW188" s="90" t="str">
        <f>IF(OR(DB$8="", AR188=""), "", COUNTIF(AR$11:AR$310, "&lt;"&amp;AR188)+1+COUNTIF(AR$11:AR188, AR188)-1)</f>
        <v/>
      </c>
      <c r="BX188" s="90" t="str">
        <f>IF(OR(DC$8="", AS188=""), "", COUNTIF(AS$11:AS$310, "&lt;"&amp;AS188)+1+COUNTIF(AS$11:AS188, AS188)-1)</f>
        <v/>
      </c>
      <c r="BY188" s="90" t="str">
        <f>IF(OR(DD$8="", AT188=""), "", COUNTIF(AT$11:AT$310, "&lt;"&amp;AT188)+1+COUNTIF(AT$11:AT188, AT188)-1)</f>
        <v/>
      </c>
      <c r="BZ188" s="90" t="str">
        <f>IF(OR(DE$8="", AU188=""), "", COUNTIF(AU$11:AU$310, "&lt;"&amp;AU188)+1+COUNTIF(AU$11:AU188, AU188)-1)</f>
        <v/>
      </c>
      <c r="CA188" s="90" t="str">
        <f>IF(OR(DF$8="", AV188=""), "", COUNTIF(AV$11:AV$310, "&lt;"&amp;AV188)+1+COUNTIF(AV$11:AV188, AV188)-1)</f>
        <v/>
      </c>
      <c r="CB188" s="90" t="str">
        <f>IF(OR(DG$8="", AW188=""), "", COUNTIF(AW$11:AW$310, "&lt;"&amp;AW188)+1+COUNTIF(AW$11:AW188, AW188)-1)</f>
        <v/>
      </c>
      <c r="CC188" s="90" t="str">
        <f>IF(OR(DH$8="", AX188=""), "", COUNTIF(AX$11:AX$310, "&lt;"&amp;AX188)+1+COUNTIF(AX$11:AX188, AX188)-1)</f>
        <v/>
      </c>
      <c r="CD188" s="90" t="str">
        <f>IF(OR(DI$8="", AY188=""), "", COUNTIF(AY$11:AY$310, "&lt;"&amp;AY188)+1+COUNTIF(AY$11:AY188, AY188)-1)</f>
        <v/>
      </c>
      <c r="CE188" s="90" t="str">
        <f>IF(OR(DJ$8="", AZ188=""), "", COUNTIF(AZ$11:AZ$310, "&lt;"&amp;AZ188)+1+COUNTIF(AZ$11:AZ188, AZ188)-1)</f>
        <v/>
      </c>
      <c r="CF188" s="90" t="str">
        <f>IF(OR(DK$8="", BA188=""), "", COUNTIF(BA$11:BA$310, "&lt;"&amp;BA188)+1+COUNTIF(BA$11:BA188, BA188)-1)</f>
        <v/>
      </c>
      <c r="CG188" s="91" t="str">
        <f>IF(OR(DL$8="", BB188=""), "", COUNTIF(BB$11:BB$310, "&lt;"&amp;BB188)+1+COUNTIF(BB$11:BB188, BB188)-1)</f>
        <v/>
      </c>
      <c r="CI188" s="89" t="str" cm="1">
        <f t="array" ref="CI188">IFERROR(INDEX($BD188:$CG188, $CH188, MATCH(CI$6, $BD$8:$CG$8, 0)), "")</f>
        <v/>
      </c>
      <c r="CJ188" s="90" t="str" cm="1">
        <f t="array" ref="CJ188">IFERROR(INDEX($BD188:$CG188, $CH188, MATCH(CJ$6, $BD$8:$CG$8, 0)), "")</f>
        <v/>
      </c>
      <c r="CK188" s="90" t="str" cm="1">
        <f t="array" ref="CK188">IFERROR(INDEX($BD188:$CG188, $CH188, MATCH(CK$6, $BD$8:$CG$8, 0)), "")</f>
        <v/>
      </c>
      <c r="CL188" s="90" t="str" cm="1">
        <f t="array" ref="CL188">IFERROR(INDEX($BD188:$CG188, $CH188, MATCH(CL$6, $BD$8:$CG$8, 0)), "")</f>
        <v/>
      </c>
      <c r="CM188" s="90" t="str" cm="1">
        <f t="array" ref="CM188">IFERROR(INDEX($BD188:$CG188, $CH188, MATCH(CM$6, $BD$8:$CG$8, 0)), "")</f>
        <v/>
      </c>
      <c r="CN188" s="90" t="str" cm="1">
        <f t="array" ref="CN188">IFERROR(INDEX($BD188:$CG188, $CH188, MATCH(CN$6, $BD$8:$CG$8, 0)), "")</f>
        <v/>
      </c>
      <c r="CO188" s="90" t="str" cm="1">
        <f t="array" ref="CO188">IFERROR(INDEX($BD188:$CG188, $CH188, MATCH(CO$6, $BD$8:$CG$8, 0)), "")</f>
        <v/>
      </c>
      <c r="CP188" s="90" t="str" cm="1">
        <f t="array" ref="CP188">IFERROR(INDEX($BD188:$CG188, $CH188, MATCH(CP$6, $BD$8:$CG$8, 0)), "")</f>
        <v/>
      </c>
      <c r="CQ188" s="90" t="str" cm="1">
        <f t="array" ref="CQ188">IFERROR(INDEX($BD188:$CG188, $CH188, MATCH(CQ$6, $BD$8:$CG$8, 0)), "")</f>
        <v/>
      </c>
      <c r="CR188" s="90" t="str" cm="1">
        <f t="array" ref="CR188">IFERROR(INDEX($BD188:$CG188, $CH188, MATCH(CR$6, $BD$8:$CG$8, 0)), "")</f>
        <v/>
      </c>
      <c r="CS188" s="90" t="str" cm="1">
        <f t="array" ref="CS188">IFERROR(INDEX($BD188:$CG188, $CH188, MATCH(CS$6, $BD$8:$CG$8, 0)), "")</f>
        <v/>
      </c>
      <c r="CT188" s="90" t="str" cm="1">
        <f t="array" ref="CT188">IFERROR(INDEX($BD188:$CG188, $CH188, MATCH(CT$6, $BD$8:$CG$8, 0)), "")</f>
        <v/>
      </c>
      <c r="CU188" s="90" t="str" cm="1">
        <f t="array" ref="CU188">IFERROR(INDEX($BD188:$CG188, $CH188, MATCH(CU$6, $BD$8:$CG$8, 0)), "")</f>
        <v/>
      </c>
      <c r="CV188" s="90" t="str" cm="1">
        <f t="array" ref="CV188">IFERROR(INDEX($BD188:$CG188, $CH188, MATCH(CV$6, $BD$8:$CG$8, 0)), "")</f>
        <v/>
      </c>
      <c r="CW188" s="90" t="str" cm="1">
        <f t="array" ref="CW188">IFERROR(INDEX($BD188:$CG188, $CH188, MATCH(CW$6, $BD$8:$CG$8, 0)), "")</f>
        <v/>
      </c>
      <c r="CX188" s="90" t="str" cm="1">
        <f t="array" ref="CX188">IFERROR(INDEX($BD188:$CG188, $CH188, MATCH(CX$6, $BD$8:$CG$8, 0)), "")</f>
        <v/>
      </c>
      <c r="CY188" s="90" t="str" cm="1">
        <f t="array" ref="CY188">IFERROR(INDEX($BD188:$CG188, $CH188, MATCH(CY$6, $BD$8:$CG$8, 0)), "")</f>
        <v/>
      </c>
      <c r="CZ188" s="90" t="str" cm="1">
        <f t="array" ref="CZ188">IFERROR(INDEX($BD188:$CG188, $CH188, MATCH(CZ$6, $BD$8:$CG$8, 0)), "")</f>
        <v/>
      </c>
      <c r="DA188" s="90" t="str" cm="1">
        <f t="array" ref="DA188">IFERROR(INDEX($BD188:$CG188, $CH188, MATCH(DA$6, $BD$8:$CG$8, 0)), "")</f>
        <v/>
      </c>
      <c r="DB188" s="90" t="str" cm="1">
        <f t="array" ref="DB188">IFERROR(INDEX($BD188:$CG188, $CH188, MATCH(DB$6, $BD$8:$CG$8, 0)), "")</f>
        <v/>
      </c>
      <c r="DC188" s="90" t="str" cm="1">
        <f t="array" ref="DC188">IFERROR(INDEX($BD188:$CG188, $CH188, MATCH(DC$6, $BD$8:$CG$8, 0)), "")</f>
        <v/>
      </c>
      <c r="DD188" s="90" t="str" cm="1">
        <f t="array" ref="DD188">IFERROR(INDEX($BD188:$CG188, $CH188, MATCH(DD$6, $BD$8:$CG$8, 0)), "")</f>
        <v/>
      </c>
      <c r="DE188" s="90" t="str" cm="1">
        <f t="array" ref="DE188">IFERROR(INDEX($BD188:$CG188, $CH188, MATCH(DE$6, $BD$8:$CG$8, 0)), "")</f>
        <v/>
      </c>
      <c r="DF188" s="90" t="str" cm="1">
        <f t="array" ref="DF188">IFERROR(INDEX($BD188:$CG188, $CH188, MATCH(DF$6, $BD$8:$CG$8, 0)), "")</f>
        <v/>
      </c>
      <c r="DG188" s="90" t="str" cm="1">
        <f t="array" ref="DG188">IFERROR(INDEX($BD188:$CG188, $CH188, MATCH(DG$6, $BD$8:$CG$8, 0)), "")</f>
        <v/>
      </c>
      <c r="DH188" s="90" t="str" cm="1">
        <f t="array" ref="DH188">IFERROR(INDEX($BD188:$CG188, $CH188, MATCH(DH$6, $BD$8:$CG$8, 0)), "")</f>
        <v/>
      </c>
      <c r="DI188" s="90" t="str" cm="1">
        <f t="array" ref="DI188">IFERROR(INDEX($BD188:$CG188, $CH188, MATCH(DI$6, $BD$8:$CG$8, 0)), "")</f>
        <v/>
      </c>
      <c r="DJ188" s="90" t="str" cm="1">
        <f t="array" ref="DJ188">IFERROR(INDEX($BD188:$CG188, $CH188, MATCH(DJ$6, $BD$8:$CG$8, 0)), "")</f>
        <v/>
      </c>
      <c r="DK188" s="90" t="str" cm="1">
        <f t="array" ref="DK188">IFERROR(INDEX($BD188:$CG188, $CH188, MATCH(DK$6, $BD$8:$CG$8, 0)), "")</f>
        <v/>
      </c>
      <c r="DL188" s="91" t="str" cm="1">
        <f t="array" ref="DL188">IFERROR(INDEX($BD188:$CG188, $CH188, MATCH(DL$6, $BD$8:$CG$8, 0)), "")</f>
        <v/>
      </c>
    </row>
    <row r="189" spans="1:116" x14ac:dyDescent="0.55000000000000004">
      <c r="A189" s="16"/>
      <c r="B189" s="48"/>
      <c r="C189" s="26"/>
      <c r="D189" s="49"/>
      <c r="E189" s="50"/>
      <c r="F189" s="16"/>
      <c r="G189" s="96" t="str">
        <f t="shared" si="60"/>
        <v/>
      </c>
      <c r="H189" s="96" t="str">
        <f>IF($T189="", "", IF(COUNTIF('Income &amp; Expenses'!$AO$11:$AO$40, $T189)&gt;0, $N$3, $N$4))</f>
        <v/>
      </c>
      <c r="I189" s="16"/>
      <c r="N189" s="14" t="str">
        <f t="shared" si="56"/>
        <v/>
      </c>
      <c r="O189" s="8" t="str">
        <f t="shared" si="61"/>
        <v/>
      </c>
      <c r="P189" s="15" t="str">
        <f t="shared" si="57"/>
        <v/>
      </c>
      <c r="R189" s="68" t="str">
        <f t="shared" si="58"/>
        <v/>
      </c>
      <c r="T189" s="68" t="str">
        <f t="shared" si="59"/>
        <v/>
      </c>
      <c r="V189" s="62" t="str">
        <f>IF($B189="", "", COUNTIF($B$11:$B189, $B189))</f>
        <v/>
      </c>
      <c r="W189" s="62" t="str">
        <f t="shared" si="62"/>
        <v/>
      </c>
      <c r="Y189" s="78" t="str">
        <f t="shared" si="75"/>
        <v/>
      </c>
      <c r="Z189" s="79" t="str">
        <f t="shared" si="75"/>
        <v/>
      </c>
      <c r="AA189" s="79" t="str">
        <f t="shared" si="75"/>
        <v/>
      </c>
      <c r="AB189" s="79" t="str">
        <f t="shared" si="75"/>
        <v/>
      </c>
      <c r="AC189" s="79" t="str">
        <f t="shared" si="75"/>
        <v/>
      </c>
      <c r="AD189" s="79" t="str">
        <f t="shared" si="75"/>
        <v/>
      </c>
      <c r="AE189" s="79" t="str">
        <f t="shared" si="75"/>
        <v/>
      </c>
      <c r="AF189" s="79" t="str">
        <f t="shared" si="75"/>
        <v/>
      </c>
      <c r="AG189" s="79" t="str">
        <f t="shared" si="75"/>
        <v/>
      </c>
      <c r="AH189" s="79" t="str">
        <f t="shared" si="75"/>
        <v/>
      </c>
      <c r="AI189" s="79" t="str">
        <f t="shared" si="76"/>
        <v/>
      </c>
      <c r="AJ189" s="79" t="str">
        <f t="shared" si="76"/>
        <v/>
      </c>
      <c r="AK189" s="79" t="str">
        <f t="shared" si="76"/>
        <v/>
      </c>
      <c r="AL189" s="79" t="str">
        <f t="shared" si="76"/>
        <v/>
      </c>
      <c r="AM189" s="79" t="str">
        <f t="shared" si="76"/>
        <v/>
      </c>
      <c r="AN189" s="79" t="str">
        <f t="shared" si="76"/>
        <v/>
      </c>
      <c r="AO189" s="79" t="str">
        <f t="shared" si="76"/>
        <v/>
      </c>
      <c r="AP189" s="79" t="str">
        <f t="shared" si="76"/>
        <v/>
      </c>
      <c r="AQ189" s="79" t="str">
        <f t="shared" si="76"/>
        <v/>
      </c>
      <c r="AR189" s="79" t="str">
        <f t="shared" si="76"/>
        <v/>
      </c>
      <c r="AS189" s="79" t="str">
        <f t="shared" si="77"/>
        <v/>
      </c>
      <c r="AT189" s="79" t="str">
        <f t="shared" si="77"/>
        <v/>
      </c>
      <c r="AU189" s="79" t="str">
        <f t="shared" si="77"/>
        <v/>
      </c>
      <c r="AV189" s="79" t="str">
        <f t="shared" si="77"/>
        <v/>
      </c>
      <c r="AW189" s="79" t="str">
        <f t="shared" si="77"/>
        <v/>
      </c>
      <c r="AX189" s="79" t="str">
        <f t="shared" si="77"/>
        <v/>
      </c>
      <c r="AY189" s="79" t="str">
        <f t="shared" si="77"/>
        <v/>
      </c>
      <c r="AZ189" s="79" t="str">
        <f t="shared" si="77"/>
        <v/>
      </c>
      <c r="BA189" s="79" t="str">
        <f t="shared" si="77"/>
        <v/>
      </c>
      <c r="BB189" s="33" t="str">
        <f t="shared" si="77"/>
        <v/>
      </c>
      <c r="BD189" s="89" t="str">
        <f>IF(OR(CI$8="", Y189=""), "", COUNTIF(Y$11:Y$310, "&lt;"&amp;Y189)+1+COUNTIF(Y$11:Y189, Y189)-1)</f>
        <v/>
      </c>
      <c r="BE189" s="90" t="str">
        <f>IF(OR(CJ$8="", Z189=""), "", COUNTIF(Z$11:Z$310, "&lt;"&amp;Z189)+1+COUNTIF(Z$11:Z189, Z189)-1)</f>
        <v/>
      </c>
      <c r="BF189" s="90" t="str">
        <f>IF(OR(CK$8="", AA189=""), "", COUNTIF(AA$11:AA$310, "&lt;"&amp;AA189)+1+COUNTIF(AA$11:AA189, AA189)-1)</f>
        <v/>
      </c>
      <c r="BG189" s="90" t="str">
        <f>IF(OR(CL$8="", AB189=""), "", COUNTIF(AB$11:AB$310, "&lt;"&amp;AB189)+1+COUNTIF(AB$11:AB189, AB189)-1)</f>
        <v/>
      </c>
      <c r="BH189" s="90" t="str">
        <f>IF(OR(CM$8="", AC189=""), "", COUNTIF(AC$11:AC$310, "&lt;"&amp;AC189)+1+COUNTIF(AC$11:AC189, AC189)-1)</f>
        <v/>
      </c>
      <c r="BI189" s="90" t="str">
        <f>IF(OR(CN$8="", AD189=""), "", COUNTIF(AD$11:AD$310, "&lt;"&amp;AD189)+1+COUNTIF(AD$11:AD189, AD189)-1)</f>
        <v/>
      </c>
      <c r="BJ189" s="90" t="str">
        <f>IF(OR(CO$8="", AE189=""), "", COUNTIF(AE$11:AE$310, "&lt;"&amp;AE189)+1+COUNTIF(AE$11:AE189, AE189)-1)</f>
        <v/>
      </c>
      <c r="BK189" s="90" t="str">
        <f>IF(OR(CP$8="", AF189=""), "", COUNTIF(AF$11:AF$310, "&lt;"&amp;AF189)+1+COUNTIF(AF$11:AF189, AF189)-1)</f>
        <v/>
      </c>
      <c r="BL189" s="90" t="str">
        <f>IF(OR(CQ$8="", AG189=""), "", COUNTIF(AG$11:AG$310, "&lt;"&amp;AG189)+1+COUNTIF(AG$11:AG189, AG189)-1)</f>
        <v/>
      </c>
      <c r="BM189" s="90" t="str">
        <f>IF(OR(CR$8="", AH189=""), "", COUNTIF(AH$11:AH$310, "&lt;"&amp;AH189)+1+COUNTIF(AH$11:AH189, AH189)-1)</f>
        <v/>
      </c>
      <c r="BN189" s="90" t="str">
        <f>IF(OR(CS$8="", AI189=""), "", COUNTIF(AI$11:AI$310, "&lt;"&amp;AI189)+1+COUNTIF(AI$11:AI189, AI189)-1)</f>
        <v/>
      </c>
      <c r="BO189" s="90" t="str">
        <f>IF(OR(CT$8="", AJ189=""), "", COUNTIF(AJ$11:AJ$310, "&lt;"&amp;AJ189)+1+COUNTIF(AJ$11:AJ189, AJ189)-1)</f>
        <v/>
      </c>
      <c r="BP189" s="90" t="str">
        <f>IF(OR(CU$8="", AK189=""), "", COUNTIF(AK$11:AK$310, "&lt;"&amp;AK189)+1+COUNTIF(AK$11:AK189, AK189)-1)</f>
        <v/>
      </c>
      <c r="BQ189" s="90" t="str">
        <f>IF(OR(CV$8="", AL189=""), "", COUNTIF(AL$11:AL$310, "&lt;"&amp;AL189)+1+COUNTIF(AL$11:AL189, AL189)-1)</f>
        <v/>
      </c>
      <c r="BR189" s="90" t="str">
        <f>IF(OR(CW$8="", AM189=""), "", COUNTIF(AM$11:AM$310, "&lt;"&amp;AM189)+1+COUNTIF(AM$11:AM189, AM189)-1)</f>
        <v/>
      </c>
      <c r="BS189" s="90" t="str">
        <f>IF(OR(CX$8="", AN189=""), "", COUNTIF(AN$11:AN$310, "&lt;"&amp;AN189)+1+COUNTIF(AN$11:AN189, AN189)-1)</f>
        <v/>
      </c>
      <c r="BT189" s="90" t="str">
        <f>IF(OR(CY$8="", AO189=""), "", COUNTIF(AO$11:AO$310, "&lt;"&amp;AO189)+1+COUNTIF(AO$11:AO189, AO189)-1)</f>
        <v/>
      </c>
      <c r="BU189" s="90" t="str">
        <f>IF(OR(CZ$8="", AP189=""), "", COUNTIF(AP$11:AP$310, "&lt;"&amp;AP189)+1+COUNTIF(AP$11:AP189, AP189)-1)</f>
        <v/>
      </c>
      <c r="BV189" s="90" t="str">
        <f>IF(OR(DA$8="", AQ189=""), "", COUNTIF(AQ$11:AQ$310, "&lt;"&amp;AQ189)+1+COUNTIF(AQ$11:AQ189, AQ189)-1)</f>
        <v/>
      </c>
      <c r="BW189" s="90" t="str">
        <f>IF(OR(DB$8="", AR189=""), "", COUNTIF(AR$11:AR$310, "&lt;"&amp;AR189)+1+COUNTIF(AR$11:AR189, AR189)-1)</f>
        <v/>
      </c>
      <c r="BX189" s="90" t="str">
        <f>IF(OR(DC$8="", AS189=""), "", COUNTIF(AS$11:AS$310, "&lt;"&amp;AS189)+1+COUNTIF(AS$11:AS189, AS189)-1)</f>
        <v/>
      </c>
      <c r="BY189" s="90" t="str">
        <f>IF(OR(DD$8="", AT189=""), "", COUNTIF(AT$11:AT$310, "&lt;"&amp;AT189)+1+COUNTIF(AT$11:AT189, AT189)-1)</f>
        <v/>
      </c>
      <c r="BZ189" s="90" t="str">
        <f>IF(OR(DE$8="", AU189=""), "", COUNTIF(AU$11:AU$310, "&lt;"&amp;AU189)+1+COUNTIF(AU$11:AU189, AU189)-1)</f>
        <v/>
      </c>
      <c r="CA189" s="90" t="str">
        <f>IF(OR(DF$8="", AV189=""), "", COUNTIF(AV$11:AV$310, "&lt;"&amp;AV189)+1+COUNTIF(AV$11:AV189, AV189)-1)</f>
        <v/>
      </c>
      <c r="CB189" s="90" t="str">
        <f>IF(OR(DG$8="", AW189=""), "", COUNTIF(AW$11:AW$310, "&lt;"&amp;AW189)+1+COUNTIF(AW$11:AW189, AW189)-1)</f>
        <v/>
      </c>
      <c r="CC189" s="90" t="str">
        <f>IF(OR(DH$8="", AX189=""), "", COUNTIF(AX$11:AX$310, "&lt;"&amp;AX189)+1+COUNTIF(AX$11:AX189, AX189)-1)</f>
        <v/>
      </c>
      <c r="CD189" s="90" t="str">
        <f>IF(OR(DI$8="", AY189=""), "", COUNTIF(AY$11:AY$310, "&lt;"&amp;AY189)+1+COUNTIF(AY$11:AY189, AY189)-1)</f>
        <v/>
      </c>
      <c r="CE189" s="90" t="str">
        <f>IF(OR(DJ$8="", AZ189=""), "", COUNTIF(AZ$11:AZ$310, "&lt;"&amp;AZ189)+1+COUNTIF(AZ$11:AZ189, AZ189)-1)</f>
        <v/>
      </c>
      <c r="CF189" s="90" t="str">
        <f>IF(OR(DK$8="", BA189=""), "", COUNTIF(BA$11:BA$310, "&lt;"&amp;BA189)+1+COUNTIF(BA$11:BA189, BA189)-1)</f>
        <v/>
      </c>
      <c r="CG189" s="91" t="str">
        <f>IF(OR(DL$8="", BB189=""), "", COUNTIF(BB$11:BB$310, "&lt;"&amp;BB189)+1+COUNTIF(BB$11:BB189, BB189)-1)</f>
        <v/>
      </c>
      <c r="CI189" s="89" t="str" cm="1">
        <f t="array" ref="CI189">IFERROR(INDEX($BD189:$CG189, $CH189, MATCH(CI$6, $BD$8:$CG$8, 0)), "")</f>
        <v/>
      </c>
      <c r="CJ189" s="90" t="str" cm="1">
        <f t="array" ref="CJ189">IFERROR(INDEX($BD189:$CG189, $CH189, MATCH(CJ$6, $BD$8:$CG$8, 0)), "")</f>
        <v/>
      </c>
      <c r="CK189" s="90" t="str" cm="1">
        <f t="array" ref="CK189">IFERROR(INDEX($BD189:$CG189, $CH189, MATCH(CK$6, $BD$8:$CG$8, 0)), "")</f>
        <v/>
      </c>
      <c r="CL189" s="90" t="str" cm="1">
        <f t="array" ref="CL189">IFERROR(INDEX($BD189:$CG189, $CH189, MATCH(CL$6, $BD$8:$CG$8, 0)), "")</f>
        <v/>
      </c>
      <c r="CM189" s="90" t="str" cm="1">
        <f t="array" ref="CM189">IFERROR(INDEX($BD189:$CG189, $CH189, MATCH(CM$6, $BD$8:$CG$8, 0)), "")</f>
        <v/>
      </c>
      <c r="CN189" s="90" t="str" cm="1">
        <f t="array" ref="CN189">IFERROR(INDEX($BD189:$CG189, $CH189, MATCH(CN$6, $BD$8:$CG$8, 0)), "")</f>
        <v/>
      </c>
      <c r="CO189" s="90" t="str" cm="1">
        <f t="array" ref="CO189">IFERROR(INDEX($BD189:$CG189, $CH189, MATCH(CO$6, $BD$8:$CG$8, 0)), "")</f>
        <v/>
      </c>
      <c r="CP189" s="90" t="str" cm="1">
        <f t="array" ref="CP189">IFERROR(INDEX($BD189:$CG189, $CH189, MATCH(CP$6, $BD$8:$CG$8, 0)), "")</f>
        <v/>
      </c>
      <c r="CQ189" s="90" t="str" cm="1">
        <f t="array" ref="CQ189">IFERROR(INDEX($BD189:$CG189, $CH189, MATCH(CQ$6, $BD$8:$CG$8, 0)), "")</f>
        <v/>
      </c>
      <c r="CR189" s="90" t="str" cm="1">
        <f t="array" ref="CR189">IFERROR(INDEX($BD189:$CG189, $CH189, MATCH(CR$6, $BD$8:$CG$8, 0)), "")</f>
        <v/>
      </c>
      <c r="CS189" s="90" t="str" cm="1">
        <f t="array" ref="CS189">IFERROR(INDEX($BD189:$CG189, $CH189, MATCH(CS$6, $BD$8:$CG$8, 0)), "")</f>
        <v/>
      </c>
      <c r="CT189" s="90" t="str" cm="1">
        <f t="array" ref="CT189">IFERROR(INDEX($BD189:$CG189, $CH189, MATCH(CT$6, $BD$8:$CG$8, 0)), "")</f>
        <v/>
      </c>
      <c r="CU189" s="90" t="str" cm="1">
        <f t="array" ref="CU189">IFERROR(INDEX($BD189:$CG189, $CH189, MATCH(CU$6, $BD$8:$CG$8, 0)), "")</f>
        <v/>
      </c>
      <c r="CV189" s="90" t="str" cm="1">
        <f t="array" ref="CV189">IFERROR(INDEX($BD189:$CG189, $CH189, MATCH(CV$6, $BD$8:$CG$8, 0)), "")</f>
        <v/>
      </c>
      <c r="CW189" s="90" t="str" cm="1">
        <f t="array" ref="CW189">IFERROR(INDEX($BD189:$CG189, $CH189, MATCH(CW$6, $BD$8:$CG$8, 0)), "")</f>
        <v/>
      </c>
      <c r="CX189" s="90" t="str" cm="1">
        <f t="array" ref="CX189">IFERROR(INDEX($BD189:$CG189, $CH189, MATCH(CX$6, $BD$8:$CG$8, 0)), "")</f>
        <v/>
      </c>
      <c r="CY189" s="90" t="str" cm="1">
        <f t="array" ref="CY189">IFERROR(INDEX($BD189:$CG189, $CH189, MATCH(CY$6, $BD$8:$CG$8, 0)), "")</f>
        <v/>
      </c>
      <c r="CZ189" s="90" t="str" cm="1">
        <f t="array" ref="CZ189">IFERROR(INDEX($BD189:$CG189, $CH189, MATCH(CZ$6, $BD$8:$CG$8, 0)), "")</f>
        <v/>
      </c>
      <c r="DA189" s="90" t="str" cm="1">
        <f t="array" ref="DA189">IFERROR(INDEX($BD189:$CG189, $CH189, MATCH(DA$6, $BD$8:$CG$8, 0)), "")</f>
        <v/>
      </c>
      <c r="DB189" s="90" t="str" cm="1">
        <f t="array" ref="DB189">IFERROR(INDEX($BD189:$CG189, $CH189, MATCH(DB$6, $BD$8:$CG$8, 0)), "")</f>
        <v/>
      </c>
      <c r="DC189" s="90" t="str" cm="1">
        <f t="array" ref="DC189">IFERROR(INDEX($BD189:$CG189, $CH189, MATCH(DC$6, $BD$8:$CG$8, 0)), "")</f>
        <v/>
      </c>
      <c r="DD189" s="90" t="str" cm="1">
        <f t="array" ref="DD189">IFERROR(INDEX($BD189:$CG189, $CH189, MATCH(DD$6, $BD$8:$CG$8, 0)), "")</f>
        <v/>
      </c>
      <c r="DE189" s="90" t="str" cm="1">
        <f t="array" ref="DE189">IFERROR(INDEX($BD189:$CG189, $CH189, MATCH(DE$6, $BD$8:$CG$8, 0)), "")</f>
        <v/>
      </c>
      <c r="DF189" s="90" t="str" cm="1">
        <f t="array" ref="DF189">IFERROR(INDEX($BD189:$CG189, $CH189, MATCH(DF$6, $BD$8:$CG$8, 0)), "")</f>
        <v/>
      </c>
      <c r="DG189" s="90" t="str" cm="1">
        <f t="array" ref="DG189">IFERROR(INDEX($BD189:$CG189, $CH189, MATCH(DG$6, $BD$8:$CG$8, 0)), "")</f>
        <v/>
      </c>
      <c r="DH189" s="90" t="str" cm="1">
        <f t="array" ref="DH189">IFERROR(INDEX($BD189:$CG189, $CH189, MATCH(DH$6, $BD$8:$CG$8, 0)), "")</f>
        <v/>
      </c>
      <c r="DI189" s="90" t="str" cm="1">
        <f t="array" ref="DI189">IFERROR(INDEX($BD189:$CG189, $CH189, MATCH(DI$6, $BD$8:$CG$8, 0)), "")</f>
        <v/>
      </c>
      <c r="DJ189" s="90" t="str" cm="1">
        <f t="array" ref="DJ189">IFERROR(INDEX($BD189:$CG189, $CH189, MATCH(DJ$6, $BD$8:$CG$8, 0)), "")</f>
        <v/>
      </c>
      <c r="DK189" s="90" t="str" cm="1">
        <f t="array" ref="DK189">IFERROR(INDEX($BD189:$CG189, $CH189, MATCH(DK$6, $BD$8:$CG$8, 0)), "")</f>
        <v/>
      </c>
      <c r="DL189" s="91" t="str" cm="1">
        <f t="array" ref="DL189">IFERROR(INDEX($BD189:$CG189, $CH189, MATCH(DL$6, $BD$8:$CG$8, 0)), "")</f>
        <v/>
      </c>
    </row>
    <row r="190" spans="1:116" x14ac:dyDescent="0.55000000000000004">
      <c r="A190" s="16"/>
      <c r="B190" s="48"/>
      <c r="C190" s="26"/>
      <c r="D190" s="49"/>
      <c r="E190" s="50"/>
      <c r="F190" s="16"/>
      <c r="G190" s="96" t="str">
        <f t="shared" si="60"/>
        <v/>
      </c>
      <c r="H190" s="96" t="str">
        <f>IF($T190="", "", IF(COUNTIF('Income &amp; Expenses'!$AO$11:$AO$40, $T190)&gt;0, $N$3, $N$4))</f>
        <v/>
      </c>
      <c r="I190" s="16"/>
      <c r="N190" s="14" t="str">
        <f t="shared" si="56"/>
        <v/>
      </c>
      <c r="O190" s="8" t="str">
        <f t="shared" si="61"/>
        <v/>
      </c>
      <c r="P190" s="15" t="str">
        <f t="shared" si="57"/>
        <v/>
      </c>
      <c r="R190" s="68" t="str">
        <f t="shared" si="58"/>
        <v/>
      </c>
      <c r="T190" s="68" t="str">
        <f t="shared" si="59"/>
        <v/>
      </c>
      <c r="V190" s="62" t="str">
        <f>IF($B190="", "", COUNTIF($B$11:$B190, $B190))</f>
        <v/>
      </c>
      <c r="W190" s="62" t="str">
        <f t="shared" si="62"/>
        <v/>
      </c>
      <c r="Y190" s="78" t="str">
        <f t="shared" si="75"/>
        <v/>
      </c>
      <c r="Z190" s="79" t="str">
        <f t="shared" si="75"/>
        <v/>
      </c>
      <c r="AA190" s="79" t="str">
        <f t="shared" si="75"/>
        <v/>
      </c>
      <c r="AB190" s="79" t="str">
        <f t="shared" si="75"/>
        <v/>
      </c>
      <c r="AC190" s="79" t="str">
        <f t="shared" si="75"/>
        <v/>
      </c>
      <c r="AD190" s="79" t="str">
        <f t="shared" si="75"/>
        <v/>
      </c>
      <c r="AE190" s="79" t="str">
        <f t="shared" si="75"/>
        <v/>
      </c>
      <c r="AF190" s="79" t="str">
        <f t="shared" si="75"/>
        <v/>
      </c>
      <c r="AG190" s="79" t="str">
        <f t="shared" si="75"/>
        <v/>
      </c>
      <c r="AH190" s="79" t="str">
        <f t="shared" si="75"/>
        <v/>
      </c>
      <c r="AI190" s="79" t="str">
        <f t="shared" si="76"/>
        <v/>
      </c>
      <c r="AJ190" s="79" t="str">
        <f t="shared" si="76"/>
        <v/>
      </c>
      <c r="AK190" s="79" t="str">
        <f t="shared" si="76"/>
        <v/>
      </c>
      <c r="AL190" s="79" t="str">
        <f t="shared" si="76"/>
        <v/>
      </c>
      <c r="AM190" s="79" t="str">
        <f t="shared" si="76"/>
        <v/>
      </c>
      <c r="AN190" s="79" t="str">
        <f t="shared" si="76"/>
        <v/>
      </c>
      <c r="AO190" s="79" t="str">
        <f t="shared" si="76"/>
        <v/>
      </c>
      <c r="AP190" s="79" t="str">
        <f t="shared" si="76"/>
        <v/>
      </c>
      <c r="AQ190" s="79" t="str">
        <f t="shared" si="76"/>
        <v/>
      </c>
      <c r="AR190" s="79" t="str">
        <f t="shared" si="76"/>
        <v/>
      </c>
      <c r="AS190" s="79" t="str">
        <f t="shared" si="77"/>
        <v/>
      </c>
      <c r="AT190" s="79" t="str">
        <f t="shared" si="77"/>
        <v/>
      </c>
      <c r="AU190" s="79" t="str">
        <f t="shared" si="77"/>
        <v/>
      </c>
      <c r="AV190" s="79" t="str">
        <f t="shared" si="77"/>
        <v/>
      </c>
      <c r="AW190" s="79" t="str">
        <f t="shared" si="77"/>
        <v/>
      </c>
      <c r="AX190" s="79" t="str">
        <f t="shared" si="77"/>
        <v/>
      </c>
      <c r="AY190" s="79" t="str">
        <f t="shared" si="77"/>
        <v/>
      </c>
      <c r="AZ190" s="79" t="str">
        <f t="shared" si="77"/>
        <v/>
      </c>
      <c r="BA190" s="79" t="str">
        <f t="shared" si="77"/>
        <v/>
      </c>
      <c r="BB190" s="33" t="str">
        <f t="shared" si="77"/>
        <v/>
      </c>
      <c r="BD190" s="89" t="str">
        <f>IF(OR(CI$8="", Y190=""), "", COUNTIF(Y$11:Y$310, "&lt;"&amp;Y190)+1+COUNTIF(Y$11:Y190, Y190)-1)</f>
        <v/>
      </c>
      <c r="BE190" s="90" t="str">
        <f>IF(OR(CJ$8="", Z190=""), "", COUNTIF(Z$11:Z$310, "&lt;"&amp;Z190)+1+COUNTIF(Z$11:Z190, Z190)-1)</f>
        <v/>
      </c>
      <c r="BF190" s="90" t="str">
        <f>IF(OR(CK$8="", AA190=""), "", COUNTIF(AA$11:AA$310, "&lt;"&amp;AA190)+1+COUNTIF(AA$11:AA190, AA190)-1)</f>
        <v/>
      </c>
      <c r="BG190" s="90" t="str">
        <f>IF(OR(CL$8="", AB190=""), "", COUNTIF(AB$11:AB$310, "&lt;"&amp;AB190)+1+COUNTIF(AB$11:AB190, AB190)-1)</f>
        <v/>
      </c>
      <c r="BH190" s="90" t="str">
        <f>IF(OR(CM$8="", AC190=""), "", COUNTIF(AC$11:AC$310, "&lt;"&amp;AC190)+1+COUNTIF(AC$11:AC190, AC190)-1)</f>
        <v/>
      </c>
      <c r="BI190" s="90" t="str">
        <f>IF(OR(CN$8="", AD190=""), "", COUNTIF(AD$11:AD$310, "&lt;"&amp;AD190)+1+COUNTIF(AD$11:AD190, AD190)-1)</f>
        <v/>
      </c>
      <c r="BJ190" s="90" t="str">
        <f>IF(OR(CO$8="", AE190=""), "", COUNTIF(AE$11:AE$310, "&lt;"&amp;AE190)+1+COUNTIF(AE$11:AE190, AE190)-1)</f>
        <v/>
      </c>
      <c r="BK190" s="90" t="str">
        <f>IF(OR(CP$8="", AF190=""), "", COUNTIF(AF$11:AF$310, "&lt;"&amp;AF190)+1+COUNTIF(AF$11:AF190, AF190)-1)</f>
        <v/>
      </c>
      <c r="BL190" s="90" t="str">
        <f>IF(OR(CQ$8="", AG190=""), "", COUNTIF(AG$11:AG$310, "&lt;"&amp;AG190)+1+COUNTIF(AG$11:AG190, AG190)-1)</f>
        <v/>
      </c>
      <c r="BM190" s="90" t="str">
        <f>IF(OR(CR$8="", AH190=""), "", COUNTIF(AH$11:AH$310, "&lt;"&amp;AH190)+1+COUNTIF(AH$11:AH190, AH190)-1)</f>
        <v/>
      </c>
      <c r="BN190" s="90" t="str">
        <f>IF(OR(CS$8="", AI190=""), "", COUNTIF(AI$11:AI$310, "&lt;"&amp;AI190)+1+COUNTIF(AI$11:AI190, AI190)-1)</f>
        <v/>
      </c>
      <c r="BO190" s="90" t="str">
        <f>IF(OR(CT$8="", AJ190=""), "", COUNTIF(AJ$11:AJ$310, "&lt;"&amp;AJ190)+1+COUNTIF(AJ$11:AJ190, AJ190)-1)</f>
        <v/>
      </c>
      <c r="BP190" s="90" t="str">
        <f>IF(OR(CU$8="", AK190=""), "", COUNTIF(AK$11:AK$310, "&lt;"&amp;AK190)+1+COUNTIF(AK$11:AK190, AK190)-1)</f>
        <v/>
      </c>
      <c r="BQ190" s="90" t="str">
        <f>IF(OR(CV$8="", AL190=""), "", COUNTIF(AL$11:AL$310, "&lt;"&amp;AL190)+1+COUNTIF(AL$11:AL190, AL190)-1)</f>
        <v/>
      </c>
      <c r="BR190" s="90" t="str">
        <f>IF(OR(CW$8="", AM190=""), "", COUNTIF(AM$11:AM$310, "&lt;"&amp;AM190)+1+COUNTIF(AM$11:AM190, AM190)-1)</f>
        <v/>
      </c>
      <c r="BS190" s="90" t="str">
        <f>IF(OR(CX$8="", AN190=""), "", COUNTIF(AN$11:AN$310, "&lt;"&amp;AN190)+1+COUNTIF(AN$11:AN190, AN190)-1)</f>
        <v/>
      </c>
      <c r="BT190" s="90" t="str">
        <f>IF(OR(CY$8="", AO190=""), "", COUNTIF(AO$11:AO$310, "&lt;"&amp;AO190)+1+COUNTIF(AO$11:AO190, AO190)-1)</f>
        <v/>
      </c>
      <c r="BU190" s="90" t="str">
        <f>IF(OR(CZ$8="", AP190=""), "", COUNTIF(AP$11:AP$310, "&lt;"&amp;AP190)+1+COUNTIF(AP$11:AP190, AP190)-1)</f>
        <v/>
      </c>
      <c r="BV190" s="90" t="str">
        <f>IF(OR(DA$8="", AQ190=""), "", COUNTIF(AQ$11:AQ$310, "&lt;"&amp;AQ190)+1+COUNTIF(AQ$11:AQ190, AQ190)-1)</f>
        <v/>
      </c>
      <c r="BW190" s="90" t="str">
        <f>IF(OR(DB$8="", AR190=""), "", COUNTIF(AR$11:AR$310, "&lt;"&amp;AR190)+1+COUNTIF(AR$11:AR190, AR190)-1)</f>
        <v/>
      </c>
      <c r="BX190" s="90" t="str">
        <f>IF(OR(DC$8="", AS190=""), "", COUNTIF(AS$11:AS$310, "&lt;"&amp;AS190)+1+COUNTIF(AS$11:AS190, AS190)-1)</f>
        <v/>
      </c>
      <c r="BY190" s="90" t="str">
        <f>IF(OR(DD$8="", AT190=""), "", COUNTIF(AT$11:AT$310, "&lt;"&amp;AT190)+1+COUNTIF(AT$11:AT190, AT190)-1)</f>
        <v/>
      </c>
      <c r="BZ190" s="90" t="str">
        <f>IF(OR(DE$8="", AU190=""), "", COUNTIF(AU$11:AU$310, "&lt;"&amp;AU190)+1+COUNTIF(AU$11:AU190, AU190)-1)</f>
        <v/>
      </c>
      <c r="CA190" s="90" t="str">
        <f>IF(OR(DF$8="", AV190=""), "", COUNTIF(AV$11:AV$310, "&lt;"&amp;AV190)+1+COUNTIF(AV$11:AV190, AV190)-1)</f>
        <v/>
      </c>
      <c r="CB190" s="90" t="str">
        <f>IF(OR(DG$8="", AW190=""), "", COUNTIF(AW$11:AW$310, "&lt;"&amp;AW190)+1+COUNTIF(AW$11:AW190, AW190)-1)</f>
        <v/>
      </c>
      <c r="CC190" s="90" t="str">
        <f>IF(OR(DH$8="", AX190=""), "", COUNTIF(AX$11:AX$310, "&lt;"&amp;AX190)+1+COUNTIF(AX$11:AX190, AX190)-1)</f>
        <v/>
      </c>
      <c r="CD190" s="90" t="str">
        <f>IF(OR(DI$8="", AY190=""), "", COUNTIF(AY$11:AY$310, "&lt;"&amp;AY190)+1+COUNTIF(AY$11:AY190, AY190)-1)</f>
        <v/>
      </c>
      <c r="CE190" s="90" t="str">
        <f>IF(OR(DJ$8="", AZ190=""), "", COUNTIF(AZ$11:AZ$310, "&lt;"&amp;AZ190)+1+COUNTIF(AZ$11:AZ190, AZ190)-1)</f>
        <v/>
      </c>
      <c r="CF190" s="90" t="str">
        <f>IF(OR(DK$8="", BA190=""), "", COUNTIF(BA$11:BA$310, "&lt;"&amp;BA190)+1+COUNTIF(BA$11:BA190, BA190)-1)</f>
        <v/>
      </c>
      <c r="CG190" s="91" t="str">
        <f>IF(OR(DL$8="", BB190=""), "", COUNTIF(BB$11:BB$310, "&lt;"&amp;BB190)+1+COUNTIF(BB$11:BB190, BB190)-1)</f>
        <v/>
      </c>
      <c r="CI190" s="89" t="str" cm="1">
        <f t="array" ref="CI190">IFERROR(INDEX($BD190:$CG190, $CH190, MATCH(CI$6, $BD$8:$CG$8, 0)), "")</f>
        <v/>
      </c>
      <c r="CJ190" s="90" t="str" cm="1">
        <f t="array" ref="CJ190">IFERROR(INDEX($BD190:$CG190, $CH190, MATCH(CJ$6, $BD$8:$CG$8, 0)), "")</f>
        <v/>
      </c>
      <c r="CK190" s="90" t="str" cm="1">
        <f t="array" ref="CK190">IFERROR(INDEX($BD190:$CG190, $CH190, MATCH(CK$6, $BD$8:$CG$8, 0)), "")</f>
        <v/>
      </c>
      <c r="CL190" s="90" t="str" cm="1">
        <f t="array" ref="CL190">IFERROR(INDEX($BD190:$CG190, $CH190, MATCH(CL$6, $BD$8:$CG$8, 0)), "")</f>
        <v/>
      </c>
      <c r="CM190" s="90" t="str" cm="1">
        <f t="array" ref="CM190">IFERROR(INDEX($BD190:$CG190, $CH190, MATCH(CM$6, $BD$8:$CG$8, 0)), "")</f>
        <v/>
      </c>
      <c r="CN190" s="90" t="str" cm="1">
        <f t="array" ref="CN190">IFERROR(INDEX($BD190:$CG190, $CH190, MATCH(CN$6, $BD$8:$CG$8, 0)), "")</f>
        <v/>
      </c>
      <c r="CO190" s="90" t="str" cm="1">
        <f t="array" ref="CO190">IFERROR(INDEX($BD190:$CG190, $CH190, MATCH(CO$6, $BD$8:$CG$8, 0)), "")</f>
        <v/>
      </c>
      <c r="CP190" s="90" t="str" cm="1">
        <f t="array" ref="CP190">IFERROR(INDEX($BD190:$CG190, $CH190, MATCH(CP$6, $BD$8:$CG$8, 0)), "")</f>
        <v/>
      </c>
      <c r="CQ190" s="90" t="str" cm="1">
        <f t="array" ref="CQ190">IFERROR(INDEX($BD190:$CG190, $CH190, MATCH(CQ$6, $BD$8:$CG$8, 0)), "")</f>
        <v/>
      </c>
      <c r="CR190" s="90" t="str" cm="1">
        <f t="array" ref="CR190">IFERROR(INDEX($BD190:$CG190, $CH190, MATCH(CR$6, $BD$8:$CG$8, 0)), "")</f>
        <v/>
      </c>
      <c r="CS190" s="90" t="str" cm="1">
        <f t="array" ref="CS190">IFERROR(INDEX($BD190:$CG190, $CH190, MATCH(CS$6, $BD$8:$CG$8, 0)), "")</f>
        <v/>
      </c>
      <c r="CT190" s="90" t="str" cm="1">
        <f t="array" ref="CT190">IFERROR(INDEX($BD190:$CG190, $CH190, MATCH(CT$6, $BD$8:$CG$8, 0)), "")</f>
        <v/>
      </c>
      <c r="CU190" s="90" t="str" cm="1">
        <f t="array" ref="CU190">IFERROR(INDEX($BD190:$CG190, $CH190, MATCH(CU$6, $BD$8:$CG$8, 0)), "")</f>
        <v/>
      </c>
      <c r="CV190" s="90" t="str" cm="1">
        <f t="array" ref="CV190">IFERROR(INDEX($BD190:$CG190, $CH190, MATCH(CV$6, $BD$8:$CG$8, 0)), "")</f>
        <v/>
      </c>
      <c r="CW190" s="90" t="str" cm="1">
        <f t="array" ref="CW190">IFERROR(INDEX($BD190:$CG190, $CH190, MATCH(CW$6, $BD$8:$CG$8, 0)), "")</f>
        <v/>
      </c>
      <c r="CX190" s="90" t="str" cm="1">
        <f t="array" ref="CX190">IFERROR(INDEX($BD190:$CG190, $CH190, MATCH(CX$6, $BD$8:$CG$8, 0)), "")</f>
        <v/>
      </c>
      <c r="CY190" s="90" t="str" cm="1">
        <f t="array" ref="CY190">IFERROR(INDEX($BD190:$CG190, $CH190, MATCH(CY$6, $BD$8:$CG$8, 0)), "")</f>
        <v/>
      </c>
      <c r="CZ190" s="90" t="str" cm="1">
        <f t="array" ref="CZ190">IFERROR(INDEX($BD190:$CG190, $CH190, MATCH(CZ$6, $BD$8:$CG$8, 0)), "")</f>
        <v/>
      </c>
      <c r="DA190" s="90" t="str" cm="1">
        <f t="array" ref="DA190">IFERROR(INDEX($BD190:$CG190, $CH190, MATCH(DA$6, $BD$8:$CG$8, 0)), "")</f>
        <v/>
      </c>
      <c r="DB190" s="90" t="str" cm="1">
        <f t="array" ref="DB190">IFERROR(INDEX($BD190:$CG190, $CH190, MATCH(DB$6, $BD$8:$CG$8, 0)), "")</f>
        <v/>
      </c>
      <c r="DC190" s="90" t="str" cm="1">
        <f t="array" ref="DC190">IFERROR(INDEX($BD190:$CG190, $CH190, MATCH(DC$6, $BD$8:$CG$8, 0)), "")</f>
        <v/>
      </c>
      <c r="DD190" s="90" t="str" cm="1">
        <f t="array" ref="DD190">IFERROR(INDEX($BD190:$CG190, $CH190, MATCH(DD$6, $BD$8:$CG$8, 0)), "")</f>
        <v/>
      </c>
      <c r="DE190" s="90" t="str" cm="1">
        <f t="array" ref="DE190">IFERROR(INDEX($BD190:$CG190, $CH190, MATCH(DE$6, $BD$8:$CG$8, 0)), "")</f>
        <v/>
      </c>
      <c r="DF190" s="90" t="str" cm="1">
        <f t="array" ref="DF190">IFERROR(INDEX($BD190:$CG190, $CH190, MATCH(DF$6, $BD$8:$CG$8, 0)), "")</f>
        <v/>
      </c>
      <c r="DG190" s="90" t="str" cm="1">
        <f t="array" ref="DG190">IFERROR(INDEX($BD190:$CG190, $CH190, MATCH(DG$6, $BD$8:$CG$8, 0)), "")</f>
        <v/>
      </c>
      <c r="DH190" s="90" t="str" cm="1">
        <f t="array" ref="DH190">IFERROR(INDEX($BD190:$CG190, $CH190, MATCH(DH$6, $BD$8:$CG$8, 0)), "")</f>
        <v/>
      </c>
      <c r="DI190" s="90" t="str" cm="1">
        <f t="array" ref="DI190">IFERROR(INDEX($BD190:$CG190, $CH190, MATCH(DI$6, $BD$8:$CG$8, 0)), "")</f>
        <v/>
      </c>
      <c r="DJ190" s="90" t="str" cm="1">
        <f t="array" ref="DJ190">IFERROR(INDEX($BD190:$CG190, $CH190, MATCH(DJ$6, $BD$8:$CG$8, 0)), "")</f>
        <v/>
      </c>
      <c r="DK190" s="90" t="str" cm="1">
        <f t="array" ref="DK190">IFERROR(INDEX($BD190:$CG190, $CH190, MATCH(DK$6, $BD$8:$CG$8, 0)), "")</f>
        <v/>
      </c>
      <c r="DL190" s="91" t="str" cm="1">
        <f t="array" ref="DL190">IFERROR(INDEX($BD190:$CG190, $CH190, MATCH(DL$6, $BD$8:$CG$8, 0)), "")</f>
        <v/>
      </c>
    </row>
    <row r="191" spans="1:116" x14ac:dyDescent="0.55000000000000004">
      <c r="A191" s="16"/>
      <c r="B191" s="48"/>
      <c r="C191" s="26"/>
      <c r="D191" s="49"/>
      <c r="E191" s="50"/>
      <c r="F191" s="16"/>
      <c r="G191" s="96" t="str">
        <f t="shared" si="60"/>
        <v/>
      </c>
      <c r="H191" s="96" t="str">
        <f>IF($T191="", "", IF(COUNTIF('Income &amp; Expenses'!$AO$11:$AO$40, $T191)&gt;0, $N$3, $N$4))</f>
        <v/>
      </c>
      <c r="I191" s="16"/>
      <c r="N191" s="14" t="str">
        <f t="shared" si="56"/>
        <v/>
      </c>
      <c r="O191" s="8" t="str">
        <f t="shared" si="61"/>
        <v/>
      </c>
      <c r="P191" s="15" t="str">
        <f t="shared" si="57"/>
        <v/>
      </c>
      <c r="R191" s="68" t="str">
        <f t="shared" si="58"/>
        <v/>
      </c>
      <c r="T191" s="68" t="str">
        <f t="shared" si="59"/>
        <v/>
      </c>
      <c r="V191" s="62" t="str">
        <f>IF($B191="", "", COUNTIF($B$11:$B191, $B191))</f>
        <v/>
      </c>
      <c r="W191" s="62" t="str">
        <f t="shared" si="62"/>
        <v/>
      </c>
      <c r="Y191" s="78" t="str">
        <f t="shared" ref="Y191:AH200" si="78">IF(OR(Y$10="", $R191=""), "", IF(Y$10=$B191, $D191, ""))</f>
        <v/>
      </c>
      <c r="Z191" s="79" t="str">
        <f t="shared" si="78"/>
        <v/>
      </c>
      <c r="AA191" s="79" t="str">
        <f t="shared" si="78"/>
        <v/>
      </c>
      <c r="AB191" s="79" t="str">
        <f t="shared" si="78"/>
        <v/>
      </c>
      <c r="AC191" s="79" t="str">
        <f t="shared" si="78"/>
        <v/>
      </c>
      <c r="AD191" s="79" t="str">
        <f t="shared" si="78"/>
        <v/>
      </c>
      <c r="AE191" s="79" t="str">
        <f t="shared" si="78"/>
        <v/>
      </c>
      <c r="AF191" s="79" t="str">
        <f t="shared" si="78"/>
        <v/>
      </c>
      <c r="AG191" s="79" t="str">
        <f t="shared" si="78"/>
        <v/>
      </c>
      <c r="AH191" s="79" t="str">
        <f t="shared" si="78"/>
        <v/>
      </c>
      <c r="AI191" s="79" t="str">
        <f t="shared" ref="AI191:AR200" si="79">IF(OR(AI$10="", $R191=""), "", IF(AI$10=$B191, $D191, ""))</f>
        <v/>
      </c>
      <c r="AJ191" s="79" t="str">
        <f t="shared" si="79"/>
        <v/>
      </c>
      <c r="AK191" s="79" t="str">
        <f t="shared" si="79"/>
        <v/>
      </c>
      <c r="AL191" s="79" t="str">
        <f t="shared" si="79"/>
        <v/>
      </c>
      <c r="AM191" s="79" t="str">
        <f t="shared" si="79"/>
        <v/>
      </c>
      <c r="AN191" s="79" t="str">
        <f t="shared" si="79"/>
        <v/>
      </c>
      <c r="AO191" s="79" t="str">
        <f t="shared" si="79"/>
        <v/>
      </c>
      <c r="AP191" s="79" t="str">
        <f t="shared" si="79"/>
        <v/>
      </c>
      <c r="AQ191" s="79" t="str">
        <f t="shared" si="79"/>
        <v/>
      </c>
      <c r="AR191" s="79" t="str">
        <f t="shared" si="79"/>
        <v/>
      </c>
      <c r="AS191" s="79" t="str">
        <f t="shared" ref="AS191:BB200" si="80">IF(OR(AS$10="", $R191=""), "", IF(AS$10=$B191, $D191, ""))</f>
        <v/>
      </c>
      <c r="AT191" s="79" t="str">
        <f t="shared" si="80"/>
        <v/>
      </c>
      <c r="AU191" s="79" t="str">
        <f t="shared" si="80"/>
        <v/>
      </c>
      <c r="AV191" s="79" t="str">
        <f t="shared" si="80"/>
        <v/>
      </c>
      <c r="AW191" s="79" t="str">
        <f t="shared" si="80"/>
        <v/>
      </c>
      <c r="AX191" s="79" t="str">
        <f t="shared" si="80"/>
        <v/>
      </c>
      <c r="AY191" s="79" t="str">
        <f t="shared" si="80"/>
        <v/>
      </c>
      <c r="AZ191" s="79" t="str">
        <f t="shared" si="80"/>
        <v/>
      </c>
      <c r="BA191" s="79" t="str">
        <f t="shared" si="80"/>
        <v/>
      </c>
      <c r="BB191" s="33" t="str">
        <f t="shared" si="80"/>
        <v/>
      </c>
      <c r="BD191" s="89" t="str">
        <f>IF(OR(CI$8="", Y191=""), "", COUNTIF(Y$11:Y$310, "&lt;"&amp;Y191)+1+COUNTIF(Y$11:Y191, Y191)-1)</f>
        <v/>
      </c>
      <c r="BE191" s="90" t="str">
        <f>IF(OR(CJ$8="", Z191=""), "", COUNTIF(Z$11:Z$310, "&lt;"&amp;Z191)+1+COUNTIF(Z$11:Z191, Z191)-1)</f>
        <v/>
      </c>
      <c r="BF191" s="90" t="str">
        <f>IF(OR(CK$8="", AA191=""), "", COUNTIF(AA$11:AA$310, "&lt;"&amp;AA191)+1+COUNTIF(AA$11:AA191, AA191)-1)</f>
        <v/>
      </c>
      <c r="BG191" s="90" t="str">
        <f>IF(OR(CL$8="", AB191=""), "", COUNTIF(AB$11:AB$310, "&lt;"&amp;AB191)+1+COUNTIF(AB$11:AB191, AB191)-1)</f>
        <v/>
      </c>
      <c r="BH191" s="90" t="str">
        <f>IF(OR(CM$8="", AC191=""), "", COUNTIF(AC$11:AC$310, "&lt;"&amp;AC191)+1+COUNTIF(AC$11:AC191, AC191)-1)</f>
        <v/>
      </c>
      <c r="BI191" s="90" t="str">
        <f>IF(OR(CN$8="", AD191=""), "", COUNTIF(AD$11:AD$310, "&lt;"&amp;AD191)+1+COUNTIF(AD$11:AD191, AD191)-1)</f>
        <v/>
      </c>
      <c r="BJ191" s="90" t="str">
        <f>IF(OR(CO$8="", AE191=""), "", COUNTIF(AE$11:AE$310, "&lt;"&amp;AE191)+1+COUNTIF(AE$11:AE191, AE191)-1)</f>
        <v/>
      </c>
      <c r="BK191" s="90" t="str">
        <f>IF(OR(CP$8="", AF191=""), "", COUNTIF(AF$11:AF$310, "&lt;"&amp;AF191)+1+COUNTIF(AF$11:AF191, AF191)-1)</f>
        <v/>
      </c>
      <c r="BL191" s="90" t="str">
        <f>IF(OR(CQ$8="", AG191=""), "", COUNTIF(AG$11:AG$310, "&lt;"&amp;AG191)+1+COUNTIF(AG$11:AG191, AG191)-1)</f>
        <v/>
      </c>
      <c r="BM191" s="90" t="str">
        <f>IF(OR(CR$8="", AH191=""), "", COUNTIF(AH$11:AH$310, "&lt;"&amp;AH191)+1+COUNTIF(AH$11:AH191, AH191)-1)</f>
        <v/>
      </c>
      <c r="BN191" s="90" t="str">
        <f>IF(OR(CS$8="", AI191=""), "", COUNTIF(AI$11:AI$310, "&lt;"&amp;AI191)+1+COUNTIF(AI$11:AI191, AI191)-1)</f>
        <v/>
      </c>
      <c r="BO191" s="90" t="str">
        <f>IF(OR(CT$8="", AJ191=""), "", COUNTIF(AJ$11:AJ$310, "&lt;"&amp;AJ191)+1+COUNTIF(AJ$11:AJ191, AJ191)-1)</f>
        <v/>
      </c>
      <c r="BP191" s="90" t="str">
        <f>IF(OR(CU$8="", AK191=""), "", COUNTIF(AK$11:AK$310, "&lt;"&amp;AK191)+1+COUNTIF(AK$11:AK191, AK191)-1)</f>
        <v/>
      </c>
      <c r="BQ191" s="90" t="str">
        <f>IF(OR(CV$8="", AL191=""), "", COUNTIF(AL$11:AL$310, "&lt;"&amp;AL191)+1+COUNTIF(AL$11:AL191, AL191)-1)</f>
        <v/>
      </c>
      <c r="BR191" s="90" t="str">
        <f>IF(OR(CW$8="", AM191=""), "", COUNTIF(AM$11:AM$310, "&lt;"&amp;AM191)+1+COUNTIF(AM$11:AM191, AM191)-1)</f>
        <v/>
      </c>
      <c r="BS191" s="90" t="str">
        <f>IF(OR(CX$8="", AN191=""), "", COUNTIF(AN$11:AN$310, "&lt;"&amp;AN191)+1+COUNTIF(AN$11:AN191, AN191)-1)</f>
        <v/>
      </c>
      <c r="BT191" s="90" t="str">
        <f>IF(OR(CY$8="", AO191=""), "", COUNTIF(AO$11:AO$310, "&lt;"&amp;AO191)+1+COUNTIF(AO$11:AO191, AO191)-1)</f>
        <v/>
      </c>
      <c r="BU191" s="90" t="str">
        <f>IF(OR(CZ$8="", AP191=""), "", COUNTIF(AP$11:AP$310, "&lt;"&amp;AP191)+1+COUNTIF(AP$11:AP191, AP191)-1)</f>
        <v/>
      </c>
      <c r="BV191" s="90" t="str">
        <f>IF(OR(DA$8="", AQ191=""), "", COUNTIF(AQ$11:AQ$310, "&lt;"&amp;AQ191)+1+COUNTIF(AQ$11:AQ191, AQ191)-1)</f>
        <v/>
      </c>
      <c r="BW191" s="90" t="str">
        <f>IF(OR(DB$8="", AR191=""), "", COUNTIF(AR$11:AR$310, "&lt;"&amp;AR191)+1+COUNTIF(AR$11:AR191, AR191)-1)</f>
        <v/>
      </c>
      <c r="BX191" s="90" t="str">
        <f>IF(OR(DC$8="", AS191=""), "", COUNTIF(AS$11:AS$310, "&lt;"&amp;AS191)+1+COUNTIF(AS$11:AS191, AS191)-1)</f>
        <v/>
      </c>
      <c r="BY191" s="90" t="str">
        <f>IF(OR(DD$8="", AT191=""), "", COUNTIF(AT$11:AT$310, "&lt;"&amp;AT191)+1+COUNTIF(AT$11:AT191, AT191)-1)</f>
        <v/>
      </c>
      <c r="BZ191" s="90" t="str">
        <f>IF(OR(DE$8="", AU191=""), "", COUNTIF(AU$11:AU$310, "&lt;"&amp;AU191)+1+COUNTIF(AU$11:AU191, AU191)-1)</f>
        <v/>
      </c>
      <c r="CA191" s="90" t="str">
        <f>IF(OR(DF$8="", AV191=""), "", COUNTIF(AV$11:AV$310, "&lt;"&amp;AV191)+1+COUNTIF(AV$11:AV191, AV191)-1)</f>
        <v/>
      </c>
      <c r="CB191" s="90" t="str">
        <f>IF(OR(DG$8="", AW191=""), "", COUNTIF(AW$11:AW$310, "&lt;"&amp;AW191)+1+COUNTIF(AW$11:AW191, AW191)-1)</f>
        <v/>
      </c>
      <c r="CC191" s="90" t="str">
        <f>IF(OR(DH$8="", AX191=""), "", COUNTIF(AX$11:AX$310, "&lt;"&amp;AX191)+1+COUNTIF(AX$11:AX191, AX191)-1)</f>
        <v/>
      </c>
      <c r="CD191" s="90" t="str">
        <f>IF(OR(DI$8="", AY191=""), "", COUNTIF(AY$11:AY$310, "&lt;"&amp;AY191)+1+COUNTIF(AY$11:AY191, AY191)-1)</f>
        <v/>
      </c>
      <c r="CE191" s="90" t="str">
        <f>IF(OR(DJ$8="", AZ191=""), "", COUNTIF(AZ$11:AZ$310, "&lt;"&amp;AZ191)+1+COUNTIF(AZ$11:AZ191, AZ191)-1)</f>
        <v/>
      </c>
      <c r="CF191" s="90" t="str">
        <f>IF(OR(DK$8="", BA191=""), "", COUNTIF(BA$11:BA$310, "&lt;"&amp;BA191)+1+COUNTIF(BA$11:BA191, BA191)-1)</f>
        <v/>
      </c>
      <c r="CG191" s="91" t="str">
        <f>IF(OR(DL$8="", BB191=""), "", COUNTIF(BB$11:BB$310, "&lt;"&amp;BB191)+1+COUNTIF(BB$11:BB191, BB191)-1)</f>
        <v/>
      </c>
      <c r="CI191" s="89" t="str" cm="1">
        <f t="array" ref="CI191">IFERROR(INDEX($BD191:$CG191, $CH191, MATCH(CI$6, $BD$8:$CG$8, 0)), "")</f>
        <v/>
      </c>
      <c r="CJ191" s="90" t="str" cm="1">
        <f t="array" ref="CJ191">IFERROR(INDEX($BD191:$CG191, $CH191, MATCH(CJ$6, $BD$8:$CG$8, 0)), "")</f>
        <v/>
      </c>
      <c r="CK191" s="90" t="str" cm="1">
        <f t="array" ref="CK191">IFERROR(INDEX($BD191:$CG191, $CH191, MATCH(CK$6, $BD$8:$CG$8, 0)), "")</f>
        <v/>
      </c>
      <c r="CL191" s="90" t="str" cm="1">
        <f t="array" ref="CL191">IFERROR(INDEX($BD191:$CG191, $CH191, MATCH(CL$6, $BD$8:$CG$8, 0)), "")</f>
        <v/>
      </c>
      <c r="CM191" s="90" t="str" cm="1">
        <f t="array" ref="CM191">IFERROR(INDEX($BD191:$CG191, $CH191, MATCH(CM$6, $BD$8:$CG$8, 0)), "")</f>
        <v/>
      </c>
      <c r="CN191" s="90" t="str" cm="1">
        <f t="array" ref="CN191">IFERROR(INDEX($BD191:$CG191, $CH191, MATCH(CN$6, $BD$8:$CG$8, 0)), "")</f>
        <v/>
      </c>
      <c r="CO191" s="90" t="str" cm="1">
        <f t="array" ref="CO191">IFERROR(INDEX($BD191:$CG191, $CH191, MATCH(CO$6, $BD$8:$CG$8, 0)), "")</f>
        <v/>
      </c>
      <c r="CP191" s="90" t="str" cm="1">
        <f t="array" ref="CP191">IFERROR(INDEX($BD191:$CG191, $CH191, MATCH(CP$6, $BD$8:$CG$8, 0)), "")</f>
        <v/>
      </c>
      <c r="CQ191" s="90" t="str" cm="1">
        <f t="array" ref="CQ191">IFERROR(INDEX($BD191:$CG191, $CH191, MATCH(CQ$6, $BD$8:$CG$8, 0)), "")</f>
        <v/>
      </c>
      <c r="CR191" s="90" t="str" cm="1">
        <f t="array" ref="CR191">IFERROR(INDEX($BD191:$CG191, $CH191, MATCH(CR$6, $BD$8:$CG$8, 0)), "")</f>
        <v/>
      </c>
      <c r="CS191" s="90" t="str" cm="1">
        <f t="array" ref="CS191">IFERROR(INDEX($BD191:$CG191, $CH191, MATCH(CS$6, $BD$8:$CG$8, 0)), "")</f>
        <v/>
      </c>
      <c r="CT191" s="90" t="str" cm="1">
        <f t="array" ref="CT191">IFERROR(INDEX($BD191:$CG191, $CH191, MATCH(CT$6, $BD$8:$CG$8, 0)), "")</f>
        <v/>
      </c>
      <c r="CU191" s="90" t="str" cm="1">
        <f t="array" ref="CU191">IFERROR(INDEX($BD191:$CG191, $CH191, MATCH(CU$6, $BD$8:$CG$8, 0)), "")</f>
        <v/>
      </c>
      <c r="CV191" s="90" t="str" cm="1">
        <f t="array" ref="CV191">IFERROR(INDEX($BD191:$CG191, $CH191, MATCH(CV$6, $BD$8:$CG$8, 0)), "")</f>
        <v/>
      </c>
      <c r="CW191" s="90" t="str" cm="1">
        <f t="array" ref="CW191">IFERROR(INDEX($BD191:$CG191, $CH191, MATCH(CW$6, $BD$8:$CG$8, 0)), "")</f>
        <v/>
      </c>
      <c r="CX191" s="90" t="str" cm="1">
        <f t="array" ref="CX191">IFERROR(INDEX($BD191:$CG191, $CH191, MATCH(CX$6, $BD$8:$CG$8, 0)), "")</f>
        <v/>
      </c>
      <c r="CY191" s="90" t="str" cm="1">
        <f t="array" ref="CY191">IFERROR(INDEX($BD191:$CG191, $CH191, MATCH(CY$6, $BD$8:$CG$8, 0)), "")</f>
        <v/>
      </c>
      <c r="CZ191" s="90" t="str" cm="1">
        <f t="array" ref="CZ191">IFERROR(INDEX($BD191:$CG191, $CH191, MATCH(CZ$6, $BD$8:$CG$8, 0)), "")</f>
        <v/>
      </c>
      <c r="DA191" s="90" t="str" cm="1">
        <f t="array" ref="DA191">IFERROR(INDEX($BD191:$CG191, $CH191, MATCH(DA$6, $BD$8:$CG$8, 0)), "")</f>
        <v/>
      </c>
      <c r="DB191" s="90" t="str" cm="1">
        <f t="array" ref="DB191">IFERROR(INDEX($BD191:$CG191, $CH191, MATCH(DB$6, $BD$8:$CG$8, 0)), "")</f>
        <v/>
      </c>
      <c r="DC191" s="90" t="str" cm="1">
        <f t="array" ref="DC191">IFERROR(INDEX($BD191:$CG191, $CH191, MATCH(DC$6, $BD$8:$CG$8, 0)), "")</f>
        <v/>
      </c>
      <c r="DD191" s="90" t="str" cm="1">
        <f t="array" ref="DD191">IFERROR(INDEX($BD191:$CG191, $CH191, MATCH(DD$6, $BD$8:$CG$8, 0)), "")</f>
        <v/>
      </c>
      <c r="DE191" s="90" t="str" cm="1">
        <f t="array" ref="DE191">IFERROR(INDEX($BD191:$CG191, $CH191, MATCH(DE$6, $BD$8:$CG$8, 0)), "")</f>
        <v/>
      </c>
      <c r="DF191" s="90" t="str" cm="1">
        <f t="array" ref="DF191">IFERROR(INDEX($BD191:$CG191, $CH191, MATCH(DF$6, $BD$8:$CG$8, 0)), "")</f>
        <v/>
      </c>
      <c r="DG191" s="90" t="str" cm="1">
        <f t="array" ref="DG191">IFERROR(INDEX($BD191:$CG191, $CH191, MATCH(DG$6, $BD$8:$CG$8, 0)), "")</f>
        <v/>
      </c>
      <c r="DH191" s="90" t="str" cm="1">
        <f t="array" ref="DH191">IFERROR(INDEX($BD191:$CG191, $CH191, MATCH(DH$6, $BD$8:$CG$8, 0)), "")</f>
        <v/>
      </c>
      <c r="DI191" s="90" t="str" cm="1">
        <f t="array" ref="DI191">IFERROR(INDEX($BD191:$CG191, $CH191, MATCH(DI$6, $BD$8:$CG$8, 0)), "")</f>
        <v/>
      </c>
      <c r="DJ191" s="90" t="str" cm="1">
        <f t="array" ref="DJ191">IFERROR(INDEX($BD191:$CG191, $CH191, MATCH(DJ$6, $BD$8:$CG$8, 0)), "")</f>
        <v/>
      </c>
      <c r="DK191" s="90" t="str" cm="1">
        <f t="array" ref="DK191">IFERROR(INDEX($BD191:$CG191, $CH191, MATCH(DK$6, $BD$8:$CG$8, 0)), "")</f>
        <v/>
      </c>
      <c r="DL191" s="91" t="str" cm="1">
        <f t="array" ref="DL191">IFERROR(INDEX($BD191:$CG191, $CH191, MATCH(DL$6, $BD$8:$CG$8, 0)), "")</f>
        <v/>
      </c>
    </row>
    <row r="192" spans="1:116" x14ac:dyDescent="0.55000000000000004">
      <c r="A192" s="16"/>
      <c r="B192" s="48"/>
      <c r="C192" s="26"/>
      <c r="D192" s="49"/>
      <c r="E192" s="50"/>
      <c r="F192" s="16"/>
      <c r="G192" s="96" t="str">
        <f t="shared" si="60"/>
        <v/>
      </c>
      <c r="H192" s="96" t="str">
        <f>IF($T192="", "", IF(COUNTIF('Income &amp; Expenses'!$AO$11:$AO$40, $T192)&gt;0, $N$3, $N$4))</f>
        <v/>
      </c>
      <c r="I192" s="16"/>
      <c r="N192" s="14" t="str">
        <f t="shared" si="56"/>
        <v/>
      </c>
      <c r="O192" s="8" t="str">
        <f t="shared" si="61"/>
        <v/>
      </c>
      <c r="P192" s="15" t="str">
        <f t="shared" si="57"/>
        <v/>
      </c>
      <c r="R192" s="68" t="str">
        <f t="shared" si="58"/>
        <v/>
      </c>
      <c r="T192" s="68" t="str">
        <f t="shared" si="59"/>
        <v/>
      </c>
      <c r="V192" s="62" t="str">
        <f>IF($B192="", "", COUNTIF($B$11:$B192, $B192))</f>
        <v/>
      </c>
      <c r="W192" s="62" t="str">
        <f t="shared" si="62"/>
        <v/>
      </c>
      <c r="Y192" s="78" t="str">
        <f t="shared" si="78"/>
        <v/>
      </c>
      <c r="Z192" s="79" t="str">
        <f t="shared" si="78"/>
        <v/>
      </c>
      <c r="AA192" s="79" t="str">
        <f t="shared" si="78"/>
        <v/>
      </c>
      <c r="AB192" s="79" t="str">
        <f t="shared" si="78"/>
        <v/>
      </c>
      <c r="AC192" s="79" t="str">
        <f t="shared" si="78"/>
        <v/>
      </c>
      <c r="AD192" s="79" t="str">
        <f t="shared" si="78"/>
        <v/>
      </c>
      <c r="AE192" s="79" t="str">
        <f t="shared" si="78"/>
        <v/>
      </c>
      <c r="AF192" s="79" t="str">
        <f t="shared" si="78"/>
        <v/>
      </c>
      <c r="AG192" s="79" t="str">
        <f t="shared" si="78"/>
        <v/>
      </c>
      <c r="AH192" s="79" t="str">
        <f t="shared" si="78"/>
        <v/>
      </c>
      <c r="AI192" s="79" t="str">
        <f t="shared" si="79"/>
        <v/>
      </c>
      <c r="AJ192" s="79" t="str">
        <f t="shared" si="79"/>
        <v/>
      </c>
      <c r="AK192" s="79" t="str">
        <f t="shared" si="79"/>
        <v/>
      </c>
      <c r="AL192" s="79" t="str">
        <f t="shared" si="79"/>
        <v/>
      </c>
      <c r="AM192" s="79" t="str">
        <f t="shared" si="79"/>
        <v/>
      </c>
      <c r="AN192" s="79" t="str">
        <f t="shared" si="79"/>
        <v/>
      </c>
      <c r="AO192" s="79" t="str">
        <f t="shared" si="79"/>
        <v/>
      </c>
      <c r="AP192" s="79" t="str">
        <f t="shared" si="79"/>
        <v/>
      </c>
      <c r="AQ192" s="79" t="str">
        <f t="shared" si="79"/>
        <v/>
      </c>
      <c r="AR192" s="79" t="str">
        <f t="shared" si="79"/>
        <v/>
      </c>
      <c r="AS192" s="79" t="str">
        <f t="shared" si="80"/>
        <v/>
      </c>
      <c r="AT192" s="79" t="str">
        <f t="shared" si="80"/>
        <v/>
      </c>
      <c r="AU192" s="79" t="str">
        <f t="shared" si="80"/>
        <v/>
      </c>
      <c r="AV192" s="79" t="str">
        <f t="shared" si="80"/>
        <v/>
      </c>
      <c r="AW192" s="79" t="str">
        <f t="shared" si="80"/>
        <v/>
      </c>
      <c r="AX192" s="79" t="str">
        <f t="shared" si="80"/>
        <v/>
      </c>
      <c r="AY192" s="79" t="str">
        <f t="shared" si="80"/>
        <v/>
      </c>
      <c r="AZ192" s="79" t="str">
        <f t="shared" si="80"/>
        <v/>
      </c>
      <c r="BA192" s="79" t="str">
        <f t="shared" si="80"/>
        <v/>
      </c>
      <c r="BB192" s="33" t="str">
        <f t="shared" si="80"/>
        <v/>
      </c>
      <c r="BD192" s="89" t="str">
        <f>IF(OR(CI$8="", Y192=""), "", COUNTIF(Y$11:Y$310, "&lt;"&amp;Y192)+1+COUNTIF(Y$11:Y192, Y192)-1)</f>
        <v/>
      </c>
      <c r="BE192" s="90" t="str">
        <f>IF(OR(CJ$8="", Z192=""), "", COUNTIF(Z$11:Z$310, "&lt;"&amp;Z192)+1+COUNTIF(Z$11:Z192, Z192)-1)</f>
        <v/>
      </c>
      <c r="BF192" s="90" t="str">
        <f>IF(OR(CK$8="", AA192=""), "", COUNTIF(AA$11:AA$310, "&lt;"&amp;AA192)+1+COUNTIF(AA$11:AA192, AA192)-1)</f>
        <v/>
      </c>
      <c r="BG192" s="90" t="str">
        <f>IF(OR(CL$8="", AB192=""), "", COUNTIF(AB$11:AB$310, "&lt;"&amp;AB192)+1+COUNTIF(AB$11:AB192, AB192)-1)</f>
        <v/>
      </c>
      <c r="BH192" s="90" t="str">
        <f>IF(OR(CM$8="", AC192=""), "", COUNTIF(AC$11:AC$310, "&lt;"&amp;AC192)+1+COUNTIF(AC$11:AC192, AC192)-1)</f>
        <v/>
      </c>
      <c r="BI192" s="90" t="str">
        <f>IF(OR(CN$8="", AD192=""), "", COUNTIF(AD$11:AD$310, "&lt;"&amp;AD192)+1+COUNTIF(AD$11:AD192, AD192)-1)</f>
        <v/>
      </c>
      <c r="BJ192" s="90" t="str">
        <f>IF(OR(CO$8="", AE192=""), "", COUNTIF(AE$11:AE$310, "&lt;"&amp;AE192)+1+COUNTIF(AE$11:AE192, AE192)-1)</f>
        <v/>
      </c>
      <c r="BK192" s="90" t="str">
        <f>IF(OR(CP$8="", AF192=""), "", COUNTIF(AF$11:AF$310, "&lt;"&amp;AF192)+1+COUNTIF(AF$11:AF192, AF192)-1)</f>
        <v/>
      </c>
      <c r="BL192" s="90" t="str">
        <f>IF(OR(CQ$8="", AG192=""), "", COUNTIF(AG$11:AG$310, "&lt;"&amp;AG192)+1+COUNTIF(AG$11:AG192, AG192)-1)</f>
        <v/>
      </c>
      <c r="BM192" s="90" t="str">
        <f>IF(OR(CR$8="", AH192=""), "", COUNTIF(AH$11:AH$310, "&lt;"&amp;AH192)+1+COUNTIF(AH$11:AH192, AH192)-1)</f>
        <v/>
      </c>
      <c r="BN192" s="90" t="str">
        <f>IF(OR(CS$8="", AI192=""), "", COUNTIF(AI$11:AI$310, "&lt;"&amp;AI192)+1+COUNTIF(AI$11:AI192, AI192)-1)</f>
        <v/>
      </c>
      <c r="BO192" s="90" t="str">
        <f>IF(OR(CT$8="", AJ192=""), "", COUNTIF(AJ$11:AJ$310, "&lt;"&amp;AJ192)+1+COUNTIF(AJ$11:AJ192, AJ192)-1)</f>
        <v/>
      </c>
      <c r="BP192" s="90" t="str">
        <f>IF(OR(CU$8="", AK192=""), "", COUNTIF(AK$11:AK$310, "&lt;"&amp;AK192)+1+COUNTIF(AK$11:AK192, AK192)-1)</f>
        <v/>
      </c>
      <c r="BQ192" s="90" t="str">
        <f>IF(OR(CV$8="", AL192=""), "", COUNTIF(AL$11:AL$310, "&lt;"&amp;AL192)+1+COUNTIF(AL$11:AL192, AL192)-1)</f>
        <v/>
      </c>
      <c r="BR192" s="90" t="str">
        <f>IF(OR(CW$8="", AM192=""), "", COUNTIF(AM$11:AM$310, "&lt;"&amp;AM192)+1+COUNTIF(AM$11:AM192, AM192)-1)</f>
        <v/>
      </c>
      <c r="BS192" s="90" t="str">
        <f>IF(OR(CX$8="", AN192=""), "", COUNTIF(AN$11:AN$310, "&lt;"&amp;AN192)+1+COUNTIF(AN$11:AN192, AN192)-1)</f>
        <v/>
      </c>
      <c r="BT192" s="90" t="str">
        <f>IF(OR(CY$8="", AO192=""), "", COUNTIF(AO$11:AO$310, "&lt;"&amp;AO192)+1+COUNTIF(AO$11:AO192, AO192)-1)</f>
        <v/>
      </c>
      <c r="BU192" s="90" t="str">
        <f>IF(OR(CZ$8="", AP192=""), "", COUNTIF(AP$11:AP$310, "&lt;"&amp;AP192)+1+COUNTIF(AP$11:AP192, AP192)-1)</f>
        <v/>
      </c>
      <c r="BV192" s="90" t="str">
        <f>IF(OR(DA$8="", AQ192=""), "", COUNTIF(AQ$11:AQ$310, "&lt;"&amp;AQ192)+1+COUNTIF(AQ$11:AQ192, AQ192)-1)</f>
        <v/>
      </c>
      <c r="BW192" s="90" t="str">
        <f>IF(OR(DB$8="", AR192=""), "", COUNTIF(AR$11:AR$310, "&lt;"&amp;AR192)+1+COUNTIF(AR$11:AR192, AR192)-1)</f>
        <v/>
      </c>
      <c r="BX192" s="90" t="str">
        <f>IF(OR(DC$8="", AS192=""), "", COUNTIF(AS$11:AS$310, "&lt;"&amp;AS192)+1+COUNTIF(AS$11:AS192, AS192)-1)</f>
        <v/>
      </c>
      <c r="BY192" s="90" t="str">
        <f>IF(OR(DD$8="", AT192=""), "", COUNTIF(AT$11:AT$310, "&lt;"&amp;AT192)+1+COUNTIF(AT$11:AT192, AT192)-1)</f>
        <v/>
      </c>
      <c r="BZ192" s="90" t="str">
        <f>IF(OR(DE$8="", AU192=""), "", COUNTIF(AU$11:AU$310, "&lt;"&amp;AU192)+1+COUNTIF(AU$11:AU192, AU192)-1)</f>
        <v/>
      </c>
      <c r="CA192" s="90" t="str">
        <f>IF(OR(DF$8="", AV192=""), "", COUNTIF(AV$11:AV$310, "&lt;"&amp;AV192)+1+COUNTIF(AV$11:AV192, AV192)-1)</f>
        <v/>
      </c>
      <c r="CB192" s="90" t="str">
        <f>IF(OR(DG$8="", AW192=""), "", COUNTIF(AW$11:AW$310, "&lt;"&amp;AW192)+1+COUNTIF(AW$11:AW192, AW192)-1)</f>
        <v/>
      </c>
      <c r="CC192" s="90" t="str">
        <f>IF(OR(DH$8="", AX192=""), "", COUNTIF(AX$11:AX$310, "&lt;"&amp;AX192)+1+COUNTIF(AX$11:AX192, AX192)-1)</f>
        <v/>
      </c>
      <c r="CD192" s="90" t="str">
        <f>IF(OR(DI$8="", AY192=""), "", COUNTIF(AY$11:AY$310, "&lt;"&amp;AY192)+1+COUNTIF(AY$11:AY192, AY192)-1)</f>
        <v/>
      </c>
      <c r="CE192" s="90" t="str">
        <f>IF(OR(DJ$8="", AZ192=""), "", COUNTIF(AZ$11:AZ$310, "&lt;"&amp;AZ192)+1+COUNTIF(AZ$11:AZ192, AZ192)-1)</f>
        <v/>
      </c>
      <c r="CF192" s="90" t="str">
        <f>IF(OR(DK$8="", BA192=""), "", COUNTIF(BA$11:BA$310, "&lt;"&amp;BA192)+1+COUNTIF(BA$11:BA192, BA192)-1)</f>
        <v/>
      </c>
      <c r="CG192" s="91" t="str">
        <f>IF(OR(DL$8="", BB192=""), "", COUNTIF(BB$11:BB$310, "&lt;"&amp;BB192)+1+COUNTIF(BB$11:BB192, BB192)-1)</f>
        <v/>
      </c>
      <c r="CI192" s="89" t="str" cm="1">
        <f t="array" ref="CI192">IFERROR(INDEX($BD192:$CG192, $CH192, MATCH(CI$6, $BD$8:$CG$8, 0)), "")</f>
        <v/>
      </c>
      <c r="CJ192" s="90" t="str" cm="1">
        <f t="array" ref="CJ192">IFERROR(INDEX($BD192:$CG192, $CH192, MATCH(CJ$6, $BD$8:$CG$8, 0)), "")</f>
        <v/>
      </c>
      <c r="CK192" s="90" t="str" cm="1">
        <f t="array" ref="CK192">IFERROR(INDEX($BD192:$CG192, $CH192, MATCH(CK$6, $BD$8:$CG$8, 0)), "")</f>
        <v/>
      </c>
      <c r="CL192" s="90" t="str" cm="1">
        <f t="array" ref="CL192">IFERROR(INDEX($BD192:$CG192, $CH192, MATCH(CL$6, $BD$8:$CG$8, 0)), "")</f>
        <v/>
      </c>
      <c r="CM192" s="90" t="str" cm="1">
        <f t="array" ref="CM192">IFERROR(INDEX($BD192:$CG192, $CH192, MATCH(CM$6, $BD$8:$CG$8, 0)), "")</f>
        <v/>
      </c>
      <c r="CN192" s="90" t="str" cm="1">
        <f t="array" ref="CN192">IFERROR(INDEX($BD192:$CG192, $CH192, MATCH(CN$6, $BD$8:$CG$8, 0)), "")</f>
        <v/>
      </c>
      <c r="CO192" s="90" t="str" cm="1">
        <f t="array" ref="CO192">IFERROR(INDEX($BD192:$CG192, $CH192, MATCH(CO$6, $BD$8:$CG$8, 0)), "")</f>
        <v/>
      </c>
      <c r="CP192" s="90" t="str" cm="1">
        <f t="array" ref="CP192">IFERROR(INDEX($BD192:$CG192, $CH192, MATCH(CP$6, $BD$8:$CG$8, 0)), "")</f>
        <v/>
      </c>
      <c r="CQ192" s="90" t="str" cm="1">
        <f t="array" ref="CQ192">IFERROR(INDEX($BD192:$CG192, $CH192, MATCH(CQ$6, $BD$8:$CG$8, 0)), "")</f>
        <v/>
      </c>
      <c r="CR192" s="90" t="str" cm="1">
        <f t="array" ref="CR192">IFERROR(INDEX($BD192:$CG192, $CH192, MATCH(CR$6, $BD$8:$CG$8, 0)), "")</f>
        <v/>
      </c>
      <c r="CS192" s="90" t="str" cm="1">
        <f t="array" ref="CS192">IFERROR(INDEX($BD192:$CG192, $CH192, MATCH(CS$6, $BD$8:$CG$8, 0)), "")</f>
        <v/>
      </c>
      <c r="CT192" s="90" t="str" cm="1">
        <f t="array" ref="CT192">IFERROR(INDEX($BD192:$CG192, $CH192, MATCH(CT$6, $BD$8:$CG$8, 0)), "")</f>
        <v/>
      </c>
      <c r="CU192" s="90" t="str" cm="1">
        <f t="array" ref="CU192">IFERROR(INDEX($BD192:$CG192, $CH192, MATCH(CU$6, $BD$8:$CG$8, 0)), "")</f>
        <v/>
      </c>
      <c r="CV192" s="90" t="str" cm="1">
        <f t="array" ref="CV192">IFERROR(INDEX($BD192:$CG192, $CH192, MATCH(CV$6, $BD$8:$CG$8, 0)), "")</f>
        <v/>
      </c>
      <c r="CW192" s="90" t="str" cm="1">
        <f t="array" ref="CW192">IFERROR(INDEX($BD192:$CG192, $CH192, MATCH(CW$6, $BD$8:$CG$8, 0)), "")</f>
        <v/>
      </c>
      <c r="CX192" s="90" t="str" cm="1">
        <f t="array" ref="CX192">IFERROR(INDEX($BD192:$CG192, $CH192, MATCH(CX$6, $BD$8:$CG$8, 0)), "")</f>
        <v/>
      </c>
      <c r="CY192" s="90" t="str" cm="1">
        <f t="array" ref="CY192">IFERROR(INDEX($BD192:$CG192, $CH192, MATCH(CY$6, $BD$8:$CG$8, 0)), "")</f>
        <v/>
      </c>
      <c r="CZ192" s="90" t="str" cm="1">
        <f t="array" ref="CZ192">IFERROR(INDEX($BD192:$CG192, $CH192, MATCH(CZ$6, $BD$8:$CG$8, 0)), "")</f>
        <v/>
      </c>
      <c r="DA192" s="90" t="str" cm="1">
        <f t="array" ref="DA192">IFERROR(INDEX($BD192:$CG192, $CH192, MATCH(DA$6, $BD$8:$CG$8, 0)), "")</f>
        <v/>
      </c>
      <c r="DB192" s="90" t="str" cm="1">
        <f t="array" ref="DB192">IFERROR(INDEX($BD192:$CG192, $CH192, MATCH(DB$6, $BD$8:$CG$8, 0)), "")</f>
        <v/>
      </c>
      <c r="DC192" s="90" t="str" cm="1">
        <f t="array" ref="DC192">IFERROR(INDEX($BD192:$CG192, $CH192, MATCH(DC$6, $BD$8:$CG$8, 0)), "")</f>
        <v/>
      </c>
      <c r="DD192" s="90" t="str" cm="1">
        <f t="array" ref="DD192">IFERROR(INDEX($BD192:$CG192, $CH192, MATCH(DD$6, $BD$8:$CG$8, 0)), "")</f>
        <v/>
      </c>
      <c r="DE192" s="90" t="str" cm="1">
        <f t="array" ref="DE192">IFERROR(INDEX($BD192:$CG192, $CH192, MATCH(DE$6, $BD$8:$CG$8, 0)), "")</f>
        <v/>
      </c>
      <c r="DF192" s="90" t="str" cm="1">
        <f t="array" ref="DF192">IFERROR(INDEX($BD192:$CG192, $CH192, MATCH(DF$6, $BD$8:$CG$8, 0)), "")</f>
        <v/>
      </c>
      <c r="DG192" s="90" t="str" cm="1">
        <f t="array" ref="DG192">IFERROR(INDEX($BD192:$CG192, $CH192, MATCH(DG$6, $BD$8:$CG$8, 0)), "")</f>
        <v/>
      </c>
      <c r="DH192" s="90" t="str" cm="1">
        <f t="array" ref="DH192">IFERROR(INDEX($BD192:$CG192, $CH192, MATCH(DH$6, $BD$8:$CG$8, 0)), "")</f>
        <v/>
      </c>
      <c r="DI192" s="90" t="str" cm="1">
        <f t="array" ref="DI192">IFERROR(INDEX($BD192:$CG192, $CH192, MATCH(DI$6, $BD$8:$CG$8, 0)), "")</f>
        <v/>
      </c>
      <c r="DJ192" s="90" t="str" cm="1">
        <f t="array" ref="DJ192">IFERROR(INDEX($BD192:$CG192, $CH192, MATCH(DJ$6, $BD$8:$CG$8, 0)), "")</f>
        <v/>
      </c>
      <c r="DK192" s="90" t="str" cm="1">
        <f t="array" ref="DK192">IFERROR(INDEX($BD192:$CG192, $CH192, MATCH(DK$6, $BD$8:$CG$8, 0)), "")</f>
        <v/>
      </c>
      <c r="DL192" s="91" t="str" cm="1">
        <f t="array" ref="DL192">IFERROR(INDEX($BD192:$CG192, $CH192, MATCH(DL$6, $BD$8:$CG$8, 0)), "")</f>
        <v/>
      </c>
    </row>
    <row r="193" spans="1:116" x14ac:dyDescent="0.55000000000000004">
      <c r="A193" s="16"/>
      <c r="B193" s="48"/>
      <c r="C193" s="26"/>
      <c r="D193" s="49"/>
      <c r="E193" s="50"/>
      <c r="F193" s="16"/>
      <c r="G193" s="96" t="str">
        <f t="shared" si="60"/>
        <v/>
      </c>
      <c r="H193" s="96" t="str">
        <f>IF($T193="", "", IF(COUNTIF('Income &amp; Expenses'!$AO$11:$AO$40, $T193)&gt;0, $N$3, $N$4))</f>
        <v/>
      </c>
      <c r="I193" s="16"/>
      <c r="N193" s="14" t="str">
        <f t="shared" si="56"/>
        <v/>
      </c>
      <c r="O193" s="8" t="str">
        <f t="shared" si="61"/>
        <v/>
      </c>
      <c r="P193" s="15" t="str">
        <f t="shared" si="57"/>
        <v/>
      </c>
      <c r="R193" s="68" t="str">
        <f t="shared" si="58"/>
        <v/>
      </c>
      <c r="T193" s="68" t="str">
        <f t="shared" si="59"/>
        <v/>
      </c>
      <c r="V193" s="62" t="str">
        <f>IF($B193="", "", COUNTIF($B$11:$B193, $B193))</f>
        <v/>
      </c>
      <c r="W193" s="62" t="str">
        <f t="shared" si="62"/>
        <v/>
      </c>
      <c r="Y193" s="78" t="str">
        <f t="shared" si="78"/>
        <v/>
      </c>
      <c r="Z193" s="79" t="str">
        <f t="shared" si="78"/>
        <v/>
      </c>
      <c r="AA193" s="79" t="str">
        <f t="shared" si="78"/>
        <v/>
      </c>
      <c r="AB193" s="79" t="str">
        <f t="shared" si="78"/>
        <v/>
      </c>
      <c r="AC193" s="79" t="str">
        <f t="shared" si="78"/>
        <v/>
      </c>
      <c r="AD193" s="79" t="str">
        <f t="shared" si="78"/>
        <v/>
      </c>
      <c r="AE193" s="79" t="str">
        <f t="shared" si="78"/>
        <v/>
      </c>
      <c r="AF193" s="79" t="str">
        <f t="shared" si="78"/>
        <v/>
      </c>
      <c r="AG193" s="79" t="str">
        <f t="shared" si="78"/>
        <v/>
      </c>
      <c r="AH193" s="79" t="str">
        <f t="shared" si="78"/>
        <v/>
      </c>
      <c r="AI193" s="79" t="str">
        <f t="shared" si="79"/>
        <v/>
      </c>
      <c r="AJ193" s="79" t="str">
        <f t="shared" si="79"/>
        <v/>
      </c>
      <c r="AK193" s="79" t="str">
        <f t="shared" si="79"/>
        <v/>
      </c>
      <c r="AL193" s="79" t="str">
        <f t="shared" si="79"/>
        <v/>
      </c>
      <c r="AM193" s="79" t="str">
        <f t="shared" si="79"/>
        <v/>
      </c>
      <c r="AN193" s="79" t="str">
        <f t="shared" si="79"/>
        <v/>
      </c>
      <c r="AO193" s="79" t="str">
        <f t="shared" si="79"/>
        <v/>
      </c>
      <c r="AP193" s="79" t="str">
        <f t="shared" si="79"/>
        <v/>
      </c>
      <c r="AQ193" s="79" t="str">
        <f t="shared" si="79"/>
        <v/>
      </c>
      <c r="AR193" s="79" t="str">
        <f t="shared" si="79"/>
        <v/>
      </c>
      <c r="AS193" s="79" t="str">
        <f t="shared" si="80"/>
        <v/>
      </c>
      <c r="AT193" s="79" t="str">
        <f t="shared" si="80"/>
        <v/>
      </c>
      <c r="AU193" s="79" t="str">
        <f t="shared" si="80"/>
        <v/>
      </c>
      <c r="AV193" s="79" t="str">
        <f t="shared" si="80"/>
        <v/>
      </c>
      <c r="AW193" s="79" t="str">
        <f t="shared" si="80"/>
        <v/>
      </c>
      <c r="AX193" s="79" t="str">
        <f t="shared" si="80"/>
        <v/>
      </c>
      <c r="AY193" s="79" t="str">
        <f t="shared" si="80"/>
        <v/>
      </c>
      <c r="AZ193" s="79" t="str">
        <f t="shared" si="80"/>
        <v/>
      </c>
      <c r="BA193" s="79" t="str">
        <f t="shared" si="80"/>
        <v/>
      </c>
      <c r="BB193" s="33" t="str">
        <f t="shared" si="80"/>
        <v/>
      </c>
      <c r="BD193" s="89" t="str">
        <f>IF(OR(CI$8="", Y193=""), "", COUNTIF(Y$11:Y$310, "&lt;"&amp;Y193)+1+COUNTIF(Y$11:Y193, Y193)-1)</f>
        <v/>
      </c>
      <c r="BE193" s="90" t="str">
        <f>IF(OR(CJ$8="", Z193=""), "", COUNTIF(Z$11:Z$310, "&lt;"&amp;Z193)+1+COUNTIF(Z$11:Z193, Z193)-1)</f>
        <v/>
      </c>
      <c r="BF193" s="90" t="str">
        <f>IF(OR(CK$8="", AA193=""), "", COUNTIF(AA$11:AA$310, "&lt;"&amp;AA193)+1+COUNTIF(AA$11:AA193, AA193)-1)</f>
        <v/>
      </c>
      <c r="BG193" s="90" t="str">
        <f>IF(OR(CL$8="", AB193=""), "", COUNTIF(AB$11:AB$310, "&lt;"&amp;AB193)+1+COUNTIF(AB$11:AB193, AB193)-1)</f>
        <v/>
      </c>
      <c r="BH193" s="90" t="str">
        <f>IF(OR(CM$8="", AC193=""), "", COUNTIF(AC$11:AC$310, "&lt;"&amp;AC193)+1+COUNTIF(AC$11:AC193, AC193)-1)</f>
        <v/>
      </c>
      <c r="BI193" s="90" t="str">
        <f>IF(OR(CN$8="", AD193=""), "", COUNTIF(AD$11:AD$310, "&lt;"&amp;AD193)+1+COUNTIF(AD$11:AD193, AD193)-1)</f>
        <v/>
      </c>
      <c r="BJ193" s="90" t="str">
        <f>IF(OR(CO$8="", AE193=""), "", COUNTIF(AE$11:AE$310, "&lt;"&amp;AE193)+1+COUNTIF(AE$11:AE193, AE193)-1)</f>
        <v/>
      </c>
      <c r="BK193" s="90" t="str">
        <f>IF(OR(CP$8="", AF193=""), "", COUNTIF(AF$11:AF$310, "&lt;"&amp;AF193)+1+COUNTIF(AF$11:AF193, AF193)-1)</f>
        <v/>
      </c>
      <c r="BL193" s="90" t="str">
        <f>IF(OR(CQ$8="", AG193=""), "", COUNTIF(AG$11:AG$310, "&lt;"&amp;AG193)+1+COUNTIF(AG$11:AG193, AG193)-1)</f>
        <v/>
      </c>
      <c r="BM193" s="90" t="str">
        <f>IF(OR(CR$8="", AH193=""), "", COUNTIF(AH$11:AH$310, "&lt;"&amp;AH193)+1+COUNTIF(AH$11:AH193, AH193)-1)</f>
        <v/>
      </c>
      <c r="BN193" s="90" t="str">
        <f>IF(OR(CS$8="", AI193=""), "", COUNTIF(AI$11:AI$310, "&lt;"&amp;AI193)+1+COUNTIF(AI$11:AI193, AI193)-1)</f>
        <v/>
      </c>
      <c r="BO193" s="90" t="str">
        <f>IF(OR(CT$8="", AJ193=""), "", COUNTIF(AJ$11:AJ$310, "&lt;"&amp;AJ193)+1+COUNTIF(AJ$11:AJ193, AJ193)-1)</f>
        <v/>
      </c>
      <c r="BP193" s="90" t="str">
        <f>IF(OR(CU$8="", AK193=""), "", COUNTIF(AK$11:AK$310, "&lt;"&amp;AK193)+1+COUNTIF(AK$11:AK193, AK193)-1)</f>
        <v/>
      </c>
      <c r="BQ193" s="90" t="str">
        <f>IF(OR(CV$8="", AL193=""), "", COUNTIF(AL$11:AL$310, "&lt;"&amp;AL193)+1+COUNTIF(AL$11:AL193, AL193)-1)</f>
        <v/>
      </c>
      <c r="BR193" s="90" t="str">
        <f>IF(OR(CW$8="", AM193=""), "", COUNTIF(AM$11:AM$310, "&lt;"&amp;AM193)+1+COUNTIF(AM$11:AM193, AM193)-1)</f>
        <v/>
      </c>
      <c r="BS193" s="90" t="str">
        <f>IF(OR(CX$8="", AN193=""), "", COUNTIF(AN$11:AN$310, "&lt;"&amp;AN193)+1+COUNTIF(AN$11:AN193, AN193)-1)</f>
        <v/>
      </c>
      <c r="BT193" s="90" t="str">
        <f>IF(OR(CY$8="", AO193=""), "", COUNTIF(AO$11:AO$310, "&lt;"&amp;AO193)+1+COUNTIF(AO$11:AO193, AO193)-1)</f>
        <v/>
      </c>
      <c r="BU193" s="90" t="str">
        <f>IF(OR(CZ$8="", AP193=""), "", COUNTIF(AP$11:AP$310, "&lt;"&amp;AP193)+1+COUNTIF(AP$11:AP193, AP193)-1)</f>
        <v/>
      </c>
      <c r="BV193" s="90" t="str">
        <f>IF(OR(DA$8="", AQ193=""), "", COUNTIF(AQ$11:AQ$310, "&lt;"&amp;AQ193)+1+COUNTIF(AQ$11:AQ193, AQ193)-1)</f>
        <v/>
      </c>
      <c r="BW193" s="90" t="str">
        <f>IF(OR(DB$8="", AR193=""), "", COUNTIF(AR$11:AR$310, "&lt;"&amp;AR193)+1+COUNTIF(AR$11:AR193, AR193)-1)</f>
        <v/>
      </c>
      <c r="BX193" s="90" t="str">
        <f>IF(OR(DC$8="", AS193=""), "", COUNTIF(AS$11:AS$310, "&lt;"&amp;AS193)+1+COUNTIF(AS$11:AS193, AS193)-1)</f>
        <v/>
      </c>
      <c r="BY193" s="90" t="str">
        <f>IF(OR(DD$8="", AT193=""), "", COUNTIF(AT$11:AT$310, "&lt;"&amp;AT193)+1+COUNTIF(AT$11:AT193, AT193)-1)</f>
        <v/>
      </c>
      <c r="BZ193" s="90" t="str">
        <f>IF(OR(DE$8="", AU193=""), "", COUNTIF(AU$11:AU$310, "&lt;"&amp;AU193)+1+COUNTIF(AU$11:AU193, AU193)-1)</f>
        <v/>
      </c>
      <c r="CA193" s="90" t="str">
        <f>IF(OR(DF$8="", AV193=""), "", COUNTIF(AV$11:AV$310, "&lt;"&amp;AV193)+1+COUNTIF(AV$11:AV193, AV193)-1)</f>
        <v/>
      </c>
      <c r="CB193" s="90" t="str">
        <f>IF(OR(DG$8="", AW193=""), "", COUNTIF(AW$11:AW$310, "&lt;"&amp;AW193)+1+COUNTIF(AW$11:AW193, AW193)-1)</f>
        <v/>
      </c>
      <c r="CC193" s="90" t="str">
        <f>IF(OR(DH$8="", AX193=""), "", COUNTIF(AX$11:AX$310, "&lt;"&amp;AX193)+1+COUNTIF(AX$11:AX193, AX193)-1)</f>
        <v/>
      </c>
      <c r="CD193" s="90" t="str">
        <f>IF(OR(DI$8="", AY193=""), "", COUNTIF(AY$11:AY$310, "&lt;"&amp;AY193)+1+COUNTIF(AY$11:AY193, AY193)-1)</f>
        <v/>
      </c>
      <c r="CE193" s="90" t="str">
        <f>IF(OR(DJ$8="", AZ193=""), "", COUNTIF(AZ$11:AZ$310, "&lt;"&amp;AZ193)+1+COUNTIF(AZ$11:AZ193, AZ193)-1)</f>
        <v/>
      </c>
      <c r="CF193" s="90" t="str">
        <f>IF(OR(DK$8="", BA193=""), "", COUNTIF(BA$11:BA$310, "&lt;"&amp;BA193)+1+COUNTIF(BA$11:BA193, BA193)-1)</f>
        <v/>
      </c>
      <c r="CG193" s="91" t="str">
        <f>IF(OR(DL$8="", BB193=""), "", COUNTIF(BB$11:BB$310, "&lt;"&amp;BB193)+1+COUNTIF(BB$11:BB193, BB193)-1)</f>
        <v/>
      </c>
      <c r="CI193" s="89" t="str" cm="1">
        <f t="array" ref="CI193">IFERROR(INDEX($BD193:$CG193, $CH193, MATCH(CI$6, $BD$8:$CG$8, 0)), "")</f>
        <v/>
      </c>
      <c r="CJ193" s="90" t="str" cm="1">
        <f t="array" ref="CJ193">IFERROR(INDEX($BD193:$CG193, $CH193, MATCH(CJ$6, $BD$8:$CG$8, 0)), "")</f>
        <v/>
      </c>
      <c r="CK193" s="90" t="str" cm="1">
        <f t="array" ref="CK193">IFERROR(INDEX($BD193:$CG193, $CH193, MATCH(CK$6, $BD$8:$CG$8, 0)), "")</f>
        <v/>
      </c>
      <c r="CL193" s="90" t="str" cm="1">
        <f t="array" ref="CL193">IFERROR(INDEX($BD193:$CG193, $CH193, MATCH(CL$6, $BD$8:$CG$8, 0)), "")</f>
        <v/>
      </c>
      <c r="CM193" s="90" t="str" cm="1">
        <f t="array" ref="CM193">IFERROR(INDEX($BD193:$CG193, $CH193, MATCH(CM$6, $BD$8:$CG$8, 0)), "")</f>
        <v/>
      </c>
      <c r="CN193" s="90" t="str" cm="1">
        <f t="array" ref="CN193">IFERROR(INDEX($BD193:$CG193, $CH193, MATCH(CN$6, $BD$8:$CG$8, 0)), "")</f>
        <v/>
      </c>
      <c r="CO193" s="90" t="str" cm="1">
        <f t="array" ref="CO193">IFERROR(INDEX($BD193:$CG193, $CH193, MATCH(CO$6, $BD$8:$CG$8, 0)), "")</f>
        <v/>
      </c>
      <c r="CP193" s="90" t="str" cm="1">
        <f t="array" ref="CP193">IFERROR(INDEX($BD193:$CG193, $CH193, MATCH(CP$6, $BD$8:$CG$8, 0)), "")</f>
        <v/>
      </c>
      <c r="CQ193" s="90" t="str" cm="1">
        <f t="array" ref="CQ193">IFERROR(INDEX($BD193:$CG193, $CH193, MATCH(CQ$6, $BD$8:$CG$8, 0)), "")</f>
        <v/>
      </c>
      <c r="CR193" s="90" t="str" cm="1">
        <f t="array" ref="CR193">IFERROR(INDEX($BD193:$CG193, $CH193, MATCH(CR$6, $BD$8:$CG$8, 0)), "")</f>
        <v/>
      </c>
      <c r="CS193" s="90" t="str" cm="1">
        <f t="array" ref="CS193">IFERROR(INDEX($BD193:$CG193, $CH193, MATCH(CS$6, $BD$8:$CG$8, 0)), "")</f>
        <v/>
      </c>
      <c r="CT193" s="90" t="str" cm="1">
        <f t="array" ref="CT193">IFERROR(INDEX($BD193:$CG193, $CH193, MATCH(CT$6, $BD$8:$CG$8, 0)), "")</f>
        <v/>
      </c>
      <c r="CU193" s="90" t="str" cm="1">
        <f t="array" ref="CU193">IFERROR(INDEX($BD193:$CG193, $CH193, MATCH(CU$6, $BD$8:$CG$8, 0)), "")</f>
        <v/>
      </c>
      <c r="CV193" s="90" t="str" cm="1">
        <f t="array" ref="CV193">IFERROR(INDEX($BD193:$CG193, $CH193, MATCH(CV$6, $BD$8:$CG$8, 0)), "")</f>
        <v/>
      </c>
      <c r="CW193" s="90" t="str" cm="1">
        <f t="array" ref="CW193">IFERROR(INDEX($BD193:$CG193, $CH193, MATCH(CW$6, $BD$8:$CG$8, 0)), "")</f>
        <v/>
      </c>
      <c r="CX193" s="90" t="str" cm="1">
        <f t="array" ref="CX193">IFERROR(INDEX($BD193:$CG193, $CH193, MATCH(CX$6, $BD$8:$CG$8, 0)), "")</f>
        <v/>
      </c>
      <c r="CY193" s="90" t="str" cm="1">
        <f t="array" ref="CY193">IFERROR(INDEX($BD193:$CG193, $CH193, MATCH(CY$6, $BD$8:$CG$8, 0)), "")</f>
        <v/>
      </c>
      <c r="CZ193" s="90" t="str" cm="1">
        <f t="array" ref="CZ193">IFERROR(INDEX($BD193:$CG193, $CH193, MATCH(CZ$6, $BD$8:$CG$8, 0)), "")</f>
        <v/>
      </c>
      <c r="DA193" s="90" t="str" cm="1">
        <f t="array" ref="DA193">IFERROR(INDEX($BD193:$CG193, $CH193, MATCH(DA$6, $BD$8:$CG$8, 0)), "")</f>
        <v/>
      </c>
      <c r="DB193" s="90" t="str" cm="1">
        <f t="array" ref="DB193">IFERROR(INDEX($BD193:$CG193, $CH193, MATCH(DB$6, $BD$8:$CG$8, 0)), "")</f>
        <v/>
      </c>
      <c r="DC193" s="90" t="str" cm="1">
        <f t="array" ref="DC193">IFERROR(INDEX($BD193:$CG193, $CH193, MATCH(DC$6, $BD$8:$CG$8, 0)), "")</f>
        <v/>
      </c>
      <c r="DD193" s="90" t="str" cm="1">
        <f t="array" ref="DD193">IFERROR(INDEX($BD193:$CG193, $CH193, MATCH(DD$6, $BD$8:$CG$8, 0)), "")</f>
        <v/>
      </c>
      <c r="DE193" s="90" t="str" cm="1">
        <f t="array" ref="DE193">IFERROR(INDEX($BD193:$CG193, $CH193, MATCH(DE$6, $BD$8:$CG$8, 0)), "")</f>
        <v/>
      </c>
      <c r="DF193" s="90" t="str" cm="1">
        <f t="array" ref="DF193">IFERROR(INDEX($BD193:$CG193, $CH193, MATCH(DF$6, $BD$8:$CG$8, 0)), "")</f>
        <v/>
      </c>
      <c r="DG193" s="90" t="str" cm="1">
        <f t="array" ref="DG193">IFERROR(INDEX($BD193:$CG193, $CH193, MATCH(DG$6, $BD$8:$CG$8, 0)), "")</f>
        <v/>
      </c>
      <c r="DH193" s="90" t="str" cm="1">
        <f t="array" ref="DH193">IFERROR(INDEX($BD193:$CG193, $CH193, MATCH(DH$6, $BD$8:$CG$8, 0)), "")</f>
        <v/>
      </c>
      <c r="DI193" s="90" t="str" cm="1">
        <f t="array" ref="DI193">IFERROR(INDEX($BD193:$CG193, $CH193, MATCH(DI$6, $BD$8:$CG$8, 0)), "")</f>
        <v/>
      </c>
      <c r="DJ193" s="90" t="str" cm="1">
        <f t="array" ref="DJ193">IFERROR(INDEX($BD193:$CG193, $CH193, MATCH(DJ$6, $BD$8:$CG$8, 0)), "")</f>
        <v/>
      </c>
      <c r="DK193" s="90" t="str" cm="1">
        <f t="array" ref="DK193">IFERROR(INDEX($BD193:$CG193, $CH193, MATCH(DK$6, $BD$8:$CG$8, 0)), "")</f>
        <v/>
      </c>
      <c r="DL193" s="91" t="str" cm="1">
        <f t="array" ref="DL193">IFERROR(INDEX($BD193:$CG193, $CH193, MATCH(DL$6, $BD$8:$CG$8, 0)), "")</f>
        <v/>
      </c>
    </row>
    <row r="194" spans="1:116" x14ac:dyDescent="0.55000000000000004">
      <c r="A194" s="16"/>
      <c r="B194" s="48"/>
      <c r="C194" s="26"/>
      <c r="D194" s="49"/>
      <c r="E194" s="50"/>
      <c r="F194" s="16"/>
      <c r="G194" s="96" t="str">
        <f t="shared" si="60"/>
        <v/>
      </c>
      <c r="H194" s="96" t="str">
        <f>IF($T194="", "", IF(COUNTIF('Income &amp; Expenses'!$AO$11:$AO$40, $T194)&gt;0, $N$3, $N$4))</f>
        <v/>
      </c>
      <c r="I194" s="16"/>
      <c r="N194" s="14" t="str">
        <f t="shared" si="56"/>
        <v/>
      </c>
      <c r="O194" s="8" t="str">
        <f t="shared" si="61"/>
        <v/>
      </c>
      <c r="P194" s="15" t="str">
        <f t="shared" si="57"/>
        <v/>
      </c>
      <c r="R194" s="68" t="str">
        <f t="shared" si="58"/>
        <v/>
      </c>
      <c r="T194" s="68" t="str">
        <f t="shared" si="59"/>
        <v/>
      </c>
      <c r="V194" s="62" t="str">
        <f>IF($B194="", "", COUNTIF($B$11:$B194, $B194))</f>
        <v/>
      </c>
      <c r="W194" s="62" t="str">
        <f t="shared" si="62"/>
        <v/>
      </c>
      <c r="Y194" s="78" t="str">
        <f t="shared" si="78"/>
        <v/>
      </c>
      <c r="Z194" s="79" t="str">
        <f t="shared" si="78"/>
        <v/>
      </c>
      <c r="AA194" s="79" t="str">
        <f t="shared" si="78"/>
        <v/>
      </c>
      <c r="AB194" s="79" t="str">
        <f t="shared" si="78"/>
        <v/>
      </c>
      <c r="AC194" s="79" t="str">
        <f t="shared" si="78"/>
        <v/>
      </c>
      <c r="AD194" s="79" t="str">
        <f t="shared" si="78"/>
        <v/>
      </c>
      <c r="AE194" s="79" t="str">
        <f t="shared" si="78"/>
        <v/>
      </c>
      <c r="AF194" s="79" t="str">
        <f t="shared" si="78"/>
        <v/>
      </c>
      <c r="AG194" s="79" t="str">
        <f t="shared" si="78"/>
        <v/>
      </c>
      <c r="AH194" s="79" t="str">
        <f t="shared" si="78"/>
        <v/>
      </c>
      <c r="AI194" s="79" t="str">
        <f t="shared" si="79"/>
        <v/>
      </c>
      <c r="AJ194" s="79" t="str">
        <f t="shared" si="79"/>
        <v/>
      </c>
      <c r="AK194" s="79" t="str">
        <f t="shared" si="79"/>
        <v/>
      </c>
      <c r="AL194" s="79" t="str">
        <f t="shared" si="79"/>
        <v/>
      </c>
      <c r="AM194" s="79" t="str">
        <f t="shared" si="79"/>
        <v/>
      </c>
      <c r="AN194" s="79" t="str">
        <f t="shared" si="79"/>
        <v/>
      </c>
      <c r="AO194" s="79" t="str">
        <f t="shared" si="79"/>
        <v/>
      </c>
      <c r="AP194" s="79" t="str">
        <f t="shared" si="79"/>
        <v/>
      </c>
      <c r="AQ194" s="79" t="str">
        <f t="shared" si="79"/>
        <v/>
      </c>
      <c r="AR194" s="79" t="str">
        <f t="shared" si="79"/>
        <v/>
      </c>
      <c r="AS194" s="79" t="str">
        <f t="shared" si="80"/>
        <v/>
      </c>
      <c r="AT194" s="79" t="str">
        <f t="shared" si="80"/>
        <v/>
      </c>
      <c r="AU194" s="79" t="str">
        <f t="shared" si="80"/>
        <v/>
      </c>
      <c r="AV194" s="79" t="str">
        <f t="shared" si="80"/>
        <v/>
      </c>
      <c r="AW194" s="79" t="str">
        <f t="shared" si="80"/>
        <v/>
      </c>
      <c r="AX194" s="79" t="str">
        <f t="shared" si="80"/>
        <v/>
      </c>
      <c r="AY194" s="79" t="str">
        <f t="shared" si="80"/>
        <v/>
      </c>
      <c r="AZ194" s="79" t="str">
        <f t="shared" si="80"/>
        <v/>
      </c>
      <c r="BA194" s="79" t="str">
        <f t="shared" si="80"/>
        <v/>
      </c>
      <c r="BB194" s="33" t="str">
        <f t="shared" si="80"/>
        <v/>
      </c>
      <c r="BD194" s="89" t="str">
        <f>IF(OR(CI$8="", Y194=""), "", COUNTIF(Y$11:Y$310, "&lt;"&amp;Y194)+1+COUNTIF(Y$11:Y194, Y194)-1)</f>
        <v/>
      </c>
      <c r="BE194" s="90" t="str">
        <f>IF(OR(CJ$8="", Z194=""), "", COUNTIF(Z$11:Z$310, "&lt;"&amp;Z194)+1+COUNTIF(Z$11:Z194, Z194)-1)</f>
        <v/>
      </c>
      <c r="BF194" s="90" t="str">
        <f>IF(OR(CK$8="", AA194=""), "", COUNTIF(AA$11:AA$310, "&lt;"&amp;AA194)+1+COUNTIF(AA$11:AA194, AA194)-1)</f>
        <v/>
      </c>
      <c r="BG194" s="90" t="str">
        <f>IF(OR(CL$8="", AB194=""), "", COUNTIF(AB$11:AB$310, "&lt;"&amp;AB194)+1+COUNTIF(AB$11:AB194, AB194)-1)</f>
        <v/>
      </c>
      <c r="BH194" s="90" t="str">
        <f>IF(OR(CM$8="", AC194=""), "", COUNTIF(AC$11:AC$310, "&lt;"&amp;AC194)+1+COUNTIF(AC$11:AC194, AC194)-1)</f>
        <v/>
      </c>
      <c r="BI194" s="90" t="str">
        <f>IF(OR(CN$8="", AD194=""), "", COUNTIF(AD$11:AD$310, "&lt;"&amp;AD194)+1+COUNTIF(AD$11:AD194, AD194)-1)</f>
        <v/>
      </c>
      <c r="BJ194" s="90" t="str">
        <f>IF(OR(CO$8="", AE194=""), "", COUNTIF(AE$11:AE$310, "&lt;"&amp;AE194)+1+COUNTIF(AE$11:AE194, AE194)-1)</f>
        <v/>
      </c>
      <c r="BK194" s="90" t="str">
        <f>IF(OR(CP$8="", AF194=""), "", COUNTIF(AF$11:AF$310, "&lt;"&amp;AF194)+1+COUNTIF(AF$11:AF194, AF194)-1)</f>
        <v/>
      </c>
      <c r="BL194" s="90" t="str">
        <f>IF(OR(CQ$8="", AG194=""), "", COUNTIF(AG$11:AG$310, "&lt;"&amp;AG194)+1+COUNTIF(AG$11:AG194, AG194)-1)</f>
        <v/>
      </c>
      <c r="BM194" s="90" t="str">
        <f>IF(OR(CR$8="", AH194=""), "", COUNTIF(AH$11:AH$310, "&lt;"&amp;AH194)+1+COUNTIF(AH$11:AH194, AH194)-1)</f>
        <v/>
      </c>
      <c r="BN194" s="90" t="str">
        <f>IF(OR(CS$8="", AI194=""), "", COUNTIF(AI$11:AI$310, "&lt;"&amp;AI194)+1+COUNTIF(AI$11:AI194, AI194)-1)</f>
        <v/>
      </c>
      <c r="BO194" s="90" t="str">
        <f>IF(OR(CT$8="", AJ194=""), "", COUNTIF(AJ$11:AJ$310, "&lt;"&amp;AJ194)+1+COUNTIF(AJ$11:AJ194, AJ194)-1)</f>
        <v/>
      </c>
      <c r="BP194" s="90" t="str">
        <f>IF(OR(CU$8="", AK194=""), "", COUNTIF(AK$11:AK$310, "&lt;"&amp;AK194)+1+COUNTIF(AK$11:AK194, AK194)-1)</f>
        <v/>
      </c>
      <c r="BQ194" s="90" t="str">
        <f>IF(OR(CV$8="", AL194=""), "", COUNTIF(AL$11:AL$310, "&lt;"&amp;AL194)+1+COUNTIF(AL$11:AL194, AL194)-1)</f>
        <v/>
      </c>
      <c r="BR194" s="90" t="str">
        <f>IF(OR(CW$8="", AM194=""), "", COUNTIF(AM$11:AM$310, "&lt;"&amp;AM194)+1+COUNTIF(AM$11:AM194, AM194)-1)</f>
        <v/>
      </c>
      <c r="BS194" s="90" t="str">
        <f>IF(OR(CX$8="", AN194=""), "", COUNTIF(AN$11:AN$310, "&lt;"&amp;AN194)+1+COUNTIF(AN$11:AN194, AN194)-1)</f>
        <v/>
      </c>
      <c r="BT194" s="90" t="str">
        <f>IF(OR(CY$8="", AO194=""), "", COUNTIF(AO$11:AO$310, "&lt;"&amp;AO194)+1+COUNTIF(AO$11:AO194, AO194)-1)</f>
        <v/>
      </c>
      <c r="BU194" s="90" t="str">
        <f>IF(OR(CZ$8="", AP194=""), "", COUNTIF(AP$11:AP$310, "&lt;"&amp;AP194)+1+COUNTIF(AP$11:AP194, AP194)-1)</f>
        <v/>
      </c>
      <c r="BV194" s="90" t="str">
        <f>IF(OR(DA$8="", AQ194=""), "", COUNTIF(AQ$11:AQ$310, "&lt;"&amp;AQ194)+1+COUNTIF(AQ$11:AQ194, AQ194)-1)</f>
        <v/>
      </c>
      <c r="BW194" s="90" t="str">
        <f>IF(OR(DB$8="", AR194=""), "", COUNTIF(AR$11:AR$310, "&lt;"&amp;AR194)+1+COUNTIF(AR$11:AR194, AR194)-1)</f>
        <v/>
      </c>
      <c r="BX194" s="90" t="str">
        <f>IF(OR(DC$8="", AS194=""), "", COUNTIF(AS$11:AS$310, "&lt;"&amp;AS194)+1+COUNTIF(AS$11:AS194, AS194)-1)</f>
        <v/>
      </c>
      <c r="BY194" s="90" t="str">
        <f>IF(OR(DD$8="", AT194=""), "", COUNTIF(AT$11:AT$310, "&lt;"&amp;AT194)+1+COUNTIF(AT$11:AT194, AT194)-1)</f>
        <v/>
      </c>
      <c r="BZ194" s="90" t="str">
        <f>IF(OR(DE$8="", AU194=""), "", COUNTIF(AU$11:AU$310, "&lt;"&amp;AU194)+1+COUNTIF(AU$11:AU194, AU194)-1)</f>
        <v/>
      </c>
      <c r="CA194" s="90" t="str">
        <f>IF(OR(DF$8="", AV194=""), "", COUNTIF(AV$11:AV$310, "&lt;"&amp;AV194)+1+COUNTIF(AV$11:AV194, AV194)-1)</f>
        <v/>
      </c>
      <c r="CB194" s="90" t="str">
        <f>IF(OR(DG$8="", AW194=""), "", COUNTIF(AW$11:AW$310, "&lt;"&amp;AW194)+1+COUNTIF(AW$11:AW194, AW194)-1)</f>
        <v/>
      </c>
      <c r="CC194" s="90" t="str">
        <f>IF(OR(DH$8="", AX194=""), "", COUNTIF(AX$11:AX$310, "&lt;"&amp;AX194)+1+COUNTIF(AX$11:AX194, AX194)-1)</f>
        <v/>
      </c>
      <c r="CD194" s="90" t="str">
        <f>IF(OR(DI$8="", AY194=""), "", COUNTIF(AY$11:AY$310, "&lt;"&amp;AY194)+1+COUNTIF(AY$11:AY194, AY194)-1)</f>
        <v/>
      </c>
      <c r="CE194" s="90" t="str">
        <f>IF(OR(DJ$8="", AZ194=""), "", COUNTIF(AZ$11:AZ$310, "&lt;"&amp;AZ194)+1+COUNTIF(AZ$11:AZ194, AZ194)-1)</f>
        <v/>
      </c>
      <c r="CF194" s="90" t="str">
        <f>IF(OR(DK$8="", BA194=""), "", COUNTIF(BA$11:BA$310, "&lt;"&amp;BA194)+1+COUNTIF(BA$11:BA194, BA194)-1)</f>
        <v/>
      </c>
      <c r="CG194" s="91" t="str">
        <f>IF(OR(DL$8="", BB194=""), "", COUNTIF(BB$11:BB$310, "&lt;"&amp;BB194)+1+COUNTIF(BB$11:BB194, BB194)-1)</f>
        <v/>
      </c>
      <c r="CI194" s="89" t="str" cm="1">
        <f t="array" ref="CI194">IFERROR(INDEX($BD194:$CG194, $CH194, MATCH(CI$6, $BD$8:$CG$8, 0)), "")</f>
        <v/>
      </c>
      <c r="CJ194" s="90" t="str" cm="1">
        <f t="array" ref="CJ194">IFERROR(INDEX($BD194:$CG194, $CH194, MATCH(CJ$6, $BD$8:$CG$8, 0)), "")</f>
        <v/>
      </c>
      <c r="CK194" s="90" t="str" cm="1">
        <f t="array" ref="CK194">IFERROR(INDEX($BD194:$CG194, $CH194, MATCH(CK$6, $BD$8:$CG$8, 0)), "")</f>
        <v/>
      </c>
      <c r="CL194" s="90" t="str" cm="1">
        <f t="array" ref="CL194">IFERROR(INDEX($BD194:$CG194, $CH194, MATCH(CL$6, $BD$8:$CG$8, 0)), "")</f>
        <v/>
      </c>
      <c r="CM194" s="90" t="str" cm="1">
        <f t="array" ref="CM194">IFERROR(INDEX($BD194:$CG194, $CH194, MATCH(CM$6, $BD$8:$CG$8, 0)), "")</f>
        <v/>
      </c>
      <c r="CN194" s="90" t="str" cm="1">
        <f t="array" ref="CN194">IFERROR(INDEX($BD194:$CG194, $CH194, MATCH(CN$6, $BD$8:$CG$8, 0)), "")</f>
        <v/>
      </c>
      <c r="CO194" s="90" t="str" cm="1">
        <f t="array" ref="CO194">IFERROR(INDEX($BD194:$CG194, $CH194, MATCH(CO$6, $BD$8:$CG$8, 0)), "")</f>
        <v/>
      </c>
      <c r="CP194" s="90" t="str" cm="1">
        <f t="array" ref="CP194">IFERROR(INDEX($BD194:$CG194, $CH194, MATCH(CP$6, $BD$8:$CG$8, 0)), "")</f>
        <v/>
      </c>
      <c r="CQ194" s="90" t="str" cm="1">
        <f t="array" ref="CQ194">IFERROR(INDEX($BD194:$CG194, $CH194, MATCH(CQ$6, $BD$8:$CG$8, 0)), "")</f>
        <v/>
      </c>
      <c r="CR194" s="90" t="str" cm="1">
        <f t="array" ref="CR194">IFERROR(INDEX($BD194:$CG194, $CH194, MATCH(CR$6, $BD$8:$CG$8, 0)), "")</f>
        <v/>
      </c>
      <c r="CS194" s="90" t="str" cm="1">
        <f t="array" ref="CS194">IFERROR(INDEX($BD194:$CG194, $CH194, MATCH(CS$6, $BD$8:$CG$8, 0)), "")</f>
        <v/>
      </c>
      <c r="CT194" s="90" t="str" cm="1">
        <f t="array" ref="CT194">IFERROR(INDEX($BD194:$CG194, $CH194, MATCH(CT$6, $BD$8:$CG$8, 0)), "")</f>
        <v/>
      </c>
      <c r="CU194" s="90" t="str" cm="1">
        <f t="array" ref="CU194">IFERROR(INDEX($BD194:$CG194, $CH194, MATCH(CU$6, $BD$8:$CG$8, 0)), "")</f>
        <v/>
      </c>
      <c r="CV194" s="90" t="str" cm="1">
        <f t="array" ref="CV194">IFERROR(INDEX($BD194:$CG194, $CH194, MATCH(CV$6, $BD$8:$CG$8, 0)), "")</f>
        <v/>
      </c>
      <c r="CW194" s="90" t="str" cm="1">
        <f t="array" ref="CW194">IFERROR(INDEX($BD194:$CG194, $CH194, MATCH(CW$6, $BD$8:$CG$8, 0)), "")</f>
        <v/>
      </c>
      <c r="CX194" s="90" t="str" cm="1">
        <f t="array" ref="CX194">IFERROR(INDEX($BD194:$CG194, $CH194, MATCH(CX$6, $BD$8:$CG$8, 0)), "")</f>
        <v/>
      </c>
      <c r="CY194" s="90" t="str" cm="1">
        <f t="array" ref="CY194">IFERROR(INDEX($BD194:$CG194, $CH194, MATCH(CY$6, $BD$8:$CG$8, 0)), "")</f>
        <v/>
      </c>
      <c r="CZ194" s="90" t="str" cm="1">
        <f t="array" ref="CZ194">IFERROR(INDEX($BD194:$CG194, $CH194, MATCH(CZ$6, $BD$8:$CG$8, 0)), "")</f>
        <v/>
      </c>
      <c r="DA194" s="90" t="str" cm="1">
        <f t="array" ref="DA194">IFERROR(INDEX($BD194:$CG194, $CH194, MATCH(DA$6, $BD$8:$CG$8, 0)), "")</f>
        <v/>
      </c>
      <c r="DB194" s="90" t="str" cm="1">
        <f t="array" ref="DB194">IFERROR(INDEX($BD194:$CG194, $CH194, MATCH(DB$6, $BD$8:$CG$8, 0)), "")</f>
        <v/>
      </c>
      <c r="DC194" s="90" t="str" cm="1">
        <f t="array" ref="DC194">IFERROR(INDEX($BD194:$CG194, $CH194, MATCH(DC$6, $BD$8:$CG$8, 0)), "")</f>
        <v/>
      </c>
      <c r="DD194" s="90" t="str" cm="1">
        <f t="array" ref="DD194">IFERROR(INDEX($BD194:$CG194, $CH194, MATCH(DD$6, $BD$8:$CG$8, 0)), "")</f>
        <v/>
      </c>
      <c r="DE194" s="90" t="str" cm="1">
        <f t="array" ref="DE194">IFERROR(INDEX($BD194:$CG194, $CH194, MATCH(DE$6, $BD$8:$CG$8, 0)), "")</f>
        <v/>
      </c>
      <c r="DF194" s="90" t="str" cm="1">
        <f t="array" ref="DF194">IFERROR(INDEX($BD194:$CG194, $CH194, MATCH(DF$6, $BD$8:$CG$8, 0)), "")</f>
        <v/>
      </c>
      <c r="DG194" s="90" t="str" cm="1">
        <f t="array" ref="DG194">IFERROR(INDEX($BD194:$CG194, $CH194, MATCH(DG$6, $BD$8:$CG$8, 0)), "")</f>
        <v/>
      </c>
      <c r="DH194" s="90" t="str" cm="1">
        <f t="array" ref="DH194">IFERROR(INDEX($BD194:$CG194, $CH194, MATCH(DH$6, $BD$8:$CG$8, 0)), "")</f>
        <v/>
      </c>
      <c r="DI194" s="90" t="str" cm="1">
        <f t="array" ref="DI194">IFERROR(INDEX($BD194:$CG194, $CH194, MATCH(DI$6, $BD$8:$CG$8, 0)), "")</f>
        <v/>
      </c>
      <c r="DJ194" s="90" t="str" cm="1">
        <f t="array" ref="DJ194">IFERROR(INDEX($BD194:$CG194, $CH194, MATCH(DJ$6, $BD$8:$CG$8, 0)), "")</f>
        <v/>
      </c>
      <c r="DK194" s="90" t="str" cm="1">
        <f t="array" ref="DK194">IFERROR(INDEX($BD194:$CG194, $CH194, MATCH(DK$6, $BD$8:$CG$8, 0)), "")</f>
        <v/>
      </c>
      <c r="DL194" s="91" t="str" cm="1">
        <f t="array" ref="DL194">IFERROR(INDEX($BD194:$CG194, $CH194, MATCH(DL$6, $BD$8:$CG$8, 0)), "")</f>
        <v/>
      </c>
    </row>
    <row r="195" spans="1:116" x14ac:dyDescent="0.55000000000000004">
      <c r="A195" s="16"/>
      <c r="B195" s="48"/>
      <c r="C195" s="26"/>
      <c r="D195" s="49"/>
      <c r="E195" s="50"/>
      <c r="F195" s="16"/>
      <c r="G195" s="96" t="str">
        <f t="shared" si="60"/>
        <v/>
      </c>
      <c r="H195" s="96" t="str">
        <f>IF($T195="", "", IF(COUNTIF('Income &amp; Expenses'!$AO$11:$AO$40, $T195)&gt;0, $N$3, $N$4))</f>
        <v/>
      </c>
      <c r="I195" s="16"/>
      <c r="N195" s="14" t="str">
        <f t="shared" si="56"/>
        <v/>
      </c>
      <c r="O195" s="8" t="str">
        <f t="shared" si="61"/>
        <v/>
      </c>
      <c r="P195" s="15" t="str">
        <f t="shared" si="57"/>
        <v/>
      </c>
      <c r="R195" s="68" t="str">
        <f t="shared" si="58"/>
        <v/>
      </c>
      <c r="T195" s="68" t="str">
        <f t="shared" si="59"/>
        <v/>
      </c>
      <c r="V195" s="62" t="str">
        <f>IF($B195="", "", COUNTIF($B$11:$B195, $B195))</f>
        <v/>
      </c>
      <c r="W195" s="62" t="str">
        <f t="shared" si="62"/>
        <v/>
      </c>
      <c r="Y195" s="78" t="str">
        <f t="shared" si="78"/>
        <v/>
      </c>
      <c r="Z195" s="79" t="str">
        <f t="shared" si="78"/>
        <v/>
      </c>
      <c r="AA195" s="79" t="str">
        <f t="shared" si="78"/>
        <v/>
      </c>
      <c r="AB195" s="79" t="str">
        <f t="shared" si="78"/>
        <v/>
      </c>
      <c r="AC195" s="79" t="str">
        <f t="shared" si="78"/>
        <v/>
      </c>
      <c r="AD195" s="79" t="str">
        <f t="shared" si="78"/>
        <v/>
      </c>
      <c r="AE195" s="79" t="str">
        <f t="shared" si="78"/>
        <v/>
      </c>
      <c r="AF195" s="79" t="str">
        <f t="shared" si="78"/>
        <v/>
      </c>
      <c r="AG195" s="79" t="str">
        <f t="shared" si="78"/>
        <v/>
      </c>
      <c r="AH195" s="79" t="str">
        <f t="shared" si="78"/>
        <v/>
      </c>
      <c r="AI195" s="79" t="str">
        <f t="shared" si="79"/>
        <v/>
      </c>
      <c r="AJ195" s="79" t="str">
        <f t="shared" si="79"/>
        <v/>
      </c>
      <c r="AK195" s="79" t="str">
        <f t="shared" si="79"/>
        <v/>
      </c>
      <c r="AL195" s="79" t="str">
        <f t="shared" si="79"/>
        <v/>
      </c>
      <c r="AM195" s="79" t="str">
        <f t="shared" si="79"/>
        <v/>
      </c>
      <c r="AN195" s="79" t="str">
        <f t="shared" si="79"/>
        <v/>
      </c>
      <c r="AO195" s="79" t="str">
        <f t="shared" si="79"/>
        <v/>
      </c>
      <c r="AP195" s="79" t="str">
        <f t="shared" si="79"/>
        <v/>
      </c>
      <c r="AQ195" s="79" t="str">
        <f t="shared" si="79"/>
        <v/>
      </c>
      <c r="AR195" s="79" t="str">
        <f t="shared" si="79"/>
        <v/>
      </c>
      <c r="AS195" s="79" t="str">
        <f t="shared" si="80"/>
        <v/>
      </c>
      <c r="AT195" s="79" t="str">
        <f t="shared" si="80"/>
        <v/>
      </c>
      <c r="AU195" s="79" t="str">
        <f t="shared" si="80"/>
        <v/>
      </c>
      <c r="AV195" s="79" t="str">
        <f t="shared" si="80"/>
        <v/>
      </c>
      <c r="AW195" s="79" t="str">
        <f t="shared" si="80"/>
        <v/>
      </c>
      <c r="AX195" s="79" t="str">
        <f t="shared" si="80"/>
        <v/>
      </c>
      <c r="AY195" s="79" t="str">
        <f t="shared" si="80"/>
        <v/>
      </c>
      <c r="AZ195" s="79" t="str">
        <f t="shared" si="80"/>
        <v/>
      </c>
      <c r="BA195" s="79" t="str">
        <f t="shared" si="80"/>
        <v/>
      </c>
      <c r="BB195" s="33" t="str">
        <f t="shared" si="80"/>
        <v/>
      </c>
      <c r="BD195" s="89" t="str">
        <f>IF(OR(CI$8="", Y195=""), "", COUNTIF(Y$11:Y$310, "&lt;"&amp;Y195)+1+COUNTIF(Y$11:Y195, Y195)-1)</f>
        <v/>
      </c>
      <c r="BE195" s="90" t="str">
        <f>IF(OR(CJ$8="", Z195=""), "", COUNTIF(Z$11:Z$310, "&lt;"&amp;Z195)+1+COUNTIF(Z$11:Z195, Z195)-1)</f>
        <v/>
      </c>
      <c r="BF195" s="90" t="str">
        <f>IF(OR(CK$8="", AA195=""), "", COUNTIF(AA$11:AA$310, "&lt;"&amp;AA195)+1+COUNTIF(AA$11:AA195, AA195)-1)</f>
        <v/>
      </c>
      <c r="BG195" s="90" t="str">
        <f>IF(OR(CL$8="", AB195=""), "", COUNTIF(AB$11:AB$310, "&lt;"&amp;AB195)+1+COUNTIF(AB$11:AB195, AB195)-1)</f>
        <v/>
      </c>
      <c r="BH195" s="90" t="str">
        <f>IF(OR(CM$8="", AC195=""), "", COUNTIF(AC$11:AC$310, "&lt;"&amp;AC195)+1+COUNTIF(AC$11:AC195, AC195)-1)</f>
        <v/>
      </c>
      <c r="BI195" s="90" t="str">
        <f>IF(OR(CN$8="", AD195=""), "", COUNTIF(AD$11:AD$310, "&lt;"&amp;AD195)+1+COUNTIF(AD$11:AD195, AD195)-1)</f>
        <v/>
      </c>
      <c r="BJ195" s="90" t="str">
        <f>IF(OR(CO$8="", AE195=""), "", COUNTIF(AE$11:AE$310, "&lt;"&amp;AE195)+1+COUNTIF(AE$11:AE195, AE195)-1)</f>
        <v/>
      </c>
      <c r="BK195" s="90" t="str">
        <f>IF(OR(CP$8="", AF195=""), "", COUNTIF(AF$11:AF$310, "&lt;"&amp;AF195)+1+COUNTIF(AF$11:AF195, AF195)-1)</f>
        <v/>
      </c>
      <c r="BL195" s="90" t="str">
        <f>IF(OR(CQ$8="", AG195=""), "", COUNTIF(AG$11:AG$310, "&lt;"&amp;AG195)+1+COUNTIF(AG$11:AG195, AG195)-1)</f>
        <v/>
      </c>
      <c r="BM195" s="90" t="str">
        <f>IF(OR(CR$8="", AH195=""), "", COUNTIF(AH$11:AH$310, "&lt;"&amp;AH195)+1+COUNTIF(AH$11:AH195, AH195)-1)</f>
        <v/>
      </c>
      <c r="BN195" s="90" t="str">
        <f>IF(OR(CS$8="", AI195=""), "", COUNTIF(AI$11:AI$310, "&lt;"&amp;AI195)+1+COUNTIF(AI$11:AI195, AI195)-1)</f>
        <v/>
      </c>
      <c r="BO195" s="90" t="str">
        <f>IF(OR(CT$8="", AJ195=""), "", COUNTIF(AJ$11:AJ$310, "&lt;"&amp;AJ195)+1+COUNTIF(AJ$11:AJ195, AJ195)-1)</f>
        <v/>
      </c>
      <c r="BP195" s="90" t="str">
        <f>IF(OR(CU$8="", AK195=""), "", COUNTIF(AK$11:AK$310, "&lt;"&amp;AK195)+1+COUNTIF(AK$11:AK195, AK195)-1)</f>
        <v/>
      </c>
      <c r="BQ195" s="90" t="str">
        <f>IF(OR(CV$8="", AL195=""), "", COUNTIF(AL$11:AL$310, "&lt;"&amp;AL195)+1+COUNTIF(AL$11:AL195, AL195)-1)</f>
        <v/>
      </c>
      <c r="BR195" s="90" t="str">
        <f>IF(OR(CW$8="", AM195=""), "", COUNTIF(AM$11:AM$310, "&lt;"&amp;AM195)+1+COUNTIF(AM$11:AM195, AM195)-1)</f>
        <v/>
      </c>
      <c r="BS195" s="90" t="str">
        <f>IF(OR(CX$8="", AN195=""), "", COUNTIF(AN$11:AN$310, "&lt;"&amp;AN195)+1+COUNTIF(AN$11:AN195, AN195)-1)</f>
        <v/>
      </c>
      <c r="BT195" s="90" t="str">
        <f>IF(OR(CY$8="", AO195=""), "", COUNTIF(AO$11:AO$310, "&lt;"&amp;AO195)+1+COUNTIF(AO$11:AO195, AO195)-1)</f>
        <v/>
      </c>
      <c r="BU195" s="90" t="str">
        <f>IF(OR(CZ$8="", AP195=""), "", COUNTIF(AP$11:AP$310, "&lt;"&amp;AP195)+1+COUNTIF(AP$11:AP195, AP195)-1)</f>
        <v/>
      </c>
      <c r="BV195" s="90" t="str">
        <f>IF(OR(DA$8="", AQ195=""), "", COUNTIF(AQ$11:AQ$310, "&lt;"&amp;AQ195)+1+COUNTIF(AQ$11:AQ195, AQ195)-1)</f>
        <v/>
      </c>
      <c r="BW195" s="90" t="str">
        <f>IF(OR(DB$8="", AR195=""), "", COUNTIF(AR$11:AR$310, "&lt;"&amp;AR195)+1+COUNTIF(AR$11:AR195, AR195)-1)</f>
        <v/>
      </c>
      <c r="BX195" s="90" t="str">
        <f>IF(OR(DC$8="", AS195=""), "", COUNTIF(AS$11:AS$310, "&lt;"&amp;AS195)+1+COUNTIF(AS$11:AS195, AS195)-1)</f>
        <v/>
      </c>
      <c r="BY195" s="90" t="str">
        <f>IF(OR(DD$8="", AT195=""), "", COUNTIF(AT$11:AT$310, "&lt;"&amp;AT195)+1+COUNTIF(AT$11:AT195, AT195)-1)</f>
        <v/>
      </c>
      <c r="BZ195" s="90" t="str">
        <f>IF(OR(DE$8="", AU195=""), "", COUNTIF(AU$11:AU$310, "&lt;"&amp;AU195)+1+COUNTIF(AU$11:AU195, AU195)-1)</f>
        <v/>
      </c>
      <c r="CA195" s="90" t="str">
        <f>IF(OR(DF$8="", AV195=""), "", COUNTIF(AV$11:AV$310, "&lt;"&amp;AV195)+1+COUNTIF(AV$11:AV195, AV195)-1)</f>
        <v/>
      </c>
      <c r="CB195" s="90" t="str">
        <f>IF(OR(DG$8="", AW195=""), "", COUNTIF(AW$11:AW$310, "&lt;"&amp;AW195)+1+COUNTIF(AW$11:AW195, AW195)-1)</f>
        <v/>
      </c>
      <c r="CC195" s="90" t="str">
        <f>IF(OR(DH$8="", AX195=""), "", COUNTIF(AX$11:AX$310, "&lt;"&amp;AX195)+1+COUNTIF(AX$11:AX195, AX195)-1)</f>
        <v/>
      </c>
      <c r="CD195" s="90" t="str">
        <f>IF(OR(DI$8="", AY195=""), "", COUNTIF(AY$11:AY$310, "&lt;"&amp;AY195)+1+COUNTIF(AY$11:AY195, AY195)-1)</f>
        <v/>
      </c>
      <c r="CE195" s="90" t="str">
        <f>IF(OR(DJ$8="", AZ195=""), "", COUNTIF(AZ$11:AZ$310, "&lt;"&amp;AZ195)+1+COUNTIF(AZ$11:AZ195, AZ195)-1)</f>
        <v/>
      </c>
      <c r="CF195" s="90" t="str">
        <f>IF(OR(DK$8="", BA195=""), "", COUNTIF(BA$11:BA$310, "&lt;"&amp;BA195)+1+COUNTIF(BA$11:BA195, BA195)-1)</f>
        <v/>
      </c>
      <c r="CG195" s="91" t="str">
        <f>IF(OR(DL$8="", BB195=""), "", COUNTIF(BB$11:BB$310, "&lt;"&amp;BB195)+1+COUNTIF(BB$11:BB195, BB195)-1)</f>
        <v/>
      </c>
      <c r="CI195" s="89" t="str" cm="1">
        <f t="array" ref="CI195">IFERROR(INDEX($BD195:$CG195, $CH195, MATCH(CI$6, $BD$8:$CG$8, 0)), "")</f>
        <v/>
      </c>
      <c r="CJ195" s="90" t="str" cm="1">
        <f t="array" ref="CJ195">IFERROR(INDEX($BD195:$CG195, $CH195, MATCH(CJ$6, $BD$8:$CG$8, 0)), "")</f>
        <v/>
      </c>
      <c r="CK195" s="90" t="str" cm="1">
        <f t="array" ref="CK195">IFERROR(INDEX($BD195:$CG195, $CH195, MATCH(CK$6, $BD$8:$CG$8, 0)), "")</f>
        <v/>
      </c>
      <c r="CL195" s="90" t="str" cm="1">
        <f t="array" ref="CL195">IFERROR(INDEX($BD195:$CG195, $CH195, MATCH(CL$6, $BD$8:$CG$8, 0)), "")</f>
        <v/>
      </c>
      <c r="CM195" s="90" t="str" cm="1">
        <f t="array" ref="CM195">IFERROR(INDEX($BD195:$CG195, $CH195, MATCH(CM$6, $BD$8:$CG$8, 0)), "")</f>
        <v/>
      </c>
      <c r="CN195" s="90" t="str" cm="1">
        <f t="array" ref="CN195">IFERROR(INDEX($BD195:$CG195, $CH195, MATCH(CN$6, $BD$8:$CG$8, 0)), "")</f>
        <v/>
      </c>
      <c r="CO195" s="90" t="str" cm="1">
        <f t="array" ref="CO195">IFERROR(INDEX($BD195:$CG195, $CH195, MATCH(CO$6, $BD$8:$CG$8, 0)), "")</f>
        <v/>
      </c>
      <c r="CP195" s="90" t="str" cm="1">
        <f t="array" ref="CP195">IFERROR(INDEX($BD195:$CG195, $CH195, MATCH(CP$6, $BD$8:$CG$8, 0)), "")</f>
        <v/>
      </c>
      <c r="CQ195" s="90" t="str" cm="1">
        <f t="array" ref="CQ195">IFERROR(INDEX($BD195:$CG195, $CH195, MATCH(CQ$6, $BD$8:$CG$8, 0)), "")</f>
        <v/>
      </c>
      <c r="CR195" s="90" t="str" cm="1">
        <f t="array" ref="CR195">IFERROR(INDEX($BD195:$CG195, $CH195, MATCH(CR$6, $BD$8:$CG$8, 0)), "")</f>
        <v/>
      </c>
      <c r="CS195" s="90" t="str" cm="1">
        <f t="array" ref="CS195">IFERROR(INDEX($BD195:$CG195, $CH195, MATCH(CS$6, $BD$8:$CG$8, 0)), "")</f>
        <v/>
      </c>
      <c r="CT195" s="90" t="str" cm="1">
        <f t="array" ref="CT195">IFERROR(INDEX($BD195:$CG195, $CH195, MATCH(CT$6, $BD$8:$CG$8, 0)), "")</f>
        <v/>
      </c>
      <c r="CU195" s="90" t="str" cm="1">
        <f t="array" ref="CU195">IFERROR(INDEX($BD195:$CG195, $CH195, MATCH(CU$6, $BD$8:$CG$8, 0)), "")</f>
        <v/>
      </c>
      <c r="CV195" s="90" t="str" cm="1">
        <f t="array" ref="CV195">IFERROR(INDEX($BD195:$CG195, $CH195, MATCH(CV$6, $BD$8:$CG$8, 0)), "")</f>
        <v/>
      </c>
      <c r="CW195" s="90" t="str" cm="1">
        <f t="array" ref="CW195">IFERROR(INDEX($BD195:$CG195, $CH195, MATCH(CW$6, $BD$8:$CG$8, 0)), "")</f>
        <v/>
      </c>
      <c r="CX195" s="90" t="str" cm="1">
        <f t="array" ref="CX195">IFERROR(INDEX($BD195:$CG195, $CH195, MATCH(CX$6, $BD$8:$CG$8, 0)), "")</f>
        <v/>
      </c>
      <c r="CY195" s="90" t="str" cm="1">
        <f t="array" ref="CY195">IFERROR(INDEX($BD195:$CG195, $CH195, MATCH(CY$6, $BD$8:$CG$8, 0)), "")</f>
        <v/>
      </c>
      <c r="CZ195" s="90" t="str" cm="1">
        <f t="array" ref="CZ195">IFERROR(INDEX($BD195:$CG195, $CH195, MATCH(CZ$6, $BD$8:$CG$8, 0)), "")</f>
        <v/>
      </c>
      <c r="DA195" s="90" t="str" cm="1">
        <f t="array" ref="DA195">IFERROR(INDEX($BD195:$CG195, $CH195, MATCH(DA$6, $BD$8:$CG$8, 0)), "")</f>
        <v/>
      </c>
      <c r="DB195" s="90" t="str" cm="1">
        <f t="array" ref="DB195">IFERROR(INDEX($BD195:$CG195, $CH195, MATCH(DB$6, $BD$8:$CG$8, 0)), "")</f>
        <v/>
      </c>
      <c r="DC195" s="90" t="str" cm="1">
        <f t="array" ref="DC195">IFERROR(INDEX($BD195:$CG195, $CH195, MATCH(DC$6, $BD$8:$CG$8, 0)), "")</f>
        <v/>
      </c>
      <c r="DD195" s="90" t="str" cm="1">
        <f t="array" ref="DD195">IFERROR(INDEX($BD195:$CG195, $CH195, MATCH(DD$6, $BD$8:$CG$8, 0)), "")</f>
        <v/>
      </c>
      <c r="DE195" s="90" t="str" cm="1">
        <f t="array" ref="DE195">IFERROR(INDEX($BD195:$CG195, $CH195, MATCH(DE$6, $BD$8:$CG$8, 0)), "")</f>
        <v/>
      </c>
      <c r="DF195" s="90" t="str" cm="1">
        <f t="array" ref="DF195">IFERROR(INDEX($BD195:$CG195, $CH195, MATCH(DF$6, $BD$8:$CG$8, 0)), "")</f>
        <v/>
      </c>
      <c r="DG195" s="90" t="str" cm="1">
        <f t="array" ref="DG195">IFERROR(INDEX($BD195:$CG195, $CH195, MATCH(DG$6, $BD$8:$CG$8, 0)), "")</f>
        <v/>
      </c>
      <c r="DH195" s="90" t="str" cm="1">
        <f t="array" ref="DH195">IFERROR(INDEX($BD195:$CG195, $CH195, MATCH(DH$6, $BD$8:$CG$8, 0)), "")</f>
        <v/>
      </c>
      <c r="DI195" s="90" t="str" cm="1">
        <f t="array" ref="DI195">IFERROR(INDEX($BD195:$CG195, $CH195, MATCH(DI$6, $BD$8:$CG$8, 0)), "")</f>
        <v/>
      </c>
      <c r="DJ195" s="90" t="str" cm="1">
        <f t="array" ref="DJ195">IFERROR(INDEX($BD195:$CG195, $CH195, MATCH(DJ$6, $BD$8:$CG$8, 0)), "")</f>
        <v/>
      </c>
      <c r="DK195" s="90" t="str" cm="1">
        <f t="array" ref="DK195">IFERROR(INDEX($BD195:$CG195, $CH195, MATCH(DK$6, $BD$8:$CG$8, 0)), "")</f>
        <v/>
      </c>
      <c r="DL195" s="91" t="str" cm="1">
        <f t="array" ref="DL195">IFERROR(INDEX($BD195:$CG195, $CH195, MATCH(DL$6, $BD$8:$CG$8, 0)), "")</f>
        <v/>
      </c>
    </row>
    <row r="196" spans="1:116" x14ac:dyDescent="0.55000000000000004">
      <c r="A196" s="16"/>
      <c r="B196" s="48"/>
      <c r="C196" s="26"/>
      <c r="D196" s="49"/>
      <c r="E196" s="50"/>
      <c r="F196" s="16"/>
      <c r="G196" s="96" t="str">
        <f t="shared" si="60"/>
        <v/>
      </c>
      <c r="H196" s="96" t="str">
        <f>IF($T196="", "", IF(COUNTIF('Income &amp; Expenses'!$AO$11:$AO$40, $T196)&gt;0, $N$3, $N$4))</f>
        <v/>
      </c>
      <c r="I196" s="16"/>
      <c r="N196" s="14" t="str">
        <f t="shared" si="56"/>
        <v/>
      </c>
      <c r="O196" s="8" t="str">
        <f t="shared" si="61"/>
        <v/>
      </c>
      <c r="P196" s="15" t="str">
        <f t="shared" si="57"/>
        <v/>
      </c>
      <c r="R196" s="68" t="str">
        <f t="shared" si="58"/>
        <v/>
      </c>
      <c r="T196" s="68" t="str">
        <f t="shared" si="59"/>
        <v/>
      </c>
      <c r="V196" s="62" t="str">
        <f>IF($B196="", "", COUNTIF($B$11:$B196, $B196))</f>
        <v/>
      </c>
      <c r="W196" s="62" t="str">
        <f t="shared" si="62"/>
        <v/>
      </c>
      <c r="Y196" s="78" t="str">
        <f t="shared" si="78"/>
        <v/>
      </c>
      <c r="Z196" s="79" t="str">
        <f t="shared" si="78"/>
        <v/>
      </c>
      <c r="AA196" s="79" t="str">
        <f t="shared" si="78"/>
        <v/>
      </c>
      <c r="AB196" s="79" t="str">
        <f t="shared" si="78"/>
        <v/>
      </c>
      <c r="AC196" s="79" t="str">
        <f t="shared" si="78"/>
        <v/>
      </c>
      <c r="AD196" s="79" t="str">
        <f t="shared" si="78"/>
        <v/>
      </c>
      <c r="AE196" s="79" t="str">
        <f t="shared" si="78"/>
        <v/>
      </c>
      <c r="AF196" s="79" t="str">
        <f t="shared" si="78"/>
        <v/>
      </c>
      <c r="AG196" s="79" t="str">
        <f t="shared" si="78"/>
        <v/>
      </c>
      <c r="AH196" s="79" t="str">
        <f t="shared" si="78"/>
        <v/>
      </c>
      <c r="AI196" s="79" t="str">
        <f t="shared" si="79"/>
        <v/>
      </c>
      <c r="AJ196" s="79" t="str">
        <f t="shared" si="79"/>
        <v/>
      </c>
      <c r="AK196" s="79" t="str">
        <f t="shared" si="79"/>
        <v/>
      </c>
      <c r="AL196" s="79" t="str">
        <f t="shared" si="79"/>
        <v/>
      </c>
      <c r="AM196" s="79" t="str">
        <f t="shared" si="79"/>
        <v/>
      </c>
      <c r="AN196" s="79" t="str">
        <f t="shared" si="79"/>
        <v/>
      </c>
      <c r="AO196" s="79" t="str">
        <f t="shared" si="79"/>
        <v/>
      </c>
      <c r="AP196" s="79" t="str">
        <f t="shared" si="79"/>
        <v/>
      </c>
      <c r="AQ196" s="79" t="str">
        <f t="shared" si="79"/>
        <v/>
      </c>
      <c r="AR196" s="79" t="str">
        <f t="shared" si="79"/>
        <v/>
      </c>
      <c r="AS196" s="79" t="str">
        <f t="shared" si="80"/>
        <v/>
      </c>
      <c r="AT196" s="79" t="str">
        <f t="shared" si="80"/>
        <v/>
      </c>
      <c r="AU196" s="79" t="str">
        <f t="shared" si="80"/>
        <v/>
      </c>
      <c r="AV196" s="79" t="str">
        <f t="shared" si="80"/>
        <v/>
      </c>
      <c r="AW196" s="79" t="str">
        <f t="shared" si="80"/>
        <v/>
      </c>
      <c r="AX196" s="79" t="str">
        <f t="shared" si="80"/>
        <v/>
      </c>
      <c r="AY196" s="79" t="str">
        <f t="shared" si="80"/>
        <v/>
      </c>
      <c r="AZ196" s="79" t="str">
        <f t="shared" si="80"/>
        <v/>
      </c>
      <c r="BA196" s="79" t="str">
        <f t="shared" si="80"/>
        <v/>
      </c>
      <c r="BB196" s="33" t="str">
        <f t="shared" si="80"/>
        <v/>
      </c>
      <c r="BD196" s="89" t="str">
        <f>IF(OR(CI$8="", Y196=""), "", COUNTIF(Y$11:Y$310, "&lt;"&amp;Y196)+1+COUNTIF(Y$11:Y196, Y196)-1)</f>
        <v/>
      </c>
      <c r="BE196" s="90" t="str">
        <f>IF(OR(CJ$8="", Z196=""), "", COUNTIF(Z$11:Z$310, "&lt;"&amp;Z196)+1+COUNTIF(Z$11:Z196, Z196)-1)</f>
        <v/>
      </c>
      <c r="BF196" s="90" t="str">
        <f>IF(OR(CK$8="", AA196=""), "", COUNTIF(AA$11:AA$310, "&lt;"&amp;AA196)+1+COUNTIF(AA$11:AA196, AA196)-1)</f>
        <v/>
      </c>
      <c r="BG196" s="90" t="str">
        <f>IF(OR(CL$8="", AB196=""), "", COUNTIF(AB$11:AB$310, "&lt;"&amp;AB196)+1+COUNTIF(AB$11:AB196, AB196)-1)</f>
        <v/>
      </c>
      <c r="BH196" s="90" t="str">
        <f>IF(OR(CM$8="", AC196=""), "", COUNTIF(AC$11:AC$310, "&lt;"&amp;AC196)+1+COUNTIF(AC$11:AC196, AC196)-1)</f>
        <v/>
      </c>
      <c r="BI196" s="90" t="str">
        <f>IF(OR(CN$8="", AD196=""), "", COUNTIF(AD$11:AD$310, "&lt;"&amp;AD196)+1+COUNTIF(AD$11:AD196, AD196)-1)</f>
        <v/>
      </c>
      <c r="BJ196" s="90" t="str">
        <f>IF(OR(CO$8="", AE196=""), "", COUNTIF(AE$11:AE$310, "&lt;"&amp;AE196)+1+COUNTIF(AE$11:AE196, AE196)-1)</f>
        <v/>
      </c>
      <c r="BK196" s="90" t="str">
        <f>IF(OR(CP$8="", AF196=""), "", COUNTIF(AF$11:AF$310, "&lt;"&amp;AF196)+1+COUNTIF(AF$11:AF196, AF196)-1)</f>
        <v/>
      </c>
      <c r="BL196" s="90" t="str">
        <f>IF(OR(CQ$8="", AG196=""), "", COUNTIF(AG$11:AG$310, "&lt;"&amp;AG196)+1+COUNTIF(AG$11:AG196, AG196)-1)</f>
        <v/>
      </c>
      <c r="BM196" s="90" t="str">
        <f>IF(OR(CR$8="", AH196=""), "", COUNTIF(AH$11:AH$310, "&lt;"&amp;AH196)+1+COUNTIF(AH$11:AH196, AH196)-1)</f>
        <v/>
      </c>
      <c r="BN196" s="90" t="str">
        <f>IF(OR(CS$8="", AI196=""), "", COUNTIF(AI$11:AI$310, "&lt;"&amp;AI196)+1+COUNTIF(AI$11:AI196, AI196)-1)</f>
        <v/>
      </c>
      <c r="BO196" s="90" t="str">
        <f>IF(OR(CT$8="", AJ196=""), "", COUNTIF(AJ$11:AJ$310, "&lt;"&amp;AJ196)+1+COUNTIF(AJ$11:AJ196, AJ196)-1)</f>
        <v/>
      </c>
      <c r="BP196" s="90" t="str">
        <f>IF(OR(CU$8="", AK196=""), "", COUNTIF(AK$11:AK$310, "&lt;"&amp;AK196)+1+COUNTIF(AK$11:AK196, AK196)-1)</f>
        <v/>
      </c>
      <c r="BQ196" s="90" t="str">
        <f>IF(OR(CV$8="", AL196=""), "", COUNTIF(AL$11:AL$310, "&lt;"&amp;AL196)+1+COUNTIF(AL$11:AL196, AL196)-1)</f>
        <v/>
      </c>
      <c r="BR196" s="90" t="str">
        <f>IF(OR(CW$8="", AM196=""), "", COUNTIF(AM$11:AM$310, "&lt;"&amp;AM196)+1+COUNTIF(AM$11:AM196, AM196)-1)</f>
        <v/>
      </c>
      <c r="BS196" s="90" t="str">
        <f>IF(OR(CX$8="", AN196=""), "", COUNTIF(AN$11:AN$310, "&lt;"&amp;AN196)+1+COUNTIF(AN$11:AN196, AN196)-1)</f>
        <v/>
      </c>
      <c r="BT196" s="90" t="str">
        <f>IF(OR(CY$8="", AO196=""), "", COUNTIF(AO$11:AO$310, "&lt;"&amp;AO196)+1+COUNTIF(AO$11:AO196, AO196)-1)</f>
        <v/>
      </c>
      <c r="BU196" s="90" t="str">
        <f>IF(OR(CZ$8="", AP196=""), "", COUNTIF(AP$11:AP$310, "&lt;"&amp;AP196)+1+COUNTIF(AP$11:AP196, AP196)-1)</f>
        <v/>
      </c>
      <c r="BV196" s="90" t="str">
        <f>IF(OR(DA$8="", AQ196=""), "", COUNTIF(AQ$11:AQ$310, "&lt;"&amp;AQ196)+1+COUNTIF(AQ$11:AQ196, AQ196)-1)</f>
        <v/>
      </c>
      <c r="BW196" s="90" t="str">
        <f>IF(OR(DB$8="", AR196=""), "", COUNTIF(AR$11:AR$310, "&lt;"&amp;AR196)+1+COUNTIF(AR$11:AR196, AR196)-1)</f>
        <v/>
      </c>
      <c r="BX196" s="90" t="str">
        <f>IF(OR(DC$8="", AS196=""), "", COUNTIF(AS$11:AS$310, "&lt;"&amp;AS196)+1+COUNTIF(AS$11:AS196, AS196)-1)</f>
        <v/>
      </c>
      <c r="BY196" s="90" t="str">
        <f>IF(OR(DD$8="", AT196=""), "", COUNTIF(AT$11:AT$310, "&lt;"&amp;AT196)+1+COUNTIF(AT$11:AT196, AT196)-1)</f>
        <v/>
      </c>
      <c r="BZ196" s="90" t="str">
        <f>IF(OR(DE$8="", AU196=""), "", COUNTIF(AU$11:AU$310, "&lt;"&amp;AU196)+1+COUNTIF(AU$11:AU196, AU196)-1)</f>
        <v/>
      </c>
      <c r="CA196" s="90" t="str">
        <f>IF(OR(DF$8="", AV196=""), "", COUNTIF(AV$11:AV$310, "&lt;"&amp;AV196)+1+COUNTIF(AV$11:AV196, AV196)-1)</f>
        <v/>
      </c>
      <c r="CB196" s="90" t="str">
        <f>IF(OR(DG$8="", AW196=""), "", COUNTIF(AW$11:AW$310, "&lt;"&amp;AW196)+1+COUNTIF(AW$11:AW196, AW196)-1)</f>
        <v/>
      </c>
      <c r="CC196" s="90" t="str">
        <f>IF(OR(DH$8="", AX196=""), "", COUNTIF(AX$11:AX$310, "&lt;"&amp;AX196)+1+COUNTIF(AX$11:AX196, AX196)-1)</f>
        <v/>
      </c>
      <c r="CD196" s="90" t="str">
        <f>IF(OR(DI$8="", AY196=""), "", COUNTIF(AY$11:AY$310, "&lt;"&amp;AY196)+1+COUNTIF(AY$11:AY196, AY196)-1)</f>
        <v/>
      </c>
      <c r="CE196" s="90" t="str">
        <f>IF(OR(DJ$8="", AZ196=""), "", COUNTIF(AZ$11:AZ$310, "&lt;"&amp;AZ196)+1+COUNTIF(AZ$11:AZ196, AZ196)-1)</f>
        <v/>
      </c>
      <c r="CF196" s="90" t="str">
        <f>IF(OR(DK$8="", BA196=""), "", COUNTIF(BA$11:BA$310, "&lt;"&amp;BA196)+1+COUNTIF(BA$11:BA196, BA196)-1)</f>
        <v/>
      </c>
      <c r="CG196" s="91" t="str">
        <f>IF(OR(DL$8="", BB196=""), "", COUNTIF(BB$11:BB$310, "&lt;"&amp;BB196)+1+COUNTIF(BB$11:BB196, BB196)-1)</f>
        <v/>
      </c>
      <c r="CI196" s="89" t="str" cm="1">
        <f t="array" ref="CI196">IFERROR(INDEX($BD196:$CG196, $CH196, MATCH(CI$6, $BD$8:$CG$8, 0)), "")</f>
        <v/>
      </c>
      <c r="CJ196" s="90" t="str" cm="1">
        <f t="array" ref="CJ196">IFERROR(INDEX($BD196:$CG196, $CH196, MATCH(CJ$6, $BD$8:$CG$8, 0)), "")</f>
        <v/>
      </c>
      <c r="CK196" s="90" t="str" cm="1">
        <f t="array" ref="CK196">IFERROR(INDEX($BD196:$CG196, $CH196, MATCH(CK$6, $BD$8:$CG$8, 0)), "")</f>
        <v/>
      </c>
      <c r="CL196" s="90" t="str" cm="1">
        <f t="array" ref="CL196">IFERROR(INDEX($BD196:$CG196, $CH196, MATCH(CL$6, $BD$8:$CG$8, 0)), "")</f>
        <v/>
      </c>
      <c r="CM196" s="90" t="str" cm="1">
        <f t="array" ref="CM196">IFERROR(INDEX($BD196:$CG196, $CH196, MATCH(CM$6, $BD$8:$CG$8, 0)), "")</f>
        <v/>
      </c>
      <c r="CN196" s="90" t="str" cm="1">
        <f t="array" ref="CN196">IFERROR(INDEX($BD196:$CG196, $CH196, MATCH(CN$6, $BD$8:$CG$8, 0)), "")</f>
        <v/>
      </c>
      <c r="CO196" s="90" t="str" cm="1">
        <f t="array" ref="CO196">IFERROR(INDEX($BD196:$CG196, $CH196, MATCH(CO$6, $BD$8:$CG$8, 0)), "")</f>
        <v/>
      </c>
      <c r="CP196" s="90" t="str" cm="1">
        <f t="array" ref="CP196">IFERROR(INDEX($BD196:$CG196, $CH196, MATCH(CP$6, $BD$8:$CG$8, 0)), "")</f>
        <v/>
      </c>
      <c r="CQ196" s="90" t="str" cm="1">
        <f t="array" ref="CQ196">IFERROR(INDEX($BD196:$CG196, $CH196, MATCH(CQ$6, $BD$8:$CG$8, 0)), "")</f>
        <v/>
      </c>
      <c r="CR196" s="90" t="str" cm="1">
        <f t="array" ref="CR196">IFERROR(INDEX($BD196:$CG196, $CH196, MATCH(CR$6, $BD$8:$CG$8, 0)), "")</f>
        <v/>
      </c>
      <c r="CS196" s="90" t="str" cm="1">
        <f t="array" ref="CS196">IFERROR(INDEX($BD196:$CG196, $CH196, MATCH(CS$6, $BD$8:$CG$8, 0)), "")</f>
        <v/>
      </c>
      <c r="CT196" s="90" t="str" cm="1">
        <f t="array" ref="CT196">IFERROR(INDEX($BD196:$CG196, $CH196, MATCH(CT$6, $BD$8:$CG$8, 0)), "")</f>
        <v/>
      </c>
      <c r="CU196" s="90" t="str" cm="1">
        <f t="array" ref="CU196">IFERROR(INDEX($BD196:$CG196, $CH196, MATCH(CU$6, $BD$8:$CG$8, 0)), "")</f>
        <v/>
      </c>
      <c r="CV196" s="90" t="str" cm="1">
        <f t="array" ref="CV196">IFERROR(INDEX($BD196:$CG196, $CH196, MATCH(CV$6, $BD$8:$CG$8, 0)), "")</f>
        <v/>
      </c>
      <c r="CW196" s="90" t="str" cm="1">
        <f t="array" ref="CW196">IFERROR(INDEX($BD196:$CG196, $CH196, MATCH(CW$6, $BD$8:$CG$8, 0)), "")</f>
        <v/>
      </c>
      <c r="CX196" s="90" t="str" cm="1">
        <f t="array" ref="CX196">IFERROR(INDEX($BD196:$CG196, $CH196, MATCH(CX$6, $BD$8:$CG$8, 0)), "")</f>
        <v/>
      </c>
      <c r="CY196" s="90" t="str" cm="1">
        <f t="array" ref="CY196">IFERROR(INDEX($BD196:$CG196, $CH196, MATCH(CY$6, $BD$8:$CG$8, 0)), "")</f>
        <v/>
      </c>
      <c r="CZ196" s="90" t="str" cm="1">
        <f t="array" ref="CZ196">IFERROR(INDEX($BD196:$CG196, $CH196, MATCH(CZ$6, $BD$8:$CG$8, 0)), "")</f>
        <v/>
      </c>
      <c r="DA196" s="90" t="str" cm="1">
        <f t="array" ref="DA196">IFERROR(INDEX($BD196:$CG196, $CH196, MATCH(DA$6, $BD$8:$CG$8, 0)), "")</f>
        <v/>
      </c>
      <c r="DB196" s="90" t="str" cm="1">
        <f t="array" ref="DB196">IFERROR(INDEX($BD196:$CG196, $CH196, MATCH(DB$6, $BD$8:$CG$8, 0)), "")</f>
        <v/>
      </c>
      <c r="DC196" s="90" t="str" cm="1">
        <f t="array" ref="DC196">IFERROR(INDEX($BD196:$CG196, $CH196, MATCH(DC$6, $BD$8:$CG$8, 0)), "")</f>
        <v/>
      </c>
      <c r="DD196" s="90" t="str" cm="1">
        <f t="array" ref="DD196">IFERROR(INDEX($BD196:$CG196, $CH196, MATCH(DD$6, $BD$8:$CG$8, 0)), "")</f>
        <v/>
      </c>
      <c r="DE196" s="90" t="str" cm="1">
        <f t="array" ref="DE196">IFERROR(INDEX($BD196:$CG196, $CH196, MATCH(DE$6, $BD$8:$CG$8, 0)), "")</f>
        <v/>
      </c>
      <c r="DF196" s="90" t="str" cm="1">
        <f t="array" ref="DF196">IFERROR(INDEX($BD196:$CG196, $CH196, MATCH(DF$6, $BD$8:$CG$8, 0)), "")</f>
        <v/>
      </c>
      <c r="DG196" s="90" t="str" cm="1">
        <f t="array" ref="DG196">IFERROR(INDEX($BD196:$CG196, $CH196, MATCH(DG$6, $BD$8:$CG$8, 0)), "")</f>
        <v/>
      </c>
      <c r="DH196" s="90" t="str" cm="1">
        <f t="array" ref="DH196">IFERROR(INDEX($BD196:$CG196, $CH196, MATCH(DH$6, $BD$8:$CG$8, 0)), "")</f>
        <v/>
      </c>
      <c r="DI196" s="90" t="str" cm="1">
        <f t="array" ref="DI196">IFERROR(INDEX($BD196:$CG196, $CH196, MATCH(DI$6, $BD$8:$CG$8, 0)), "")</f>
        <v/>
      </c>
      <c r="DJ196" s="90" t="str" cm="1">
        <f t="array" ref="DJ196">IFERROR(INDEX($BD196:$CG196, $CH196, MATCH(DJ$6, $BD$8:$CG$8, 0)), "")</f>
        <v/>
      </c>
      <c r="DK196" s="90" t="str" cm="1">
        <f t="array" ref="DK196">IFERROR(INDEX($BD196:$CG196, $CH196, MATCH(DK$6, $BD$8:$CG$8, 0)), "")</f>
        <v/>
      </c>
      <c r="DL196" s="91" t="str" cm="1">
        <f t="array" ref="DL196">IFERROR(INDEX($BD196:$CG196, $CH196, MATCH(DL$6, $BD$8:$CG$8, 0)), "")</f>
        <v/>
      </c>
    </row>
    <row r="197" spans="1:116" x14ac:dyDescent="0.55000000000000004">
      <c r="A197" s="16"/>
      <c r="B197" s="48"/>
      <c r="C197" s="26"/>
      <c r="D197" s="49"/>
      <c r="E197" s="50"/>
      <c r="F197" s="16"/>
      <c r="G197" s="96" t="str">
        <f t="shared" si="60"/>
        <v/>
      </c>
      <c r="H197" s="96" t="str">
        <f>IF($T197="", "", IF(COUNTIF('Income &amp; Expenses'!$AO$11:$AO$40, $T197)&gt;0, $N$3, $N$4))</f>
        <v/>
      </c>
      <c r="I197" s="16"/>
      <c r="N197" s="14" t="str">
        <f t="shared" si="56"/>
        <v/>
      </c>
      <c r="O197" s="8" t="str">
        <f t="shared" si="61"/>
        <v/>
      </c>
      <c r="P197" s="15" t="str">
        <f t="shared" si="57"/>
        <v/>
      </c>
      <c r="R197" s="68" t="str">
        <f t="shared" si="58"/>
        <v/>
      </c>
      <c r="T197" s="68" t="str">
        <f t="shared" si="59"/>
        <v/>
      </c>
      <c r="V197" s="62" t="str">
        <f>IF($B197="", "", COUNTIF($B$11:$B197, $B197))</f>
        <v/>
      </c>
      <c r="W197" s="62" t="str">
        <f t="shared" si="62"/>
        <v/>
      </c>
      <c r="Y197" s="78" t="str">
        <f t="shared" si="78"/>
        <v/>
      </c>
      <c r="Z197" s="79" t="str">
        <f t="shared" si="78"/>
        <v/>
      </c>
      <c r="AA197" s="79" t="str">
        <f t="shared" si="78"/>
        <v/>
      </c>
      <c r="AB197" s="79" t="str">
        <f t="shared" si="78"/>
        <v/>
      </c>
      <c r="AC197" s="79" t="str">
        <f t="shared" si="78"/>
        <v/>
      </c>
      <c r="AD197" s="79" t="str">
        <f t="shared" si="78"/>
        <v/>
      </c>
      <c r="AE197" s="79" t="str">
        <f t="shared" si="78"/>
        <v/>
      </c>
      <c r="AF197" s="79" t="str">
        <f t="shared" si="78"/>
        <v/>
      </c>
      <c r="AG197" s="79" t="str">
        <f t="shared" si="78"/>
        <v/>
      </c>
      <c r="AH197" s="79" t="str">
        <f t="shared" si="78"/>
        <v/>
      </c>
      <c r="AI197" s="79" t="str">
        <f t="shared" si="79"/>
        <v/>
      </c>
      <c r="AJ197" s="79" t="str">
        <f t="shared" si="79"/>
        <v/>
      </c>
      <c r="AK197" s="79" t="str">
        <f t="shared" si="79"/>
        <v/>
      </c>
      <c r="AL197" s="79" t="str">
        <f t="shared" si="79"/>
        <v/>
      </c>
      <c r="AM197" s="79" t="str">
        <f t="shared" si="79"/>
        <v/>
      </c>
      <c r="AN197" s="79" t="str">
        <f t="shared" si="79"/>
        <v/>
      </c>
      <c r="AO197" s="79" t="str">
        <f t="shared" si="79"/>
        <v/>
      </c>
      <c r="AP197" s="79" t="str">
        <f t="shared" si="79"/>
        <v/>
      </c>
      <c r="AQ197" s="79" t="str">
        <f t="shared" si="79"/>
        <v/>
      </c>
      <c r="AR197" s="79" t="str">
        <f t="shared" si="79"/>
        <v/>
      </c>
      <c r="AS197" s="79" t="str">
        <f t="shared" si="80"/>
        <v/>
      </c>
      <c r="AT197" s="79" t="str">
        <f t="shared" si="80"/>
        <v/>
      </c>
      <c r="AU197" s="79" t="str">
        <f t="shared" si="80"/>
        <v/>
      </c>
      <c r="AV197" s="79" t="str">
        <f t="shared" si="80"/>
        <v/>
      </c>
      <c r="AW197" s="79" t="str">
        <f t="shared" si="80"/>
        <v/>
      </c>
      <c r="AX197" s="79" t="str">
        <f t="shared" si="80"/>
        <v/>
      </c>
      <c r="AY197" s="79" t="str">
        <f t="shared" si="80"/>
        <v/>
      </c>
      <c r="AZ197" s="79" t="str">
        <f t="shared" si="80"/>
        <v/>
      </c>
      <c r="BA197" s="79" t="str">
        <f t="shared" si="80"/>
        <v/>
      </c>
      <c r="BB197" s="33" t="str">
        <f t="shared" si="80"/>
        <v/>
      </c>
      <c r="BD197" s="89" t="str">
        <f>IF(OR(CI$8="", Y197=""), "", COUNTIF(Y$11:Y$310, "&lt;"&amp;Y197)+1+COUNTIF(Y$11:Y197, Y197)-1)</f>
        <v/>
      </c>
      <c r="BE197" s="90" t="str">
        <f>IF(OR(CJ$8="", Z197=""), "", COUNTIF(Z$11:Z$310, "&lt;"&amp;Z197)+1+COUNTIF(Z$11:Z197, Z197)-1)</f>
        <v/>
      </c>
      <c r="BF197" s="90" t="str">
        <f>IF(OR(CK$8="", AA197=""), "", COUNTIF(AA$11:AA$310, "&lt;"&amp;AA197)+1+COUNTIF(AA$11:AA197, AA197)-1)</f>
        <v/>
      </c>
      <c r="BG197" s="90" t="str">
        <f>IF(OR(CL$8="", AB197=""), "", COUNTIF(AB$11:AB$310, "&lt;"&amp;AB197)+1+COUNTIF(AB$11:AB197, AB197)-1)</f>
        <v/>
      </c>
      <c r="BH197" s="90" t="str">
        <f>IF(OR(CM$8="", AC197=""), "", COUNTIF(AC$11:AC$310, "&lt;"&amp;AC197)+1+COUNTIF(AC$11:AC197, AC197)-1)</f>
        <v/>
      </c>
      <c r="BI197" s="90" t="str">
        <f>IF(OR(CN$8="", AD197=""), "", COUNTIF(AD$11:AD$310, "&lt;"&amp;AD197)+1+COUNTIF(AD$11:AD197, AD197)-1)</f>
        <v/>
      </c>
      <c r="BJ197" s="90" t="str">
        <f>IF(OR(CO$8="", AE197=""), "", COUNTIF(AE$11:AE$310, "&lt;"&amp;AE197)+1+COUNTIF(AE$11:AE197, AE197)-1)</f>
        <v/>
      </c>
      <c r="BK197" s="90" t="str">
        <f>IF(OR(CP$8="", AF197=""), "", COUNTIF(AF$11:AF$310, "&lt;"&amp;AF197)+1+COUNTIF(AF$11:AF197, AF197)-1)</f>
        <v/>
      </c>
      <c r="BL197" s="90" t="str">
        <f>IF(OR(CQ$8="", AG197=""), "", COUNTIF(AG$11:AG$310, "&lt;"&amp;AG197)+1+COUNTIF(AG$11:AG197, AG197)-1)</f>
        <v/>
      </c>
      <c r="BM197" s="90" t="str">
        <f>IF(OR(CR$8="", AH197=""), "", COUNTIF(AH$11:AH$310, "&lt;"&amp;AH197)+1+COUNTIF(AH$11:AH197, AH197)-1)</f>
        <v/>
      </c>
      <c r="BN197" s="90" t="str">
        <f>IF(OR(CS$8="", AI197=""), "", COUNTIF(AI$11:AI$310, "&lt;"&amp;AI197)+1+COUNTIF(AI$11:AI197, AI197)-1)</f>
        <v/>
      </c>
      <c r="BO197" s="90" t="str">
        <f>IF(OR(CT$8="", AJ197=""), "", COUNTIF(AJ$11:AJ$310, "&lt;"&amp;AJ197)+1+COUNTIF(AJ$11:AJ197, AJ197)-1)</f>
        <v/>
      </c>
      <c r="BP197" s="90" t="str">
        <f>IF(OR(CU$8="", AK197=""), "", COUNTIF(AK$11:AK$310, "&lt;"&amp;AK197)+1+COUNTIF(AK$11:AK197, AK197)-1)</f>
        <v/>
      </c>
      <c r="BQ197" s="90" t="str">
        <f>IF(OR(CV$8="", AL197=""), "", COUNTIF(AL$11:AL$310, "&lt;"&amp;AL197)+1+COUNTIF(AL$11:AL197, AL197)-1)</f>
        <v/>
      </c>
      <c r="BR197" s="90" t="str">
        <f>IF(OR(CW$8="", AM197=""), "", COUNTIF(AM$11:AM$310, "&lt;"&amp;AM197)+1+COUNTIF(AM$11:AM197, AM197)-1)</f>
        <v/>
      </c>
      <c r="BS197" s="90" t="str">
        <f>IF(OR(CX$8="", AN197=""), "", COUNTIF(AN$11:AN$310, "&lt;"&amp;AN197)+1+COUNTIF(AN$11:AN197, AN197)-1)</f>
        <v/>
      </c>
      <c r="BT197" s="90" t="str">
        <f>IF(OR(CY$8="", AO197=""), "", COUNTIF(AO$11:AO$310, "&lt;"&amp;AO197)+1+COUNTIF(AO$11:AO197, AO197)-1)</f>
        <v/>
      </c>
      <c r="BU197" s="90" t="str">
        <f>IF(OR(CZ$8="", AP197=""), "", COUNTIF(AP$11:AP$310, "&lt;"&amp;AP197)+1+COUNTIF(AP$11:AP197, AP197)-1)</f>
        <v/>
      </c>
      <c r="BV197" s="90" t="str">
        <f>IF(OR(DA$8="", AQ197=""), "", COUNTIF(AQ$11:AQ$310, "&lt;"&amp;AQ197)+1+COUNTIF(AQ$11:AQ197, AQ197)-1)</f>
        <v/>
      </c>
      <c r="BW197" s="90" t="str">
        <f>IF(OR(DB$8="", AR197=""), "", COUNTIF(AR$11:AR$310, "&lt;"&amp;AR197)+1+COUNTIF(AR$11:AR197, AR197)-1)</f>
        <v/>
      </c>
      <c r="BX197" s="90" t="str">
        <f>IF(OR(DC$8="", AS197=""), "", COUNTIF(AS$11:AS$310, "&lt;"&amp;AS197)+1+COUNTIF(AS$11:AS197, AS197)-1)</f>
        <v/>
      </c>
      <c r="BY197" s="90" t="str">
        <f>IF(OR(DD$8="", AT197=""), "", COUNTIF(AT$11:AT$310, "&lt;"&amp;AT197)+1+COUNTIF(AT$11:AT197, AT197)-1)</f>
        <v/>
      </c>
      <c r="BZ197" s="90" t="str">
        <f>IF(OR(DE$8="", AU197=""), "", COUNTIF(AU$11:AU$310, "&lt;"&amp;AU197)+1+COUNTIF(AU$11:AU197, AU197)-1)</f>
        <v/>
      </c>
      <c r="CA197" s="90" t="str">
        <f>IF(OR(DF$8="", AV197=""), "", COUNTIF(AV$11:AV$310, "&lt;"&amp;AV197)+1+COUNTIF(AV$11:AV197, AV197)-1)</f>
        <v/>
      </c>
      <c r="CB197" s="90" t="str">
        <f>IF(OR(DG$8="", AW197=""), "", COUNTIF(AW$11:AW$310, "&lt;"&amp;AW197)+1+COUNTIF(AW$11:AW197, AW197)-1)</f>
        <v/>
      </c>
      <c r="CC197" s="90" t="str">
        <f>IF(OR(DH$8="", AX197=""), "", COUNTIF(AX$11:AX$310, "&lt;"&amp;AX197)+1+COUNTIF(AX$11:AX197, AX197)-1)</f>
        <v/>
      </c>
      <c r="CD197" s="90" t="str">
        <f>IF(OR(DI$8="", AY197=""), "", COUNTIF(AY$11:AY$310, "&lt;"&amp;AY197)+1+COUNTIF(AY$11:AY197, AY197)-1)</f>
        <v/>
      </c>
      <c r="CE197" s="90" t="str">
        <f>IF(OR(DJ$8="", AZ197=""), "", COUNTIF(AZ$11:AZ$310, "&lt;"&amp;AZ197)+1+COUNTIF(AZ$11:AZ197, AZ197)-1)</f>
        <v/>
      </c>
      <c r="CF197" s="90" t="str">
        <f>IF(OR(DK$8="", BA197=""), "", COUNTIF(BA$11:BA$310, "&lt;"&amp;BA197)+1+COUNTIF(BA$11:BA197, BA197)-1)</f>
        <v/>
      </c>
      <c r="CG197" s="91" t="str">
        <f>IF(OR(DL$8="", BB197=""), "", COUNTIF(BB$11:BB$310, "&lt;"&amp;BB197)+1+COUNTIF(BB$11:BB197, BB197)-1)</f>
        <v/>
      </c>
      <c r="CI197" s="89" t="str" cm="1">
        <f t="array" ref="CI197">IFERROR(INDEX($BD197:$CG197, $CH197, MATCH(CI$6, $BD$8:$CG$8, 0)), "")</f>
        <v/>
      </c>
      <c r="CJ197" s="90" t="str" cm="1">
        <f t="array" ref="CJ197">IFERROR(INDEX($BD197:$CG197, $CH197, MATCH(CJ$6, $BD$8:$CG$8, 0)), "")</f>
        <v/>
      </c>
      <c r="CK197" s="90" t="str" cm="1">
        <f t="array" ref="CK197">IFERROR(INDEX($BD197:$CG197, $CH197, MATCH(CK$6, $BD$8:$CG$8, 0)), "")</f>
        <v/>
      </c>
      <c r="CL197" s="90" t="str" cm="1">
        <f t="array" ref="CL197">IFERROR(INDEX($BD197:$CG197, $CH197, MATCH(CL$6, $BD$8:$CG$8, 0)), "")</f>
        <v/>
      </c>
      <c r="CM197" s="90" t="str" cm="1">
        <f t="array" ref="CM197">IFERROR(INDEX($BD197:$CG197, $CH197, MATCH(CM$6, $BD$8:$CG$8, 0)), "")</f>
        <v/>
      </c>
      <c r="CN197" s="90" t="str" cm="1">
        <f t="array" ref="CN197">IFERROR(INDEX($BD197:$CG197, $CH197, MATCH(CN$6, $BD$8:$CG$8, 0)), "")</f>
        <v/>
      </c>
      <c r="CO197" s="90" t="str" cm="1">
        <f t="array" ref="CO197">IFERROR(INDEX($BD197:$CG197, $CH197, MATCH(CO$6, $BD$8:$CG$8, 0)), "")</f>
        <v/>
      </c>
      <c r="CP197" s="90" t="str" cm="1">
        <f t="array" ref="CP197">IFERROR(INDEX($BD197:$CG197, $CH197, MATCH(CP$6, $BD$8:$CG$8, 0)), "")</f>
        <v/>
      </c>
      <c r="CQ197" s="90" t="str" cm="1">
        <f t="array" ref="CQ197">IFERROR(INDEX($BD197:$CG197, $CH197, MATCH(CQ$6, $BD$8:$CG$8, 0)), "")</f>
        <v/>
      </c>
      <c r="CR197" s="90" t="str" cm="1">
        <f t="array" ref="CR197">IFERROR(INDEX($BD197:$CG197, $CH197, MATCH(CR$6, $BD$8:$CG$8, 0)), "")</f>
        <v/>
      </c>
      <c r="CS197" s="90" t="str" cm="1">
        <f t="array" ref="CS197">IFERROR(INDEX($BD197:$CG197, $CH197, MATCH(CS$6, $BD$8:$CG$8, 0)), "")</f>
        <v/>
      </c>
      <c r="CT197" s="90" t="str" cm="1">
        <f t="array" ref="CT197">IFERROR(INDEX($BD197:$CG197, $CH197, MATCH(CT$6, $BD$8:$CG$8, 0)), "")</f>
        <v/>
      </c>
      <c r="CU197" s="90" t="str" cm="1">
        <f t="array" ref="CU197">IFERROR(INDEX($BD197:$CG197, $CH197, MATCH(CU$6, $BD$8:$CG$8, 0)), "")</f>
        <v/>
      </c>
      <c r="CV197" s="90" t="str" cm="1">
        <f t="array" ref="CV197">IFERROR(INDEX($BD197:$CG197, $CH197, MATCH(CV$6, $BD$8:$CG$8, 0)), "")</f>
        <v/>
      </c>
      <c r="CW197" s="90" t="str" cm="1">
        <f t="array" ref="CW197">IFERROR(INDEX($BD197:$CG197, $CH197, MATCH(CW$6, $BD$8:$CG$8, 0)), "")</f>
        <v/>
      </c>
      <c r="CX197" s="90" t="str" cm="1">
        <f t="array" ref="CX197">IFERROR(INDEX($BD197:$CG197, $CH197, MATCH(CX$6, $BD$8:$CG$8, 0)), "")</f>
        <v/>
      </c>
      <c r="CY197" s="90" t="str" cm="1">
        <f t="array" ref="CY197">IFERROR(INDEX($BD197:$CG197, $CH197, MATCH(CY$6, $BD$8:$CG$8, 0)), "")</f>
        <v/>
      </c>
      <c r="CZ197" s="90" t="str" cm="1">
        <f t="array" ref="CZ197">IFERROR(INDEX($BD197:$CG197, $CH197, MATCH(CZ$6, $BD$8:$CG$8, 0)), "")</f>
        <v/>
      </c>
      <c r="DA197" s="90" t="str" cm="1">
        <f t="array" ref="DA197">IFERROR(INDEX($BD197:$CG197, $CH197, MATCH(DA$6, $BD$8:$CG$8, 0)), "")</f>
        <v/>
      </c>
      <c r="DB197" s="90" t="str" cm="1">
        <f t="array" ref="DB197">IFERROR(INDEX($BD197:$CG197, $CH197, MATCH(DB$6, $BD$8:$CG$8, 0)), "")</f>
        <v/>
      </c>
      <c r="DC197" s="90" t="str" cm="1">
        <f t="array" ref="DC197">IFERROR(INDEX($BD197:$CG197, $CH197, MATCH(DC$6, $BD$8:$CG$8, 0)), "")</f>
        <v/>
      </c>
      <c r="DD197" s="90" t="str" cm="1">
        <f t="array" ref="DD197">IFERROR(INDEX($BD197:$CG197, $CH197, MATCH(DD$6, $BD$8:$CG$8, 0)), "")</f>
        <v/>
      </c>
      <c r="DE197" s="90" t="str" cm="1">
        <f t="array" ref="DE197">IFERROR(INDEX($BD197:$CG197, $CH197, MATCH(DE$6, $BD$8:$CG$8, 0)), "")</f>
        <v/>
      </c>
      <c r="DF197" s="90" t="str" cm="1">
        <f t="array" ref="DF197">IFERROR(INDEX($BD197:$CG197, $CH197, MATCH(DF$6, $BD$8:$CG$8, 0)), "")</f>
        <v/>
      </c>
      <c r="DG197" s="90" t="str" cm="1">
        <f t="array" ref="DG197">IFERROR(INDEX($BD197:$CG197, $CH197, MATCH(DG$6, $BD$8:$CG$8, 0)), "")</f>
        <v/>
      </c>
      <c r="DH197" s="90" t="str" cm="1">
        <f t="array" ref="DH197">IFERROR(INDEX($BD197:$CG197, $CH197, MATCH(DH$6, $BD$8:$CG$8, 0)), "")</f>
        <v/>
      </c>
      <c r="DI197" s="90" t="str" cm="1">
        <f t="array" ref="DI197">IFERROR(INDEX($BD197:$CG197, $CH197, MATCH(DI$6, $BD$8:$CG$8, 0)), "")</f>
        <v/>
      </c>
      <c r="DJ197" s="90" t="str" cm="1">
        <f t="array" ref="DJ197">IFERROR(INDEX($BD197:$CG197, $CH197, MATCH(DJ$6, $BD$8:$CG$8, 0)), "")</f>
        <v/>
      </c>
      <c r="DK197" s="90" t="str" cm="1">
        <f t="array" ref="DK197">IFERROR(INDEX($BD197:$CG197, $CH197, MATCH(DK$6, $BD$8:$CG$8, 0)), "")</f>
        <v/>
      </c>
      <c r="DL197" s="91" t="str" cm="1">
        <f t="array" ref="DL197">IFERROR(INDEX($BD197:$CG197, $CH197, MATCH(DL$6, $BD$8:$CG$8, 0)), "")</f>
        <v/>
      </c>
    </row>
    <row r="198" spans="1:116" x14ac:dyDescent="0.55000000000000004">
      <c r="A198" s="16"/>
      <c r="B198" s="48"/>
      <c r="C198" s="26"/>
      <c r="D198" s="49"/>
      <c r="E198" s="50"/>
      <c r="F198" s="16"/>
      <c r="G198" s="96" t="str">
        <f t="shared" si="60"/>
        <v/>
      </c>
      <c r="H198" s="96" t="str">
        <f>IF($T198="", "", IF(COUNTIF('Income &amp; Expenses'!$AO$11:$AO$40, $T198)&gt;0, $N$3, $N$4))</f>
        <v/>
      </c>
      <c r="I198" s="16"/>
      <c r="N198" s="14" t="str">
        <f t="shared" si="56"/>
        <v/>
      </c>
      <c r="O198" s="8" t="str">
        <f t="shared" si="61"/>
        <v/>
      </c>
      <c r="P198" s="15" t="str">
        <f t="shared" si="57"/>
        <v/>
      </c>
      <c r="R198" s="68" t="str">
        <f t="shared" si="58"/>
        <v/>
      </c>
      <c r="T198" s="68" t="str">
        <f t="shared" si="59"/>
        <v/>
      </c>
      <c r="V198" s="62" t="str">
        <f>IF($B198="", "", COUNTIF($B$11:$B198, $B198))</f>
        <v/>
      </c>
      <c r="W198" s="62" t="str">
        <f t="shared" si="62"/>
        <v/>
      </c>
      <c r="Y198" s="78" t="str">
        <f t="shared" si="78"/>
        <v/>
      </c>
      <c r="Z198" s="79" t="str">
        <f t="shared" si="78"/>
        <v/>
      </c>
      <c r="AA198" s="79" t="str">
        <f t="shared" si="78"/>
        <v/>
      </c>
      <c r="AB198" s="79" t="str">
        <f t="shared" si="78"/>
        <v/>
      </c>
      <c r="AC198" s="79" t="str">
        <f t="shared" si="78"/>
        <v/>
      </c>
      <c r="AD198" s="79" t="str">
        <f t="shared" si="78"/>
        <v/>
      </c>
      <c r="AE198" s="79" t="str">
        <f t="shared" si="78"/>
        <v/>
      </c>
      <c r="AF198" s="79" t="str">
        <f t="shared" si="78"/>
        <v/>
      </c>
      <c r="AG198" s="79" t="str">
        <f t="shared" si="78"/>
        <v/>
      </c>
      <c r="AH198" s="79" t="str">
        <f t="shared" si="78"/>
        <v/>
      </c>
      <c r="AI198" s="79" t="str">
        <f t="shared" si="79"/>
        <v/>
      </c>
      <c r="AJ198" s="79" t="str">
        <f t="shared" si="79"/>
        <v/>
      </c>
      <c r="AK198" s="79" t="str">
        <f t="shared" si="79"/>
        <v/>
      </c>
      <c r="AL198" s="79" t="str">
        <f t="shared" si="79"/>
        <v/>
      </c>
      <c r="AM198" s="79" t="str">
        <f t="shared" si="79"/>
        <v/>
      </c>
      <c r="AN198" s="79" t="str">
        <f t="shared" si="79"/>
        <v/>
      </c>
      <c r="AO198" s="79" t="str">
        <f t="shared" si="79"/>
        <v/>
      </c>
      <c r="AP198" s="79" t="str">
        <f t="shared" si="79"/>
        <v/>
      </c>
      <c r="AQ198" s="79" t="str">
        <f t="shared" si="79"/>
        <v/>
      </c>
      <c r="AR198" s="79" t="str">
        <f t="shared" si="79"/>
        <v/>
      </c>
      <c r="AS198" s="79" t="str">
        <f t="shared" si="80"/>
        <v/>
      </c>
      <c r="AT198" s="79" t="str">
        <f t="shared" si="80"/>
        <v/>
      </c>
      <c r="AU198" s="79" t="str">
        <f t="shared" si="80"/>
        <v/>
      </c>
      <c r="AV198" s="79" t="str">
        <f t="shared" si="80"/>
        <v/>
      </c>
      <c r="AW198" s="79" t="str">
        <f t="shared" si="80"/>
        <v/>
      </c>
      <c r="AX198" s="79" t="str">
        <f t="shared" si="80"/>
        <v/>
      </c>
      <c r="AY198" s="79" t="str">
        <f t="shared" si="80"/>
        <v/>
      </c>
      <c r="AZ198" s="79" t="str">
        <f t="shared" si="80"/>
        <v/>
      </c>
      <c r="BA198" s="79" t="str">
        <f t="shared" si="80"/>
        <v/>
      </c>
      <c r="BB198" s="33" t="str">
        <f t="shared" si="80"/>
        <v/>
      </c>
      <c r="BD198" s="89" t="str">
        <f>IF(OR(CI$8="", Y198=""), "", COUNTIF(Y$11:Y$310, "&lt;"&amp;Y198)+1+COUNTIF(Y$11:Y198, Y198)-1)</f>
        <v/>
      </c>
      <c r="BE198" s="90" t="str">
        <f>IF(OR(CJ$8="", Z198=""), "", COUNTIF(Z$11:Z$310, "&lt;"&amp;Z198)+1+COUNTIF(Z$11:Z198, Z198)-1)</f>
        <v/>
      </c>
      <c r="BF198" s="90" t="str">
        <f>IF(OR(CK$8="", AA198=""), "", COUNTIF(AA$11:AA$310, "&lt;"&amp;AA198)+1+COUNTIF(AA$11:AA198, AA198)-1)</f>
        <v/>
      </c>
      <c r="BG198" s="90" t="str">
        <f>IF(OR(CL$8="", AB198=""), "", COUNTIF(AB$11:AB$310, "&lt;"&amp;AB198)+1+COUNTIF(AB$11:AB198, AB198)-1)</f>
        <v/>
      </c>
      <c r="BH198" s="90" t="str">
        <f>IF(OR(CM$8="", AC198=""), "", COUNTIF(AC$11:AC$310, "&lt;"&amp;AC198)+1+COUNTIF(AC$11:AC198, AC198)-1)</f>
        <v/>
      </c>
      <c r="BI198" s="90" t="str">
        <f>IF(OR(CN$8="", AD198=""), "", COUNTIF(AD$11:AD$310, "&lt;"&amp;AD198)+1+COUNTIF(AD$11:AD198, AD198)-1)</f>
        <v/>
      </c>
      <c r="BJ198" s="90" t="str">
        <f>IF(OR(CO$8="", AE198=""), "", COUNTIF(AE$11:AE$310, "&lt;"&amp;AE198)+1+COUNTIF(AE$11:AE198, AE198)-1)</f>
        <v/>
      </c>
      <c r="BK198" s="90" t="str">
        <f>IF(OR(CP$8="", AF198=""), "", COUNTIF(AF$11:AF$310, "&lt;"&amp;AF198)+1+COUNTIF(AF$11:AF198, AF198)-1)</f>
        <v/>
      </c>
      <c r="BL198" s="90" t="str">
        <f>IF(OR(CQ$8="", AG198=""), "", COUNTIF(AG$11:AG$310, "&lt;"&amp;AG198)+1+COUNTIF(AG$11:AG198, AG198)-1)</f>
        <v/>
      </c>
      <c r="BM198" s="90" t="str">
        <f>IF(OR(CR$8="", AH198=""), "", COUNTIF(AH$11:AH$310, "&lt;"&amp;AH198)+1+COUNTIF(AH$11:AH198, AH198)-1)</f>
        <v/>
      </c>
      <c r="BN198" s="90" t="str">
        <f>IF(OR(CS$8="", AI198=""), "", COUNTIF(AI$11:AI$310, "&lt;"&amp;AI198)+1+COUNTIF(AI$11:AI198, AI198)-1)</f>
        <v/>
      </c>
      <c r="BO198" s="90" t="str">
        <f>IF(OR(CT$8="", AJ198=""), "", COUNTIF(AJ$11:AJ$310, "&lt;"&amp;AJ198)+1+COUNTIF(AJ$11:AJ198, AJ198)-1)</f>
        <v/>
      </c>
      <c r="BP198" s="90" t="str">
        <f>IF(OR(CU$8="", AK198=""), "", COUNTIF(AK$11:AK$310, "&lt;"&amp;AK198)+1+COUNTIF(AK$11:AK198, AK198)-1)</f>
        <v/>
      </c>
      <c r="BQ198" s="90" t="str">
        <f>IF(OR(CV$8="", AL198=""), "", COUNTIF(AL$11:AL$310, "&lt;"&amp;AL198)+1+COUNTIF(AL$11:AL198, AL198)-1)</f>
        <v/>
      </c>
      <c r="BR198" s="90" t="str">
        <f>IF(OR(CW$8="", AM198=""), "", COUNTIF(AM$11:AM$310, "&lt;"&amp;AM198)+1+COUNTIF(AM$11:AM198, AM198)-1)</f>
        <v/>
      </c>
      <c r="BS198" s="90" t="str">
        <f>IF(OR(CX$8="", AN198=""), "", COUNTIF(AN$11:AN$310, "&lt;"&amp;AN198)+1+COUNTIF(AN$11:AN198, AN198)-1)</f>
        <v/>
      </c>
      <c r="BT198" s="90" t="str">
        <f>IF(OR(CY$8="", AO198=""), "", COUNTIF(AO$11:AO$310, "&lt;"&amp;AO198)+1+COUNTIF(AO$11:AO198, AO198)-1)</f>
        <v/>
      </c>
      <c r="BU198" s="90" t="str">
        <f>IF(OR(CZ$8="", AP198=""), "", COUNTIF(AP$11:AP$310, "&lt;"&amp;AP198)+1+COUNTIF(AP$11:AP198, AP198)-1)</f>
        <v/>
      </c>
      <c r="BV198" s="90" t="str">
        <f>IF(OR(DA$8="", AQ198=""), "", COUNTIF(AQ$11:AQ$310, "&lt;"&amp;AQ198)+1+COUNTIF(AQ$11:AQ198, AQ198)-1)</f>
        <v/>
      </c>
      <c r="BW198" s="90" t="str">
        <f>IF(OR(DB$8="", AR198=""), "", COUNTIF(AR$11:AR$310, "&lt;"&amp;AR198)+1+COUNTIF(AR$11:AR198, AR198)-1)</f>
        <v/>
      </c>
      <c r="BX198" s="90" t="str">
        <f>IF(OR(DC$8="", AS198=""), "", COUNTIF(AS$11:AS$310, "&lt;"&amp;AS198)+1+COUNTIF(AS$11:AS198, AS198)-1)</f>
        <v/>
      </c>
      <c r="BY198" s="90" t="str">
        <f>IF(OR(DD$8="", AT198=""), "", COUNTIF(AT$11:AT$310, "&lt;"&amp;AT198)+1+COUNTIF(AT$11:AT198, AT198)-1)</f>
        <v/>
      </c>
      <c r="BZ198" s="90" t="str">
        <f>IF(OR(DE$8="", AU198=""), "", COUNTIF(AU$11:AU$310, "&lt;"&amp;AU198)+1+COUNTIF(AU$11:AU198, AU198)-1)</f>
        <v/>
      </c>
      <c r="CA198" s="90" t="str">
        <f>IF(OR(DF$8="", AV198=""), "", COUNTIF(AV$11:AV$310, "&lt;"&amp;AV198)+1+COUNTIF(AV$11:AV198, AV198)-1)</f>
        <v/>
      </c>
      <c r="CB198" s="90" t="str">
        <f>IF(OR(DG$8="", AW198=""), "", COUNTIF(AW$11:AW$310, "&lt;"&amp;AW198)+1+COUNTIF(AW$11:AW198, AW198)-1)</f>
        <v/>
      </c>
      <c r="CC198" s="90" t="str">
        <f>IF(OR(DH$8="", AX198=""), "", COUNTIF(AX$11:AX$310, "&lt;"&amp;AX198)+1+COUNTIF(AX$11:AX198, AX198)-1)</f>
        <v/>
      </c>
      <c r="CD198" s="90" t="str">
        <f>IF(OR(DI$8="", AY198=""), "", COUNTIF(AY$11:AY$310, "&lt;"&amp;AY198)+1+COUNTIF(AY$11:AY198, AY198)-1)</f>
        <v/>
      </c>
      <c r="CE198" s="90" t="str">
        <f>IF(OR(DJ$8="", AZ198=""), "", COUNTIF(AZ$11:AZ$310, "&lt;"&amp;AZ198)+1+COUNTIF(AZ$11:AZ198, AZ198)-1)</f>
        <v/>
      </c>
      <c r="CF198" s="90" t="str">
        <f>IF(OR(DK$8="", BA198=""), "", COUNTIF(BA$11:BA$310, "&lt;"&amp;BA198)+1+COUNTIF(BA$11:BA198, BA198)-1)</f>
        <v/>
      </c>
      <c r="CG198" s="91" t="str">
        <f>IF(OR(DL$8="", BB198=""), "", COUNTIF(BB$11:BB$310, "&lt;"&amp;BB198)+1+COUNTIF(BB$11:BB198, BB198)-1)</f>
        <v/>
      </c>
      <c r="CI198" s="89" t="str" cm="1">
        <f t="array" ref="CI198">IFERROR(INDEX($BD198:$CG198, $CH198, MATCH(CI$6, $BD$8:$CG$8, 0)), "")</f>
        <v/>
      </c>
      <c r="CJ198" s="90" t="str" cm="1">
        <f t="array" ref="CJ198">IFERROR(INDEX($BD198:$CG198, $CH198, MATCH(CJ$6, $BD$8:$CG$8, 0)), "")</f>
        <v/>
      </c>
      <c r="CK198" s="90" t="str" cm="1">
        <f t="array" ref="CK198">IFERROR(INDEX($BD198:$CG198, $CH198, MATCH(CK$6, $BD$8:$CG$8, 0)), "")</f>
        <v/>
      </c>
      <c r="CL198" s="90" t="str" cm="1">
        <f t="array" ref="CL198">IFERROR(INDEX($BD198:$CG198, $CH198, MATCH(CL$6, $BD$8:$CG$8, 0)), "")</f>
        <v/>
      </c>
      <c r="CM198" s="90" t="str" cm="1">
        <f t="array" ref="CM198">IFERROR(INDEX($BD198:$CG198, $CH198, MATCH(CM$6, $BD$8:$CG$8, 0)), "")</f>
        <v/>
      </c>
      <c r="CN198" s="90" t="str" cm="1">
        <f t="array" ref="CN198">IFERROR(INDEX($BD198:$CG198, $CH198, MATCH(CN$6, $BD$8:$CG$8, 0)), "")</f>
        <v/>
      </c>
      <c r="CO198" s="90" t="str" cm="1">
        <f t="array" ref="CO198">IFERROR(INDEX($BD198:$CG198, $CH198, MATCH(CO$6, $BD$8:$CG$8, 0)), "")</f>
        <v/>
      </c>
      <c r="CP198" s="90" t="str" cm="1">
        <f t="array" ref="CP198">IFERROR(INDEX($BD198:$CG198, $CH198, MATCH(CP$6, $BD$8:$CG$8, 0)), "")</f>
        <v/>
      </c>
      <c r="CQ198" s="90" t="str" cm="1">
        <f t="array" ref="CQ198">IFERROR(INDEX($BD198:$CG198, $CH198, MATCH(CQ$6, $BD$8:$CG$8, 0)), "")</f>
        <v/>
      </c>
      <c r="CR198" s="90" t="str" cm="1">
        <f t="array" ref="CR198">IFERROR(INDEX($BD198:$CG198, $CH198, MATCH(CR$6, $BD$8:$CG$8, 0)), "")</f>
        <v/>
      </c>
      <c r="CS198" s="90" t="str" cm="1">
        <f t="array" ref="CS198">IFERROR(INDEX($BD198:$CG198, $CH198, MATCH(CS$6, $BD$8:$CG$8, 0)), "")</f>
        <v/>
      </c>
      <c r="CT198" s="90" t="str" cm="1">
        <f t="array" ref="CT198">IFERROR(INDEX($BD198:$CG198, $CH198, MATCH(CT$6, $BD$8:$CG$8, 0)), "")</f>
        <v/>
      </c>
      <c r="CU198" s="90" t="str" cm="1">
        <f t="array" ref="CU198">IFERROR(INDEX($BD198:$CG198, $CH198, MATCH(CU$6, $BD$8:$CG$8, 0)), "")</f>
        <v/>
      </c>
      <c r="CV198" s="90" t="str" cm="1">
        <f t="array" ref="CV198">IFERROR(INDEX($BD198:$CG198, $CH198, MATCH(CV$6, $BD$8:$CG$8, 0)), "")</f>
        <v/>
      </c>
      <c r="CW198" s="90" t="str" cm="1">
        <f t="array" ref="CW198">IFERROR(INDEX($BD198:$CG198, $CH198, MATCH(CW$6, $BD$8:$CG$8, 0)), "")</f>
        <v/>
      </c>
      <c r="CX198" s="90" t="str" cm="1">
        <f t="array" ref="CX198">IFERROR(INDEX($BD198:$CG198, $CH198, MATCH(CX$6, $BD$8:$CG$8, 0)), "")</f>
        <v/>
      </c>
      <c r="CY198" s="90" t="str" cm="1">
        <f t="array" ref="CY198">IFERROR(INDEX($BD198:$CG198, $CH198, MATCH(CY$6, $BD$8:$CG$8, 0)), "")</f>
        <v/>
      </c>
      <c r="CZ198" s="90" t="str" cm="1">
        <f t="array" ref="CZ198">IFERROR(INDEX($BD198:$CG198, $CH198, MATCH(CZ$6, $BD$8:$CG$8, 0)), "")</f>
        <v/>
      </c>
      <c r="DA198" s="90" t="str" cm="1">
        <f t="array" ref="DA198">IFERROR(INDEX($BD198:$CG198, $CH198, MATCH(DA$6, $BD$8:$CG$8, 0)), "")</f>
        <v/>
      </c>
      <c r="DB198" s="90" t="str" cm="1">
        <f t="array" ref="DB198">IFERROR(INDEX($BD198:$CG198, $CH198, MATCH(DB$6, $BD$8:$CG$8, 0)), "")</f>
        <v/>
      </c>
      <c r="DC198" s="90" t="str" cm="1">
        <f t="array" ref="DC198">IFERROR(INDEX($BD198:$CG198, $CH198, MATCH(DC$6, $BD$8:$CG$8, 0)), "")</f>
        <v/>
      </c>
      <c r="DD198" s="90" t="str" cm="1">
        <f t="array" ref="DD198">IFERROR(INDEX($BD198:$CG198, $CH198, MATCH(DD$6, $BD$8:$CG$8, 0)), "")</f>
        <v/>
      </c>
      <c r="DE198" s="90" t="str" cm="1">
        <f t="array" ref="DE198">IFERROR(INDEX($BD198:$CG198, $CH198, MATCH(DE$6, $BD$8:$CG$8, 0)), "")</f>
        <v/>
      </c>
      <c r="DF198" s="90" t="str" cm="1">
        <f t="array" ref="DF198">IFERROR(INDEX($BD198:$CG198, $CH198, MATCH(DF$6, $BD$8:$CG$8, 0)), "")</f>
        <v/>
      </c>
      <c r="DG198" s="90" t="str" cm="1">
        <f t="array" ref="DG198">IFERROR(INDEX($BD198:$CG198, $CH198, MATCH(DG$6, $BD$8:$CG$8, 0)), "")</f>
        <v/>
      </c>
      <c r="DH198" s="90" t="str" cm="1">
        <f t="array" ref="DH198">IFERROR(INDEX($BD198:$CG198, $CH198, MATCH(DH$6, $BD$8:$CG$8, 0)), "")</f>
        <v/>
      </c>
      <c r="DI198" s="90" t="str" cm="1">
        <f t="array" ref="DI198">IFERROR(INDEX($BD198:$CG198, $CH198, MATCH(DI$6, $BD$8:$CG$8, 0)), "")</f>
        <v/>
      </c>
      <c r="DJ198" s="90" t="str" cm="1">
        <f t="array" ref="DJ198">IFERROR(INDEX($BD198:$CG198, $CH198, MATCH(DJ$6, $BD$8:$CG$8, 0)), "")</f>
        <v/>
      </c>
      <c r="DK198" s="90" t="str" cm="1">
        <f t="array" ref="DK198">IFERROR(INDEX($BD198:$CG198, $CH198, MATCH(DK$6, $BD$8:$CG$8, 0)), "")</f>
        <v/>
      </c>
      <c r="DL198" s="91" t="str" cm="1">
        <f t="array" ref="DL198">IFERROR(INDEX($BD198:$CG198, $CH198, MATCH(DL$6, $BD$8:$CG$8, 0)), "")</f>
        <v/>
      </c>
    </row>
    <row r="199" spans="1:116" x14ac:dyDescent="0.55000000000000004">
      <c r="A199" s="16"/>
      <c r="B199" s="48"/>
      <c r="C199" s="26"/>
      <c r="D199" s="49"/>
      <c r="E199" s="50"/>
      <c r="F199" s="16"/>
      <c r="G199" s="96" t="str">
        <f t="shared" si="60"/>
        <v/>
      </c>
      <c r="H199" s="96" t="str">
        <f>IF($T199="", "", IF(COUNTIF('Income &amp; Expenses'!$AO$11:$AO$40, $T199)&gt;0, $N$3, $N$4))</f>
        <v/>
      </c>
      <c r="I199" s="16"/>
      <c r="N199" s="14" t="str">
        <f t="shared" si="56"/>
        <v/>
      </c>
      <c r="O199" s="8" t="str">
        <f t="shared" si="61"/>
        <v/>
      </c>
      <c r="P199" s="15" t="str">
        <f t="shared" si="57"/>
        <v/>
      </c>
      <c r="R199" s="68" t="str">
        <f t="shared" si="58"/>
        <v/>
      </c>
      <c r="T199" s="68" t="str">
        <f t="shared" si="59"/>
        <v/>
      </c>
      <c r="V199" s="62" t="str">
        <f>IF($B199="", "", COUNTIF($B$11:$B199, $B199))</f>
        <v/>
      </c>
      <c r="W199" s="62" t="str">
        <f t="shared" si="62"/>
        <v/>
      </c>
      <c r="Y199" s="78" t="str">
        <f t="shared" si="78"/>
        <v/>
      </c>
      <c r="Z199" s="79" t="str">
        <f t="shared" si="78"/>
        <v/>
      </c>
      <c r="AA199" s="79" t="str">
        <f t="shared" si="78"/>
        <v/>
      </c>
      <c r="AB199" s="79" t="str">
        <f t="shared" si="78"/>
        <v/>
      </c>
      <c r="AC199" s="79" t="str">
        <f t="shared" si="78"/>
        <v/>
      </c>
      <c r="AD199" s="79" t="str">
        <f t="shared" si="78"/>
        <v/>
      </c>
      <c r="AE199" s="79" t="str">
        <f t="shared" si="78"/>
        <v/>
      </c>
      <c r="AF199" s="79" t="str">
        <f t="shared" si="78"/>
        <v/>
      </c>
      <c r="AG199" s="79" t="str">
        <f t="shared" si="78"/>
        <v/>
      </c>
      <c r="AH199" s="79" t="str">
        <f t="shared" si="78"/>
        <v/>
      </c>
      <c r="AI199" s="79" t="str">
        <f t="shared" si="79"/>
        <v/>
      </c>
      <c r="AJ199" s="79" t="str">
        <f t="shared" si="79"/>
        <v/>
      </c>
      <c r="AK199" s="79" t="str">
        <f t="shared" si="79"/>
        <v/>
      </c>
      <c r="AL199" s="79" t="str">
        <f t="shared" si="79"/>
        <v/>
      </c>
      <c r="AM199" s="79" t="str">
        <f t="shared" si="79"/>
        <v/>
      </c>
      <c r="AN199" s="79" t="str">
        <f t="shared" si="79"/>
        <v/>
      </c>
      <c r="AO199" s="79" t="str">
        <f t="shared" si="79"/>
        <v/>
      </c>
      <c r="AP199" s="79" t="str">
        <f t="shared" si="79"/>
        <v/>
      </c>
      <c r="AQ199" s="79" t="str">
        <f t="shared" si="79"/>
        <v/>
      </c>
      <c r="AR199" s="79" t="str">
        <f t="shared" si="79"/>
        <v/>
      </c>
      <c r="AS199" s="79" t="str">
        <f t="shared" si="80"/>
        <v/>
      </c>
      <c r="AT199" s="79" t="str">
        <f t="shared" si="80"/>
        <v/>
      </c>
      <c r="AU199" s="79" t="str">
        <f t="shared" si="80"/>
        <v/>
      </c>
      <c r="AV199" s="79" t="str">
        <f t="shared" si="80"/>
        <v/>
      </c>
      <c r="AW199" s="79" t="str">
        <f t="shared" si="80"/>
        <v/>
      </c>
      <c r="AX199" s="79" t="str">
        <f t="shared" si="80"/>
        <v/>
      </c>
      <c r="AY199" s="79" t="str">
        <f t="shared" si="80"/>
        <v/>
      </c>
      <c r="AZ199" s="79" t="str">
        <f t="shared" si="80"/>
        <v/>
      </c>
      <c r="BA199" s="79" t="str">
        <f t="shared" si="80"/>
        <v/>
      </c>
      <c r="BB199" s="33" t="str">
        <f t="shared" si="80"/>
        <v/>
      </c>
      <c r="BD199" s="89" t="str">
        <f>IF(OR(CI$8="", Y199=""), "", COUNTIF(Y$11:Y$310, "&lt;"&amp;Y199)+1+COUNTIF(Y$11:Y199, Y199)-1)</f>
        <v/>
      </c>
      <c r="BE199" s="90" t="str">
        <f>IF(OR(CJ$8="", Z199=""), "", COUNTIF(Z$11:Z$310, "&lt;"&amp;Z199)+1+COUNTIF(Z$11:Z199, Z199)-1)</f>
        <v/>
      </c>
      <c r="BF199" s="90" t="str">
        <f>IF(OR(CK$8="", AA199=""), "", COUNTIF(AA$11:AA$310, "&lt;"&amp;AA199)+1+COUNTIF(AA$11:AA199, AA199)-1)</f>
        <v/>
      </c>
      <c r="BG199" s="90" t="str">
        <f>IF(OR(CL$8="", AB199=""), "", COUNTIF(AB$11:AB$310, "&lt;"&amp;AB199)+1+COUNTIF(AB$11:AB199, AB199)-1)</f>
        <v/>
      </c>
      <c r="BH199" s="90" t="str">
        <f>IF(OR(CM$8="", AC199=""), "", COUNTIF(AC$11:AC$310, "&lt;"&amp;AC199)+1+COUNTIF(AC$11:AC199, AC199)-1)</f>
        <v/>
      </c>
      <c r="BI199" s="90" t="str">
        <f>IF(OR(CN$8="", AD199=""), "", COUNTIF(AD$11:AD$310, "&lt;"&amp;AD199)+1+COUNTIF(AD$11:AD199, AD199)-1)</f>
        <v/>
      </c>
      <c r="BJ199" s="90" t="str">
        <f>IF(OR(CO$8="", AE199=""), "", COUNTIF(AE$11:AE$310, "&lt;"&amp;AE199)+1+COUNTIF(AE$11:AE199, AE199)-1)</f>
        <v/>
      </c>
      <c r="BK199" s="90" t="str">
        <f>IF(OR(CP$8="", AF199=""), "", COUNTIF(AF$11:AF$310, "&lt;"&amp;AF199)+1+COUNTIF(AF$11:AF199, AF199)-1)</f>
        <v/>
      </c>
      <c r="BL199" s="90" t="str">
        <f>IF(OR(CQ$8="", AG199=""), "", COUNTIF(AG$11:AG$310, "&lt;"&amp;AG199)+1+COUNTIF(AG$11:AG199, AG199)-1)</f>
        <v/>
      </c>
      <c r="BM199" s="90" t="str">
        <f>IF(OR(CR$8="", AH199=""), "", COUNTIF(AH$11:AH$310, "&lt;"&amp;AH199)+1+COUNTIF(AH$11:AH199, AH199)-1)</f>
        <v/>
      </c>
      <c r="BN199" s="90" t="str">
        <f>IF(OR(CS$8="", AI199=""), "", COUNTIF(AI$11:AI$310, "&lt;"&amp;AI199)+1+COUNTIF(AI$11:AI199, AI199)-1)</f>
        <v/>
      </c>
      <c r="BO199" s="90" t="str">
        <f>IF(OR(CT$8="", AJ199=""), "", COUNTIF(AJ$11:AJ$310, "&lt;"&amp;AJ199)+1+COUNTIF(AJ$11:AJ199, AJ199)-1)</f>
        <v/>
      </c>
      <c r="BP199" s="90" t="str">
        <f>IF(OR(CU$8="", AK199=""), "", COUNTIF(AK$11:AK$310, "&lt;"&amp;AK199)+1+COUNTIF(AK$11:AK199, AK199)-1)</f>
        <v/>
      </c>
      <c r="BQ199" s="90" t="str">
        <f>IF(OR(CV$8="", AL199=""), "", COUNTIF(AL$11:AL$310, "&lt;"&amp;AL199)+1+COUNTIF(AL$11:AL199, AL199)-1)</f>
        <v/>
      </c>
      <c r="BR199" s="90" t="str">
        <f>IF(OR(CW$8="", AM199=""), "", COUNTIF(AM$11:AM$310, "&lt;"&amp;AM199)+1+COUNTIF(AM$11:AM199, AM199)-1)</f>
        <v/>
      </c>
      <c r="BS199" s="90" t="str">
        <f>IF(OR(CX$8="", AN199=""), "", COUNTIF(AN$11:AN$310, "&lt;"&amp;AN199)+1+COUNTIF(AN$11:AN199, AN199)-1)</f>
        <v/>
      </c>
      <c r="BT199" s="90" t="str">
        <f>IF(OR(CY$8="", AO199=""), "", COUNTIF(AO$11:AO$310, "&lt;"&amp;AO199)+1+COUNTIF(AO$11:AO199, AO199)-1)</f>
        <v/>
      </c>
      <c r="BU199" s="90" t="str">
        <f>IF(OR(CZ$8="", AP199=""), "", COUNTIF(AP$11:AP$310, "&lt;"&amp;AP199)+1+COUNTIF(AP$11:AP199, AP199)-1)</f>
        <v/>
      </c>
      <c r="BV199" s="90" t="str">
        <f>IF(OR(DA$8="", AQ199=""), "", COUNTIF(AQ$11:AQ$310, "&lt;"&amp;AQ199)+1+COUNTIF(AQ$11:AQ199, AQ199)-1)</f>
        <v/>
      </c>
      <c r="BW199" s="90" t="str">
        <f>IF(OR(DB$8="", AR199=""), "", COUNTIF(AR$11:AR$310, "&lt;"&amp;AR199)+1+COUNTIF(AR$11:AR199, AR199)-1)</f>
        <v/>
      </c>
      <c r="BX199" s="90" t="str">
        <f>IF(OR(DC$8="", AS199=""), "", COUNTIF(AS$11:AS$310, "&lt;"&amp;AS199)+1+COUNTIF(AS$11:AS199, AS199)-1)</f>
        <v/>
      </c>
      <c r="BY199" s="90" t="str">
        <f>IF(OR(DD$8="", AT199=""), "", COUNTIF(AT$11:AT$310, "&lt;"&amp;AT199)+1+COUNTIF(AT$11:AT199, AT199)-1)</f>
        <v/>
      </c>
      <c r="BZ199" s="90" t="str">
        <f>IF(OR(DE$8="", AU199=""), "", COUNTIF(AU$11:AU$310, "&lt;"&amp;AU199)+1+COUNTIF(AU$11:AU199, AU199)-1)</f>
        <v/>
      </c>
      <c r="CA199" s="90" t="str">
        <f>IF(OR(DF$8="", AV199=""), "", COUNTIF(AV$11:AV$310, "&lt;"&amp;AV199)+1+COUNTIF(AV$11:AV199, AV199)-1)</f>
        <v/>
      </c>
      <c r="CB199" s="90" t="str">
        <f>IF(OR(DG$8="", AW199=""), "", COUNTIF(AW$11:AW$310, "&lt;"&amp;AW199)+1+COUNTIF(AW$11:AW199, AW199)-1)</f>
        <v/>
      </c>
      <c r="CC199" s="90" t="str">
        <f>IF(OR(DH$8="", AX199=""), "", COUNTIF(AX$11:AX$310, "&lt;"&amp;AX199)+1+COUNTIF(AX$11:AX199, AX199)-1)</f>
        <v/>
      </c>
      <c r="CD199" s="90" t="str">
        <f>IF(OR(DI$8="", AY199=""), "", COUNTIF(AY$11:AY$310, "&lt;"&amp;AY199)+1+COUNTIF(AY$11:AY199, AY199)-1)</f>
        <v/>
      </c>
      <c r="CE199" s="90" t="str">
        <f>IF(OR(DJ$8="", AZ199=""), "", COUNTIF(AZ$11:AZ$310, "&lt;"&amp;AZ199)+1+COUNTIF(AZ$11:AZ199, AZ199)-1)</f>
        <v/>
      </c>
      <c r="CF199" s="90" t="str">
        <f>IF(OR(DK$8="", BA199=""), "", COUNTIF(BA$11:BA$310, "&lt;"&amp;BA199)+1+COUNTIF(BA$11:BA199, BA199)-1)</f>
        <v/>
      </c>
      <c r="CG199" s="91" t="str">
        <f>IF(OR(DL$8="", BB199=""), "", COUNTIF(BB$11:BB$310, "&lt;"&amp;BB199)+1+COUNTIF(BB$11:BB199, BB199)-1)</f>
        <v/>
      </c>
      <c r="CI199" s="89" t="str" cm="1">
        <f t="array" ref="CI199">IFERROR(INDEX($BD199:$CG199, $CH199, MATCH(CI$6, $BD$8:$CG$8, 0)), "")</f>
        <v/>
      </c>
      <c r="CJ199" s="90" t="str" cm="1">
        <f t="array" ref="CJ199">IFERROR(INDEX($BD199:$CG199, $CH199, MATCH(CJ$6, $BD$8:$CG$8, 0)), "")</f>
        <v/>
      </c>
      <c r="CK199" s="90" t="str" cm="1">
        <f t="array" ref="CK199">IFERROR(INDEX($BD199:$CG199, $CH199, MATCH(CK$6, $BD$8:$CG$8, 0)), "")</f>
        <v/>
      </c>
      <c r="CL199" s="90" t="str" cm="1">
        <f t="array" ref="CL199">IFERROR(INDEX($BD199:$CG199, $CH199, MATCH(CL$6, $BD$8:$CG$8, 0)), "")</f>
        <v/>
      </c>
      <c r="CM199" s="90" t="str" cm="1">
        <f t="array" ref="CM199">IFERROR(INDEX($BD199:$CG199, $CH199, MATCH(CM$6, $BD$8:$CG$8, 0)), "")</f>
        <v/>
      </c>
      <c r="CN199" s="90" t="str" cm="1">
        <f t="array" ref="CN199">IFERROR(INDEX($BD199:$CG199, $CH199, MATCH(CN$6, $BD$8:$CG$8, 0)), "")</f>
        <v/>
      </c>
      <c r="CO199" s="90" t="str" cm="1">
        <f t="array" ref="CO199">IFERROR(INDEX($BD199:$CG199, $CH199, MATCH(CO$6, $BD$8:$CG$8, 0)), "")</f>
        <v/>
      </c>
      <c r="CP199" s="90" t="str" cm="1">
        <f t="array" ref="CP199">IFERROR(INDEX($BD199:$CG199, $CH199, MATCH(CP$6, $BD$8:$CG$8, 0)), "")</f>
        <v/>
      </c>
      <c r="CQ199" s="90" t="str" cm="1">
        <f t="array" ref="CQ199">IFERROR(INDEX($BD199:$CG199, $CH199, MATCH(CQ$6, $BD$8:$CG$8, 0)), "")</f>
        <v/>
      </c>
      <c r="CR199" s="90" t="str" cm="1">
        <f t="array" ref="CR199">IFERROR(INDEX($BD199:$CG199, $CH199, MATCH(CR$6, $BD$8:$CG$8, 0)), "")</f>
        <v/>
      </c>
      <c r="CS199" s="90" t="str" cm="1">
        <f t="array" ref="CS199">IFERROR(INDEX($BD199:$CG199, $CH199, MATCH(CS$6, $BD$8:$CG$8, 0)), "")</f>
        <v/>
      </c>
      <c r="CT199" s="90" t="str" cm="1">
        <f t="array" ref="CT199">IFERROR(INDEX($BD199:$CG199, $CH199, MATCH(CT$6, $BD$8:$CG$8, 0)), "")</f>
        <v/>
      </c>
      <c r="CU199" s="90" t="str" cm="1">
        <f t="array" ref="CU199">IFERROR(INDEX($BD199:$CG199, $CH199, MATCH(CU$6, $BD$8:$CG$8, 0)), "")</f>
        <v/>
      </c>
      <c r="CV199" s="90" t="str" cm="1">
        <f t="array" ref="CV199">IFERROR(INDEX($BD199:$CG199, $CH199, MATCH(CV$6, $BD$8:$CG$8, 0)), "")</f>
        <v/>
      </c>
      <c r="CW199" s="90" t="str" cm="1">
        <f t="array" ref="CW199">IFERROR(INDEX($BD199:$CG199, $CH199, MATCH(CW$6, $BD$8:$CG$8, 0)), "")</f>
        <v/>
      </c>
      <c r="CX199" s="90" t="str" cm="1">
        <f t="array" ref="CX199">IFERROR(INDEX($BD199:$CG199, $CH199, MATCH(CX$6, $BD$8:$CG$8, 0)), "")</f>
        <v/>
      </c>
      <c r="CY199" s="90" t="str" cm="1">
        <f t="array" ref="CY199">IFERROR(INDEX($BD199:$CG199, $CH199, MATCH(CY$6, $BD$8:$CG$8, 0)), "")</f>
        <v/>
      </c>
      <c r="CZ199" s="90" t="str" cm="1">
        <f t="array" ref="CZ199">IFERROR(INDEX($BD199:$CG199, $CH199, MATCH(CZ$6, $BD$8:$CG$8, 0)), "")</f>
        <v/>
      </c>
      <c r="DA199" s="90" t="str" cm="1">
        <f t="array" ref="DA199">IFERROR(INDEX($BD199:$CG199, $CH199, MATCH(DA$6, $BD$8:$CG$8, 0)), "")</f>
        <v/>
      </c>
      <c r="DB199" s="90" t="str" cm="1">
        <f t="array" ref="DB199">IFERROR(INDEX($BD199:$CG199, $CH199, MATCH(DB$6, $BD$8:$CG$8, 0)), "")</f>
        <v/>
      </c>
      <c r="DC199" s="90" t="str" cm="1">
        <f t="array" ref="DC199">IFERROR(INDEX($BD199:$CG199, $CH199, MATCH(DC$6, $BD$8:$CG$8, 0)), "")</f>
        <v/>
      </c>
      <c r="DD199" s="90" t="str" cm="1">
        <f t="array" ref="DD199">IFERROR(INDEX($BD199:$CG199, $CH199, MATCH(DD$6, $BD$8:$CG$8, 0)), "")</f>
        <v/>
      </c>
      <c r="DE199" s="90" t="str" cm="1">
        <f t="array" ref="DE199">IFERROR(INDEX($BD199:$CG199, $CH199, MATCH(DE$6, $BD$8:$CG$8, 0)), "")</f>
        <v/>
      </c>
      <c r="DF199" s="90" t="str" cm="1">
        <f t="array" ref="DF199">IFERROR(INDEX($BD199:$CG199, $CH199, MATCH(DF$6, $BD$8:$CG$8, 0)), "")</f>
        <v/>
      </c>
      <c r="DG199" s="90" t="str" cm="1">
        <f t="array" ref="DG199">IFERROR(INDEX($BD199:$CG199, $CH199, MATCH(DG$6, $BD$8:$CG$8, 0)), "")</f>
        <v/>
      </c>
      <c r="DH199" s="90" t="str" cm="1">
        <f t="array" ref="DH199">IFERROR(INDEX($BD199:$CG199, $CH199, MATCH(DH$6, $BD$8:$CG$8, 0)), "")</f>
        <v/>
      </c>
      <c r="DI199" s="90" t="str" cm="1">
        <f t="array" ref="DI199">IFERROR(INDEX($BD199:$CG199, $CH199, MATCH(DI$6, $BD$8:$CG$8, 0)), "")</f>
        <v/>
      </c>
      <c r="DJ199" s="90" t="str" cm="1">
        <f t="array" ref="DJ199">IFERROR(INDEX($BD199:$CG199, $CH199, MATCH(DJ$6, $BD$8:$CG$8, 0)), "")</f>
        <v/>
      </c>
      <c r="DK199" s="90" t="str" cm="1">
        <f t="array" ref="DK199">IFERROR(INDEX($BD199:$CG199, $CH199, MATCH(DK$6, $BD$8:$CG$8, 0)), "")</f>
        <v/>
      </c>
      <c r="DL199" s="91" t="str" cm="1">
        <f t="array" ref="DL199">IFERROR(INDEX($BD199:$CG199, $CH199, MATCH(DL$6, $BD$8:$CG$8, 0)), "")</f>
        <v/>
      </c>
    </row>
    <row r="200" spans="1:116" x14ac:dyDescent="0.55000000000000004">
      <c r="A200" s="16"/>
      <c r="B200" s="48"/>
      <c r="C200" s="26"/>
      <c r="D200" s="49"/>
      <c r="E200" s="50"/>
      <c r="F200" s="16"/>
      <c r="G200" s="96" t="str">
        <f t="shared" si="60"/>
        <v/>
      </c>
      <c r="H200" s="96" t="str">
        <f>IF($T200="", "", IF(COUNTIF('Income &amp; Expenses'!$AO$11:$AO$40, $T200)&gt;0, $N$3, $N$4))</f>
        <v/>
      </c>
      <c r="I200" s="16"/>
      <c r="N200" s="14" t="str">
        <f t="shared" si="56"/>
        <v/>
      </c>
      <c r="O200" s="8" t="str">
        <f t="shared" si="61"/>
        <v/>
      </c>
      <c r="P200" s="15" t="str">
        <f t="shared" si="57"/>
        <v/>
      </c>
      <c r="R200" s="68" t="str">
        <f t="shared" si="58"/>
        <v/>
      </c>
      <c r="T200" s="68" t="str">
        <f t="shared" si="59"/>
        <v/>
      </c>
      <c r="V200" s="62" t="str">
        <f>IF($B200="", "", COUNTIF($B$11:$B200, $B200))</f>
        <v/>
      </c>
      <c r="W200" s="62" t="str">
        <f t="shared" si="62"/>
        <v/>
      </c>
      <c r="Y200" s="78" t="str">
        <f t="shared" si="78"/>
        <v/>
      </c>
      <c r="Z200" s="79" t="str">
        <f t="shared" si="78"/>
        <v/>
      </c>
      <c r="AA200" s="79" t="str">
        <f t="shared" si="78"/>
        <v/>
      </c>
      <c r="AB200" s="79" t="str">
        <f t="shared" si="78"/>
        <v/>
      </c>
      <c r="AC200" s="79" t="str">
        <f t="shared" si="78"/>
        <v/>
      </c>
      <c r="AD200" s="79" t="str">
        <f t="shared" si="78"/>
        <v/>
      </c>
      <c r="AE200" s="79" t="str">
        <f t="shared" si="78"/>
        <v/>
      </c>
      <c r="AF200" s="79" t="str">
        <f t="shared" si="78"/>
        <v/>
      </c>
      <c r="AG200" s="79" t="str">
        <f t="shared" si="78"/>
        <v/>
      </c>
      <c r="AH200" s="79" t="str">
        <f t="shared" si="78"/>
        <v/>
      </c>
      <c r="AI200" s="79" t="str">
        <f t="shared" si="79"/>
        <v/>
      </c>
      <c r="AJ200" s="79" t="str">
        <f t="shared" si="79"/>
        <v/>
      </c>
      <c r="AK200" s="79" t="str">
        <f t="shared" si="79"/>
        <v/>
      </c>
      <c r="AL200" s="79" t="str">
        <f t="shared" si="79"/>
        <v/>
      </c>
      <c r="AM200" s="79" t="str">
        <f t="shared" si="79"/>
        <v/>
      </c>
      <c r="AN200" s="79" t="str">
        <f t="shared" si="79"/>
        <v/>
      </c>
      <c r="AO200" s="79" t="str">
        <f t="shared" si="79"/>
        <v/>
      </c>
      <c r="AP200" s="79" t="str">
        <f t="shared" si="79"/>
        <v/>
      </c>
      <c r="AQ200" s="79" t="str">
        <f t="shared" si="79"/>
        <v/>
      </c>
      <c r="AR200" s="79" t="str">
        <f t="shared" si="79"/>
        <v/>
      </c>
      <c r="AS200" s="79" t="str">
        <f t="shared" si="80"/>
        <v/>
      </c>
      <c r="AT200" s="79" t="str">
        <f t="shared" si="80"/>
        <v/>
      </c>
      <c r="AU200" s="79" t="str">
        <f t="shared" si="80"/>
        <v/>
      </c>
      <c r="AV200" s="79" t="str">
        <f t="shared" si="80"/>
        <v/>
      </c>
      <c r="AW200" s="79" t="str">
        <f t="shared" si="80"/>
        <v/>
      </c>
      <c r="AX200" s="79" t="str">
        <f t="shared" si="80"/>
        <v/>
      </c>
      <c r="AY200" s="79" t="str">
        <f t="shared" si="80"/>
        <v/>
      </c>
      <c r="AZ200" s="79" t="str">
        <f t="shared" si="80"/>
        <v/>
      </c>
      <c r="BA200" s="79" t="str">
        <f t="shared" si="80"/>
        <v/>
      </c>
      <c r="BB200" s="33" t="str">
        <f t="shared" si="80"/>
        <v/>
      </c>
      <c r="BD200" s="89" t="str">
        <f>IF(OR(CI$8="", Y200=""), "", COUNTIF(Y$11:Y$310, "&lt;"&amp;Y200)+1+COUNTIF(Y$11:Y200, Y200)-1)</f>
        <v/>
      </c>
      <c r="BE200" s="90" t="str">
        <f>IF(OR(CJ$8="", Z200=""), "", COUNTIF(Z$11:Z$310, "&lt;"&amp;Z200)+1+COUNTIF(Z$11:Z200, Z200)-1)</f>
        <v/>
      </c>
      <c r="BF200" s="90" t="str">
        <f>IF(OR(CK$8="", AA200=""), "", COUNTIF(AA$11:AA$310, "&lt;"&amp;AA200)+1+COUNTIF(AA$11:AA200, AA200)-1)</f>
        <v/>
      </c>
      <c r="BG200" s="90" t="str">
        <f>IF(OR(CL$8="", AB200=""), "", COUNTIF(AB$11:AB$310, "&lt;"&amp;AB200)+1+COUNTIF(AB$11:AB200, AB200)-1)</f>
        <v/>
      </c>
      <c r="BH200" s="90" t="str">
        <f>IF(OR(CM$8="", AC200=""), "", COUNTIF(AC$11:AC$310, "&lt;"&amp;AC200)+1+COUNTIF(AC$11:AC200, AC200)-1)</f>
        <v/>
      </c>
      <c r="BI200" s="90" t="str">
        <f>IF(OR(CN$8="", AD200=""), "", COUNTIF(AD$11:AD$310, "&lt;"&amp;AD200)+1+COUNTIF(AD$11:AD200, AD200)-1)</f>
        <v/>
      </c>
      <c r="BJ200" s="90" t="str">
        <f>IF(OR(CO$8="", AE200=""), "", COUNTIF(AE$11:AE$310, "&lt;"&amp;AE200)+1+COUNTIF(AE$11:AE200, AE200)-1)</f>
        <v/>
      </c>
      <c r="BK200" s="90" t="str">
        <f>IF(OR(CP$8="", AF200=""), "", COUNTIF(AF$11:AF$310, "&lt;"&amp;AF200)+1+COUNTIF(AF$11:AF200, AF200)-1)</f>
        <v/>
      </c>
      <c r="BL200" s="90" t="str">
        <f>IF(OR(CQ$8="", AG200=""), "", COUNTIF(AG$11:AG$310, "&lt;"&amp;AG200)+1+COUNTIF(AG$11:AG200, AG200)-1)</f>
        <v/>
      </c>
      <c r="BM200" s="90" t="str">
        <f>IF(OR(CR$8="", AH200=""), "", COUNTIF(AH$11:AH$310, "&lt;"&amp;AH200)+1+COUNTIF(AH$11:AH200, AH200)-1)</f>
        <v/>
      </c>
      <c r="BN200" s="90" t="str">
        <f>IF(OR(CS$8="", AI200=""), "", COUNTIF(AI$11:AI$310, "&lt;"&amp;AI200)+1+COUNTIF(AI$11:AI200, AI200)-1)</f>
        <v/>
      </c>
      <c r="BO200" s="90" t="str">
        <f>IF(OR(CT$8="", AJ200=""), "", COUNTIF(AJ$11:AJ$310, "&lt;"&amp;AJ200)+1+COUNTIF(AJ$11:AJ200, AJ200)-1)</f>
        <v/>
      </c>
      <c r="BP200" s="90" t="str">
        <f>IF(OR(CU$8="", AK200=""), "", COUNTIF(AK$11:AK$310, "&lt;"&amp;AK200)+1+COUNTIF(AK$11:AK200, AK200)-1)</f>
        <v/>
      </c>
      <c r="BQ200" s="90" t="str">
        <f>IF(OR(CV$8="", AL200=""), "", COUNTIF(AL$11:AL$310, "&lt;"&amp;AL200)+1+COUNTIF(AL$11:AL200, AL200)-1)</f>
        <v/>
      </c>
      <c r="BR200" s="90" t="str">
        <f>IF(OR(CW$8="", AM200=""), "", COUNTIF(AM$11:AM$310, "&lt;"&amp;AM200)+1+COUNTIF(AM$11:AM200, AM200)-1)</f>
        <v/>
      </c>
      <c r="BS200" s="90" t="str">
        <f>IF(OR(CX$8="", AN200=""), "", COUNTIF(AN$11:AN$310, "&lt;"&amp;AN200)+1+COUNTIF(AN$11:AN200, AN200)-1)</f>
        <v/>
      </c>
      <c r="BT200" s="90" t="str">
        <f>IF(OR(CY$8="", AO200=""), "", COUNTIF(AO$11:AO$310, "&lt;"&amp;AO200)+1+COUNTIF(AO$11:AO200, AO200)-1)</f>
        <v/>
      </c>
      <c r="BU200" s="90" t="str">
        <f>IF(OR(CZ$8="", AP200=""), "", COUNTIF(AP$11:AP$310, "&lt;"&amp;AP200)+1+COUNTIF(AP$11:AP200, AP200)-1)</f>
        <v/>
      </c>
      <c r="BV200" s="90" t="str">
        <f>IF(OR(DA$8="", AQ200=""), "", COUNTIF(AQ$11:AQ$310, "&lt;"&amp;AQ200)+1+COUNTIF(AQ$11:AQ200, AQ200)-1)</f>
        <v/>
      </c>
      <c r="BW200" s="90" t="str">
        <f>IF(OR(DB$8="", AR200=""), "", COUNTIF(AR$11:AR$310, "&lt;"&amp;AR200)+1+COUNTIF(AR$11:AR200, AR200)-1)</f>
        <v/>
      </c>
      <c r="BX200" s="90" t="str">
        <f>IF(OR(DC$8="", AS200=""), "", COUNTIF(AS$11:AS$310, "&lt;"&amp;AS200)+1+COUNTIF(AS$11:AS200, AS200)-1)</f>
        <v/>
      </c>
      <c r="BY200" s="90" t="str">
        <f>IF(OR(DD$8="", AT200=""), "", COUNTIF(AT$11:AT$310, "&lt;"&amp;AT200)+1+COUNTIF(AT$11:AT200, AT200)-1)</f>
        <v/>
      </c>
      <c r="BZ200" s="90" t="str">
        <f>IF(OR(DE$8="", AU200=""), "", COUNTIF(AU$11:AU$310, "&lt;"&amp;AU200)+1+COUNTIF(AU$11:AU200, AU200)-1)</f>
        <v/>
      </c>
      <c r="CA200" s="90" t="str">
        <f>IF(OR(DF$8="", AV200=""), "", COUNTIF(AV$11:AV$310, "&lt;"&amp;AV200)+1+COUNTIF(AV$11:AV200, AV200)-1)</f>
        <v/>
      </c>
      <c r="CB200" s="90" t="str">
        <f>IF(OR(DG$8="", AW200=""), "", COUNTIF(AW$11:AW$310, "&lt;"&amp;AW200)+1+COUNTIF(AW$11:AW200, AW200)-1)</f>
        <v/>
      </c>
      <c r="CC200" s="90" t="str">
        <f>IF(OR(DH$8="", AX200=""), "", COUNTIF(AX$11:AX$310, "&lt;"&amp;AX200)+1+COUNTIF(AX$11:AX200, AX200)-1)</f>
        <v/>
      </c>
      <c r="CD200" s="90" t="str">
        <f>IF(OR(DI$8="", AY200=""), "", COUNTIF(AY$11:AY$310, "&lt;"&amp;AY200)+1+COUNTIF(AY$11:AY200, AY200)-1)</f>
        <v/>
      </c>
      <c r="CE200" s="90" t="str">
        <f>IF(OR(DJ$8="", AZ200=""), "", COUNTIF(AZ$11:AZ$310, "&lt;"&amp;AZ200)+1+COUNTIF(AZ$11:AZ200, AZ200)-1)</f>
        <v/>
      </c>
      <c r="CF200" s="90" t="str">
        <f>IF(OR(DK$8="", BA200=""), "", COUNTIF(BA$11:BA$310, "&lt;"&amp;BA200)+1+COUNTIF(BA$11:BA200, BA200)-1)</f>
        <v/>
      </c>
      <c r="CG200" s="91" t="str">
        <f>IF(OR(DL$8="", BB200=""), "", COUNTIF(BB$11:BB$310, "&lt;"&amp;BB200)+1+COUNTIF(BB$11:BB200, BB200)-1)</f>
        <v/>
      </c>
      <c r="CI200" s="89" t="str" cm="1">
        <f t="array" ref="CI200">IFERROR(INDEX($BD200:$CG200, $CH200, MATCH(CI$6, $BD$8:$CG$8, 0)), "")</f>
        <v/>
      </c>
      <c r="CJ200" s="90" t="str" cm="1">
        <f t="array" ref="CJ200">IFERROR(INDEX($BD200:$CG200, $CH200, MATCH(CJ$6, $BD$8:$CG$8, 0)), "")</f>
        <v/>
      </c>
      <c r="CK200" s="90" t="str" cm="1">
        <f t="array" ref="CK200">IFERROR(INDEX($BD200:$CG200, $CH200, MATCH(CK$6, $BD$8:$CG$8, 0)), "")</f>
        <v/>
      </c>
      <c r="CL200" s="90" t="str" cm="1">
        <f t="array" ref="CL200">IFERROR(INDEX($BD200:$CG200, $CH200, MATCH(CL$6, $BD$8:$CG$8, 0)), "")</f>
        <v/>
      </c>
      <c r="CM200" s="90" t="str" cm="1">
        <f t="array" ref="CM200">IFERROR(INDEX($BD200:$CG200, $CH200, MATCH(CM$6, $BD$8:$CG$8, 0)), "")</f>
        <v/>
      </c>
      <c r="CN200" s="90" t="str" cm="1">
        <f t="array" ref="CN200">IFERROR(INDEX($BD200:$CG200, $CH200, MATCH(CN$6, $BD$8:$CG$8, 0)), "")</f>
        <v/>
      </c>
      <c r="CO200" s="90" t="str" cm="1">
        <f t="array" ref="CO200">IFERROR(INDEX($BD200:$CG200, $CH200, MATCH(CO$6, $BD$8:$CG$8, 0)), "")</f>
        <v/>
      </c>
      <c r="CP200" s="90" t="str" cm="1">
        <f t="array" ref="CP200">IFERROR(INDEX($BD200:$CG200, $CH200, MATCH(CP$6, $BD$8:$CG$8, 0)), "")</f>
        <v/>
      </c>
      <c r="CQ200" s="90" t="str" cm="1">
        <f t="array" ref="CQ200">IFERROR(INDEX($BD200:$CG200, $CH200, MATCH(CQ$6, $BD$8:$CG$8, 0)), "")</f>
        <v/>
      </c>
      <c r="CR200" s="90" t="str" cm="1">
        <f t="array" ref="CR200">IFERROR(INDEX($BD200:$CG200, $CH200, MATCH(CR$6, $BD$8:$CG$8, 0)), "")</f>
        <v/>
      </c>
      <c r="CS200" s="90" t="str" cm="1">
        <f t="array" ref="CS200">IFERROR(INDEX($BD200:$CG200, $CH200, MATCH(CS$6, $BD$8:$CG$8, 0)), "")</f>
        <v/>
      </c>
      <c r="CT200" s="90" t="str" cm="1">
        <f t="array" ref="CT200">IFERROR(INDEX($BD200:$CG200, $CH200, MATCH(CT$6, $BD$8:$CG$8, 0)), "")</f>
        <v/>
      </c>
      <c r="CU200" s="90" t="str" cm="1">
        <f t="array" ref="CU200">IFERROR(INDEX($BD200:$CG200, $CH200, MATCH(CU$6, $BD$8:$CG$8, 0)), "")</f>
        <v/>
      </c>
      <c r="CV200" s="90" t="str" cm="1">
        <f t="array" ref="CV200">IFERROR(INDEX($BD200:$CG200, $CH200, MATCH(CV$6, $BD$8:$CG$8, 0)), "")</f>
        <v/>
      </c>
      <c r="CW200" s="90" t="str" cm="1">
        <f t="array" ref="CW200">IFERROR(INDEX($BD200:$CG200, $CH200, MATCH(CW$6, $BD$8:$CG$8, 0)), "")</f>
        <v/>
      </c>
      <c r="CX200" s="90" t="str" cm="1">
        <f t="array" ref="CX200">IFERROR(INDEX($BD200:$CG200, $CH200, MATCH(CX$6, $BD$8:$CG$8, 0)), "")</f>
        <v/>
      </c>
      <c r="CY200" s="90" t="str" cm="1">
        <f t="array" ref="CY200">IFERROR(INDEX($BD200:$CG200, $CH200, MATCH(CY$6, $BD$8:$CG$8, 0)), "")</f>
        <v/>
      </c>
      <c r="CZ200" s="90" t="str" cm="1">
        <f t="array" ref="CZ200">IFERROR(INDEX($BD200:$CG200, $CH200, MATCH(CZ$6, $BD$8:$CG$8, 0)), "")</f>
        <v/>
      </c>
      <c r="DA200" s="90" t="str" cm="1">
        <f t="array" ref="DA200">IFERROR(INDEX($BD200:$CG200, $CH200, MATCH(DA$6, $BD$8:$CG$8, 0)), "")</f>
        <v/>
      </c>
      <c r="DB200" s="90" t="str" cm="1">
        <f t="array" ref="DB200">IFERROR(INDEX($BD200:$CG200, $CH200, MATCH(DB$6, $BD$8:$CG$8, 0)), "")</f>
        <v/>
      </c>
      <c r="DC200" s="90" t="str" cm="1">
        <f t="array" ref="DC200">IFERROR(INDEX($BD200:$CG200, $CH200, MATCH(DC$6, $BD$8:$CG$8, 0)), "")</f>
        <v/>
      </c>
      <c r="DD200" s="90" t="str" cm="1">
        <f t="array" ref="DD200">IFERROR(INDEX($BD200:$CG200, $CH200, MATCH(DD$6, $BD$8:$CG$8, 0)), "")</f>
        <v/>
      </c>
      <c r="DE200" s="90" t="str" cm="1">
        <f t="array" ref="DE200">IFERROR(INDEX($BD200:$CG200, $CH200, MATCH(DE$6, $BD$8:$CG$8, 0)), "")</f>
        <v/>
      </c>
      <c r="DF200" s="90" t="str" cm="1">
        <f t="array" ref="DF200">IFERROR(INDEX($BD200:$CG200, $CH200, MATCH(DF$6, $BD$8:$CG$8, 0)), "")</f>
        <v/>
      </c>
      <c r="DG200" s="90" t="str" cm="1">
        <f t="array" ref="DG200">IFERROR(INDEX($BD200:$CG200, $CH200, MATCH(DG$6, $BD$8:$CG$8, 0)), "")</f>
        <v/>
      </c>
      <c r="DH200" s="90" t="str" cm="1">
        <f t="array" ref="DH200">IFERROR(INDEX($BD200:$CG200, $CH200, MATCH(DH$6, $BD$8:$CG$8, 0)), "")</f>
        <v/>
      </c>
      <c r="DI200" s="90" t="str" cm="1">
        <f t="array" ref="DI200">IFERROR(INDEX($BD200:$CG200, $CH200, MATCH(DI$6, $BD$8:$CG$8, 0)), "")</f>
        <v/>
      </c>
      <c r="DJ200" s="90" t="str" cm="1">
        <f t="array" ref="DJ200">IFERROR(INDEX($BD200:$CG200, $CH200, MATCH(DJ$6, $BD$8:$CG$8, 0)), "")</f>
        <v/>
      </c>
      <c r="DK200" s="90" t="str" cm="1">
        <f t="array" ref="DK200">IFERROR(INDEX($BD200:$CG200, $CH200, MATCH(DK$6, $BD$8:$CG$8, 0)), "")</f>
        <v/>
      </c>
      <c r="DL200" s="91" t="str" cm="1">
        <f t="array" ref="DL200">IFERROR(INDEX($BD200:$CG200, $CH200, MATCH(DL$6, $BD$8:$CG$8, 0)), "")</f>
        <v/>
      </c>
    </row>
    <row r="201" spans="1:116" x14ac:dyDescent="0.55000000000000004">
      <c r="A201" s="16"/>
      <c r="B201" s="48"/>
      <c r="C201" s="26"/>
      <c r="D201" s="49"/>
      <c r="E201" s="50"/>
      <c r="F201" s="16"/>
      <c r="G201" s="96" t="str">
        <f t="shared" si="60"/>
        <v/>
      </c>
      <c r="H201" s="96" t="str">
        <f>IF($T201="", "", IF(COUNTIF('Income &amp; Expenses'!$AO$11:$AO$40, $T201)&gt;0, $N$3, $N$4))</f>
        <v/>
      </c>
      <c r="I201" s="16"/>
      <c r="N201" s="14" t="str">
        <f t="shared" si="56"/>
        <v/>
      </c>
      <c r="O201" s="8" t="str">
        <f t="shared" si="61"/>
        <v/>
      </c>
      <c r="P201" s="15" t="str">
        <f t="shared" si="57"/>
        <v/>
      </c>
      <c r="R201" s="68" t="str">
        <f t="shared" si="58"/>
        <v/>
      </c>
      <c r="T201" s="68" t="str">
        <f t="shared" si="59"/>
        <v/>
      </c>
      <c r="V201" s="62" t="str">
        <f>IF($B201="", "", COUNTIF($B$11:$B201, $B201))</f>
        <v/>
      </c>
      <c r="W201" s="62" t="str">
        <f t="shared" si="62"/>
        <v/>
      </c>
      <c r="Y201" s="78" t="str">
        <f t="shared" ref="Y201:AH210" si="81">IF(OR(Y$10="", $R201=""), "", IF(Y$10=$B201, $D201, ""))</f>
        <v/>
      </c>
      <c r="Z201" s="79" t="str">
        <f t="shared" si="81"/>
        <v/>
      </c>
      <c r="AA201" s="79" t="str">
        <f t="shared" si="81"/>
        <v/>
      </c>
      <c r="AB201" s="79" t="str">
        <f t="shared" si="81"/>
        <v/>
      </c>
      <c r="AC201" s="79" t="str">
        <f t="shared" si="81"/>
        <v/>
      </c>
      <c r="AD201" s="79" t="str">
        <f t="shared" si="81"/>
        <v/>
      </c>
      <c r="AE201" s="79" t="str">
        <f t="shared" si="81"/>
        <v/>
      </c>
      <c r="AF201" s="79" t="str">
        <f t="shared" si="81"/>
        <v/>
      </c>
      <c r="AG201" s="79" t="str">
        <f t="shared" si="81"/>
        <v/>
      </c>
      <c r="AH201" s="79" t="str">
        <f t="shared" si="81"/>
        <v/>
      </c>
      <c r="AI201" s="79" t="str">
        <f t="shared" ref="AI201:AR210" si="82">IF(OR(AI$10="", $R201=""), "", IF(AI$10=$B201, $D201, ""))</f>
        <v/>
      </c>
      <c r="AJ201" s="79" t="str">
        <f t="shared" si="82"/>
        <v/>
      </c>
      <c r="AK201" s="79" t="str">
        <f t="shared" si="82"/>
        <v/>
      </c>
      <c r="AL201" s="79" t="str">
        <f t="shared" si="82"/>
        <v/>
      </c>
      <c r="AM201" s="79" t="str">
        <f t="shared" si="82"/>
        <v/>
      </c>
      <c r="AN201" s="79" t="str">
        <f t="shared" si="82"/>
        <v/>
      </c>
      <c r="AO201" s="79" t="str">
        <f t="shared" si="82"/>
        <v/>
      </c>
      <c r="AP201" s="79" t="str">
        <f t="shared" si="82"/>
        <v/>
      </c>
      <c r="AQ201" s="79" t="str">
        <f t="shared" si="82"/>
        <v/>
      </c>
      <c r="AR201" s="79" t="str">
        <f t="shared" si="82"/>
        <v/>
      </c>
      <c r="AS201" s="79" t="str">
        <f t="shared" ref="AS201:BB210" si="83">IF(OR(AS$10="", $R201=""), "", IF(AS$10=$B201, $D201, ""))</f>
        <v/>
      </c>
      <c r="AT201" s="79" t="str">
        <f t="shared" si="83"/>
        <v/>
      </c>
      <c r="AU201" s="79" t="str">
        <f t="shared" si="83"/>
        <v/>
      </c>
      <c r="AV201" s="79" t="str">
        <f t="shared" si="83"/>
        <v/>
      </c>
      <c r="AW201" s="79" t="str">
        <f t="shared" si="83"/>
        <v/>
      </c>
      <c r="AX201" s="79" t="str">
        <f t="shared" si="83"/>
        <v/>
      </c>
      <c r="AY201" s="79" t="str">
        <f t="shared" si="83"/>
        <v/>
      </c>
      <c r="AZ201" s="79" t="str">
        <f t="shared" si="83"/>
        <v/>
      </c>
      <c r="BA201" s="79" t="str">
        <f t="shared" si="83"/>
        <v/>
      </c>
      <c r="BB201" s="33" t="str">
        <f t="shared" si="83"/>
        <v/>
      </c>
      <c r="BD201" s="89" t="str">
        <f>IF(OR(CI$8="", Y201=""), "", COUNTIF(Y$11:Y$310, "&lt;"&amp;Y201)+1+COUNTIF(Y$11:Y201, Y201)-1)</f>
        <v/>
      </c>
      <c r="BE201" s="90" t="str">
        <f>IF(OR(CJ$8="", Z201=""), "", COUNTIF(Z$11:Z$310, "&lt;"&amp;Z201)+1+COUNTIF(Z$11:Z201, Z201)-1)</f>
        <v/>
      </c>
      <c r="BF201" s="90" t="str">
        <f>IF(OR(CK$8="", AA201=""), "", COUNTIF(AA$11:AA$310, "&lt;"&amp;AA201)+1+COUNTIF(AA$11:AA201, AA201)-1)</f>
        <v/>
      </c>
      <c r="BG201" s="90" t="str">
        <f>IF(OR(CL$8="", AB201=""), "", COUNTIF(AB$11:AB$310, "&lt;"&amp;AB201)+1+COUNTIF(AB$11:AB201, AB201)-1)</f>
        <v/>
      </c>
      <c r="BH201" s="90" t="str">
        <f>IF(OR(CM$8="", AC201=""), "", COUNTIF(AC$11:AC$310, "&lt;"&amp;AC201)+1+COUNTIF(AC$11:AC201, AC201)-1)</f>
        <v/>
      </c>
      <c r="BI201" s="90" t="str">
        <f>IF(OR(CN$8="", AD201=""), "", COUNTIF(AD$11:AD$310, "&lt;"&amp;AD201)+1+COUNTIF(AD$11:AD201, AD201)-1)</f>
        <v/>
      </c>
      <c r="BJ201" s="90" t="str">
        <f>IF(OR(CO$8="", AE201=""), "", COUNTIF(AE$11:AE$310, "&lt;"&amp;AE201)+1+COUNTIF(AE$11:AE201, AE201)-1)</f>
        <v/>
      </c>
      <c r="BK201" s="90" t="str">
        <f>IF(OR(CP$8="", AF201=""), "", COUNTIF(AF$11:AF$310, "&lt;"&amp;AF201)+1+COUNTIF(AF$11:AF201, AF201)-1)</f>
        <v/>
      </c>
      <c r="BL201" s="90" t="str">
        <f>IF(OR(CQ$8="", AG201=""), "", COUNTIF(AG$11:AG$310, "&lt;"&amp;AG201)+1+COUNTIF(AG$11:AG201, AG201)-1)</f>
        <v/>
      </c>
      <c r="BM201" s="90" t="str">
        <f>IF(OR(CR$8="", AH201=""), "", COUNTIF(AH$11:AH$310, "&lt;"&amp;AH201)+1+COUNTIF(AH$11:AH201, AH201)-1)</f>
        <v/>
      </c>
      <c r="BN201" s="90" t="str">
        <f>IF(OR(CS$8="", AI201=""), "", COUNTIF(AI$11:AI$310, "&lt;"&amp;AI201)+1+COUNTIF(AI$11:AI201, AI201)-1)</f>
        <v/>
      </c>
      <c r="BO201" s="90" t="str">
        <f>IF(OR(CT$8="", AJ201=""), "", COUNTIF(AJ$11:AJ$310, "&lt;"&amp;AJ201)+1+COUNTIF(AJ$11:AJ201, AJ201)-1)</f>
        <v/>
      </c>
      <c r="BP201" s="90" t="str">
        <f>IF(OR(CU$8="", AK201=""), "", COUNTIF(AK$11:AK$310, "&lt;"&amp;AK201)+1+COUNTIF(AK$11:AK201, AK201)-1)</f>
        <v/>
      </c>
      <c r="BQ201" s="90" t="str">
        <f>IF(OR(CV$8="", AL201=""), "", COUNTIF(AL$11:AL$310, "&lt;"&amp;AL201)+1+COUNTIF(AL$11:AL201, AL201)-1)</f>
        <v/>
      </c>
      <c r="BR201" s="90" t="str">
        <f>IF(OR(CW$8="", AM201=""), "", COUNTIF(AM$11:AM$310, "&lt;"&amp;AM201)+1+COUNTIF(AM$11:AM201, AM201)-1)</f>
        <v/>
      </c>
      <c r="BS201" s="90" t="str">
        <f>IF(OR(CX$8="", AN201=""), "", COUNTIF(AN$11:AN$310, "&lt;"&amp;AN201)+1+COUNTIF(AN$11:AN201, AN201)-1)</f>
        <v/>
      </c>
      <c r="BT201" s="90" t="str">
        <f>IF(OR(CY$8="", AO201=""), "", COUNTIF(AO$11:AO$310, "&lt;"&amp;AO201)+1+COUNTIF(AO$11:AO201, AO201)-1)</f>
        <v/>
      </c>
      <c r="BU201" s="90" t="str">
        <f>IF(OR(CZ$8="", AP201=""), "", COUNTIF(AP$11:AP$310, "&lt;"&amp;AP201)+1+COUNTIF(AP$11:AP201, AP201)-1)</f>
        <v/>
      </c>
      <c r="BV201" s="90" t="str">
        <f>IF(OR(DA$8="", AQ201=""), "", COUNTIF(AQ$11:AQ$310, "&lt;"&amp;AQ201)+1+COUNTIF(AQ$11:AQ201, AQ201)-1)</f>
        <v/>
      </c>
      <c r="BW201" s="90" t="str">
        <f>IF(OR(DB$8="", AR201=""), "", COUNTIF(AR$11:AR$310, "&lt;"&amp;AR201)+1+COUNTIF(AR$11:AR201, AR201)-1)</f>
        <v/>
      </c>
      <c r="BX201" s="90" t="str">
        <f>IF(OR(DC$8="", AS201=""), "", COUNTIF(AS$11:AS$310, "&lt;"&amp;AS201)+1+COUNTIF(AS$11:AS201, AS201)-1)</f>
        <v/>
      </c>
      <c r="BY201" s="90" t="str">
        <f>IF(OR(DD$8="", AT201=""), "", COUNTIF(AT$11:AT$310, "&lt;"&amp;AT201)+1+COUNTIF(AT$11:AT201, AT201)-1)</f>
        <v/>
      </c>
      <c r="BZ201" s="90" t="str">
        <f>IF(OR(DE$8="", AU201=""), "", COUNTIF(AU$11:AU$310, "&lt;"&amp;AU201)+1+COUNTIF(AU$11:AU201, AU201)-1)</f>
        <v/>
      </c>
      <c r="CA201" s="90" t="str">
        <f>IF(OR(DF$8="", AV201=""), "", COUNTIF(AV$11:AV$310, "&lt;"&amp;AV201)+1+COUNTIF(AV$11:AV201, AV201)-1)</f>
        <v/>
      </c>
      <c r="CB201" s="90" t="str">
        <f>IF(OR(DG$8="", AW201=""), "", COUNTIF(AW$11:AW$310, "&lt;"&amp;AW201)+1+COUNTIF(AW$11:AW201, AW201)-1)</f>
        <v/>
      </c>
      <c r="CC201" s="90" t="str">
        <f>IF(OR(DH$8="", AX201=""), "", COUNTIF(AX$11:AX$310, "&lt;"&amp;AX201)+1+COUNTIF(AX$11:AX201, AX201)-1)</f>
        <v/>
      </c>
      <c r="CD201" s="90" t="str">
        <f>IF(OR(DI$8="", AY201=""), "", COUNTIF(AY$11:AY$310, "&lt;"&amp;AY201)+1+COUNTIF(AY$11:AY201, AY201)-1)</f>
        <v/>
      </c>
      <c r="CE201" s="90" t="str">
        <f>IF(OR(DJ$8="", AZ201=""), "", COUNTIF(AZ$11:AZ$310, "&lt;"&amp;AZ201)+1+COUNTIF(AZ$11:AZ201, AZ201)-1)</f>
        <v/>
      </c>
      <c r="CF201" s="90" t="str">
        <f>IF(OR(DK$8="", BA201=""), "", COUNTIF(BA$11:BA$310, "&lt;"&amp;BA201)+1+COUNTIF(BA$11:BA201, BA201)-1)</f>
        <v/>
      </c>
      <c r="CG201" s="91" t="str">
        <f>IF(OR(DL$8="", BB201=""), "", COUNTIF(BB$11:BB$310, "&lt;"&amp;BB201)+1+COUNTIF(BB$11:BB201, BB201)-1)</f>
        <v/>
      </c>
      <c r="CI201" s="89" t="str" cm="1">
        <f t="array" ref="CI201">IFERROR(INDEX($BD201:$CG201, $CH201, MATCH(CI$6, $BD$8:$CG$8, 0)), "")</f>
        <v/>
      </c>
      <c r="CJ201" s="90" t="str" cm="1">
        <f t="array" ref="CJ201">IFERROR(INDEX($BD201:$CG201, $CH201, MATCH(CJ$6, $BD$8:$CG$8, 0)), "")</f>
        <v/>
      </c>
      <c r="CK201" s="90" t="str" cm="1">
        <f t="array" ref="CK201">IFERROR(INDEX($BD201:$CG201, $CH201, MATCH(CK$6, $BD$8:$CG$8, 0)), "")</f>
        <v/>
      </c>
      <c r="CL201" s="90" t="str" cm="1">
        <f t="array" ref="CL201">IFERROR(INDEX($BD201:$CG201, $CH201, MATCH(CL$6, $BD$8:$CG$8, 0)), "")</f>
        <v/>
      </c>
      <c r="CM201" s="90" t="str" cm="1">
        <f t="array" ref="CM201">IFERROR(INDEX($BD201:$CG201, $CH201, MATCH(CM$6, $BD$8:$CG$8, 0)), "")</f>
        <v/>
      </c>
      <c r="CN201" s="90" t="str" cm="1">
        <f t="array" ref="CN201">IFERROR(INDEX($BD201:$CG201, $CH201, MATCH(CN$6, $BD$8:$CG$8, 0)), "")</f>
        <v/>
      </c>
      <c r="CO201" s="90" t="str" cm="1">
        <f t="array" ref="CO201">IFERROR(INDEX($BD201:$CG201, $CH201, MATCH(CO$6, $BD$8:$CG$8, 0)), "")</f>
        <v/>
      </c>
      <c r="CP201" s="90" t="str" cm="1">
        <f t="array" ref="CP201">IFERROR(INDEX($BD201:$CG201, $CH201, MATCH(CP$6, $BD$8:$CG$8, 0)), "")</f>
        <v/>
      </c>
      <c r="CQ201" s="90" t="str" cm="1">
        <f t="array" ref="CQ201">IFERROR(INDEX($BD201:$CG201, $CH201, MATCH(CQ$6, $BD$8:$CG$8, 0)), "")</f>
        <v/>
      </c>
      <c r="CR201" s="90" t="str" cm="1">
        <f t="array" ref="CR201">IFERROR(INDEX($BD201:$CG201, $CH201, MATCH(CR$6, $BD$8:$CG$8, 0)), "")</f>
        <v/>
      </c>
      <c r="CS201" s="90" t="str" cm="1">
        <f t="array" ref="CS201">IFERROR(INDEX($BD201:$CG201, $CH201, MATCH(CS$6, $BD$8:$CG$8, 0)), "")</f>
        <v/>
      </c>
      <c r="CT201" s="90" t="str" cm="1">
        <f t="array" ref="CT201">IFERROR(INDEX($BD201:$CG201, $CH201, MATCH(CT$6, $BD$8:$CG$8, 0)), "")</f>
        <v/>
      </c>
      <c r="CU201" s="90" t="str" cm="1">
        <f t="array" ref="CU201">IFERROR(INDEX($BD201:$CG201, $CH201, MATCH(CU$6, $BD$8:$CG$8, 0)), "")</f>
        <v/>
      </c>
      <c r="CV201" s="90" t="str" cm="1">
        <f t="array" ref="CV201">IFERROR(INDEX($BD201:$CG201, $CH201, MATCH(CV$6, $BD$8:$CG$8, 0)), "")</f>
        <v/>
      </c>
      <c r="CW201" s="90" t="str" cm="1">
        <f t="array" ref="CW201">IFERROR(INDEX($BD201:$CG201, $CH201, MATCH(CW$6, $BD$8:$CG$8, 0)), "")</f>
        <v/>
      </c>
      <c r="CX201" s="90" t="str" cm="1">
        <f t="array" ref="CX201">IFERROR(INDEX($BD201:$CG201, $CH201, MATCH(CX$6, $BD$8:$CG$8, 0)), "")</f>
        <v/>
      </c>
      <c r="CY201" s="90" t="str" cm="1">
        <f t="array" ref="CY201">IFERROR(INDEX($BD201:$CG201, $CH201, MATCH(CY$6, $BD$8:$CG$8, 0)), "")</f>
        <v/>
      </c>
      <c r="CZ201" s="90" t="str" cm="1">
        <f t="array" ref="CZ201">IFERROR(INDEX($BD201:$CG201, $CH201, MATCH(CZ$6, $BD$8:$CG$8, 0)), "")</f>
        <v/>
      </c>
      <c r="DA201" s="90" t="str" cm="1">
        <f t="array" ref="DA201">IFERROR(INDEX($BD201:$CG201, $CH201, MATCH(DA$6, $BD$8:$CG$8, 0)), "")</f>
        <v/>
      </c>
      <c r="DB201" s="90" t="str" cm="1">
        <f t="array" ref="DB201">IFERROR(INDEX($BD201:$CG201, $CH201, MATCH(DB$6, $BD$8:$CG$8, 0)), "")</f>
        <v/>
      </c>
      <c r="DC201" s="90" t="str" cm="1">
        <f t="array" ref="DC201">IFERROR(INDEX($BD201:$CG201, $CH201, MATCH(DC$6, $BD$8:$CG$8, 0)), "")</f>
        <v/>
      </c>
      <c r="DD201" s="90" t="str" cm="1">
        <f t="array" ref="DD201">IFERROR(INDEX($BD201:$CG201, $CH201, MATCH(DD$6, $BD$8:$CG$8, 0)), "")</f>
        <v/>
      </c>
      <c r="DE201" s="90" t="str" cm="1">
        <f t="array" ref="DE201">IFERROR(INDEX($BD201:$CG201, $CH201, MATCH(DE$6, $BD$8:$CG$8, 0)), "")</f>
        <v/>
      </c>
      <c r="DF201" s="90" t="str" cm="1">
        <f t="array" ref="DF201">IFERROR(INDEX($BD201:$CG201, $CH201, MATCH(DF$6, $BD$8:$CG$8, 0)), "")</f>
        <v/>
      </c>
      <c r="DG201" s="90" t="str" cm="1">
        <f t="array" ref="DG201">IFERROR(INDEX($BD201:$CG201, $CH201, MATCH(DG$6, $BD$8:$CG$8, 0)), "")</f>
        <v/>
      </c>
      <c r="DH201" s="90" t="str" cm="1">
        <f t="array" ref="DH201">IFERROR(INDEX($BD201:$CG201, $CH201, MATCH(DH$6, $BD$8:$CG$8, 0)), "")</f>
        <v/>
      </c>
      <c r="DI201" s="90" t="str" cm="1">
        <f t="array" ref="DI201">IFERROR(INDEX($BD201:$CG201, $CH201, MATCH(DI$6, $BD$8:$CG$8, 0)), "")</f>
        <v/>
      </c>
      <c r="DJ201" s="90" t="str" cm="1">
        <f t="array" ref="DJ201">IFERROR(INDEX($BD201:$CG201, $CH201, MATCH(DJ$6, $BD$8:$CG$8, 0)), "")</f>
        <v/>
      </c>
      <c r="DK201" s="90" t="str" cm="1">
        <f t="array" ref="DK201">IFERROR(INDEX($BD201:$CG201, $CH201, MATCH(DK$6, $BD$8:$CG$8, 0)), "")</f>
        <v/>
      </c>
      <c r="DL201" s="91" t="str" cm="1">
        <f t="array" ref="DL201">IFERROR(INDEX($BD201:$CG201, $CH201, MATCH(DL$6, $BD$8:$CG$8, 0)), "")</f>
        <v/>
      </c>
    </row>
    <row r="202" spans="1:116" x14ac:dyDescent="0.55000000000000004">
      <c r="A202" s="16"/>
      <c r="B202" s="48"/>
      <c r="C202" s="26"/>
      <c r="D202" s="49"/>
      <c r="E202" s="50"/>
      <c r="F202" s="16"/>
      <c r="G202" s="96" t="str">
        <f t="shared" si="60"/>
        <v/>
      </c>
      <c r="H202" s="96" t="str">
        <f>IF($T202="", "", IF(COUNTIF('Income &amp; Expenses'!$AO$11:$AO$40, $T202)&gt;0, $N$3, $N$4))</f>
        <v/>
      </c>
      <c r="I202" s="16"/>
      <c r="N202" s="14" t="str">
        <f t="shared" si="56"/>
        <v/>
      </c>
      <c r="O202" s="8" t="str">
        <f t="shared" si="61"/>
        <v/>
      </c>
      <c r="P202" s="15" t="str">
        <f t="shared" si="57"/>
        <v/>
      </c>
      <c r="R202" s="68" t="str">
        <f t="shared" si="58"/>
        <v/>
      </c>
      <c r="T202" s="68" t="str">
        <f t="shared" si="59"/>
        <v/>
      </c>
      <c r="V202" s="62" t="str">
        <f>IF($B202="", "", COUNTIF($B$11:$B202, $B202))</f>
        <v/>
      </c>
      <c r="W202" s="62" t="str">
        <f t="shared" si="62"/>
        <v/>
      </c>
      <c r="Y202" s="78" t="str">
        <f t="shared" si="81"/>
        <v/>
      </c>
      <c r="Z202" s="79" t="str">
        <f t="shared" si="81"/>
        <v/>
      </c>
      <c r="AA202" s="79" t="str">
        <f t="shared" si="81"/>
        <v/>
      </c>
      <c r="AB202" s="79" t="str">
        <f t="shared" si="81"/>
        <v/>
      </c>
      <c r="AC202" s="79" t="str">
        <f t="shared" si="81"/>
        <v/>
      </c>
      <c r="AD202" s="79" t="str">
        <f t="shared" si="81"/>
        <v/>
      </c>
      <c r="AE202" s="79" t="str">
        <f t="shared" si="81"/>
        <v/>
      </c>
      <c r="AF202" s="79" t="str">
        <f t="shared" si="81"/>
        <v/>
      </c>
      <c r="AG202" s="79" t="str">
        <f t="shared" si="81"/>
        <v/>
      </c>
      <c r="AH202" s="79" t="str">
        <f t="shared" si="81"/>
        <v/>
      </c>
      <c r="AI202" s="79" t="str">
        <f t="shared" si="82"/>
        <v/>
      </c>
      <c r="AJ202" s="79" t="str">
        <f t="shared" si="82"/>
        <v/>
      </c>
      <c r="AK202" s="79" t="str">
        <f t="shared" si="82"/>
        <v/>
      </c>
      <c r="AL202" s="79" t="str">
        <f t="shared" si="82"/>
        <v/>
      </c>
      <c r="AM202" s="79" t="str">
        <f t="shared" si="82"/>
        <v/>
      </c>
      <c r="AN202" s="79" t="str">
        <f t="shared" si="82"/>
        <v/>
      </c>
      <c r="AO202" s="79" t="str">
        <f t="shared" si="82"/>
        <v/>
      </c>
      <c r="AP202" s="79" t="str">
        <f t="shared" si="82"/>
        <v/>
      </c>
      <c r="AQ202" s="79" t="str">
        <f t="shared" si="82"/>
        <v/>
      </c>
      <c r="AR202" s="79" t="str">
        <f t="shared" si="82"/>
        <v/>
      </c>
      <c r="AS202" s="79" t="str">
        <f t="shared" si="83"/>
        <v/>
      </c>
      <c r="AT202" s="79" t="str">
        <f t="shared" si="83"/>
        <v/>
      </c>
      <c r="AU202" s="79" t="str">
        <f t="shared" si="83"/>
        <v/>
      </c>
      <c r="AV202" s="79" t="str">
        <f t="shared" si="83"/>
        <v/>
      </c>
      <c r="AW202" s="79" t="str">
        <f t="shared" si="83"/>
        <v/>
      </c>
      <c r="AX202" s="79" t="str">
        <f t="shared" si="83"/>
        <v/>
      </c>
      <c r="AY202" s="79" t="str">
        <f t="shared" si="83"/>
        <v/>
      </c>
      <c r="AZ202" s="79" t="str">
        <f t="shared" si="83"/>
        <v/>
      </c>
      <c r="BA202" s="79" t="str">
        <f t="shared" si="83"/>
        <v/>
      </c>
      <c r="BB202" s="33" t="str">
        <f t="shared" si="83"/>
        <v/>
      </c>
      <c r="BD202" s="89" t="str">
        <f>IF(OR(CI$8="", Y202=""), "", COUNTIF(Y$11:Y$310, "&lt;"&amp;Y202)+1+COUNTIF(Y$11:Y202, Y202)-1)</f>
        <v/>
      </c>
      <c r="BE202" s="90" t="str">
        <f>IF(OR(CJ$8="", Z202=""), "", COUNTIF(Z$11:Z$310, "&lt;"&amp;Z202)+1+COUNTIF(Z$11:Z202, Z202)-1)</f>
        <v/>
      </c>
      <c r="BF202" s="90" t="str">
        <f>IF(OR(CK$8="", AA202=""), "", COUNTIF(AA$11:AA$310, "&lt;"&amp;AA202)+1+COUNTIF(AA$11:AA202, AA202)-1)</f>
        <v/>
      </c>
      <c r="BG202" s="90" t="str">
        <f>IF(OR(CL$8="", AB202=""), "", COUNTIF(AB$11:AB$310, "&lt;"&amp;AB202)+1+COUNTIF(AB$11:AB202, AB202)-1)</f>
        <v/>
      </c>
      <c r="BH202" s="90" t="str">
        <f>IF(OR(CM$8="", AC202=""), "", COUNTIF(AC$11:AC$310, "&lt;"&amp;AC202)+1+COUNTIF(AC$11:AC202, AC202)-1)</f>
        <v/>
      </c>
      <c r="BI202" s="90" t="str">
        <f>IF(OR(CN$8="", AD202=""), "", COUNTIF(AD$11:AD$310, "&lt;"&amp;AD202)+1+COUNTIF(AD$11:AD202, AD202)-1)</f>
        <v/>
      </c>
      <c r="BJ202" s="90" t="str">
        <f>IF(OR(CO$8="", AE202=""), "", COUNTIF(AE$11:AE$310, "&lt;"&amp;AE202)+1+COUNTIF(AE$11:AE202, AE202)-1)</f>
        <v/>
      </c>
      <c r="BK202" s="90" t="str">
        <f>IF(OR(CP$8="", AF202=""), "", COUNTIF(AF$11:AF$310, "&lt;"&amp;AF202)+1+COUNTIF(AF$11:AF202, AF202)-1)</f>
        <v/>
      </c>
      <c r="BL202" s="90" t="str">
        <f>IF(OR(CQ$8="", AG202=""), "", COUNTIF(AG$11:AG$310, "&lt;"&amp;AG202)+1+COUNTIF(AG$11:AG202, AG202)-1)</f>
        <v/>
      </c>
      <c r="BM202" s="90" t="str">
        <f>IF(OR(CR$8="", AH202=""), "", COUNTIF(AH$11:AH$310, "&lt;"&amp;AH202)+1+COUNTIF(AH$11:AH202, AH202)-1)</f>
        <v/>
      </c>
      <c r="BN202" s="90" t="str">
        <f>IF(OR(CS$8="", AI202=""), "", COUNTIF(AI$11:AI$310, "&lt;"&amp;AI202)+1+COUNTIF(AI$11:AI202, AI202)-1)</f>
        <v/>
      </c>
      <c r="BO202" s="90" t="str">
        <f>IF(OR(CT$8="", AJ202=""), "", COUNTIF(AJ$11:AJ$310, "&lt;"&amp;AJ202)+1+COUNTIF(AJ$11:AJ202, AJ202)-1)</f>
        <v/>
      </c>
      <c r="BP202" s="90" t="str">
        <f>IF(OR(CU$8="", AK202=""), "", COUNTIF(AK$11:AK$310, "&lt;"&amp;AK202)+1+COUNTIF(AK$11:AK202, AK202)-1)</f>
        <v/>
      </c>
      <c r="BQ202" s="90" t="str">
        <f>IF(OR(CV$8="", AL202=""), "", COUNTIF(AL$11:AL$310, "&lt;"&amp;AL202)+1+COUNTIF(AL$11:AL202, AL202)-1)</f>
        <v/>
      </c>
      <c r="BR202" s="90" t="str">
        <f>IF(OR(CW$8="", AM202=""), "", COUNTIF(AM$11:AM$310, "&lt;"&amp;AM202)+1+COUNTIF(AM$11:AM202, AM202)-1)</f>
        <v/>
      </c>
      <c r="BS202" s="90" t="str">
        <f>IF(OR(CX$8="", AN202=""), "", COUNTIF(AN$11:AN$310, "&lt;"&amp;AN202)+1+COUNTIF(AN$11:AN202, AN202)-1)</f>
        <v/>
      </c>
      <c r="BT202" s="90" t="str">
        <f>IF(OR(CY$8="", AO202=""), "", COUNTIF(AO$11:AO$310, "&lt;"&amp;AO202)+1+COUNTIF(AO$11:AO202, AO202)-1)</f>
        <v/>
      </c>
      <c r="BU202" s="90" t="str">
        <f>IF(OR(CZ$8="", AP202=""), "", COUNTIF(AP$11:AP$310, "&lt;"&amp;AP202)+1+COUNTIF(AP$11:AP202, AP202)-1)</f>
        <v/>
      </c>
      <c r="BV202" s="90" t="str">
        <f>IF(OR(DA$8="", AQ202=""), "", COUNTIF(AQ$11:AQ$310, "&lt;"&amp;AQ202)+1+COUNTIF(AQ$11:AQ202, AQ202)-1)</f>
        <v/>
      </c>
      <c r="BW202" s="90" t="str">
        <f>IF(OR(DB$8="", AR202=""), "", COUNTIF(AR$11:AR$310, "&lt;"&amp;AR202)+1+COUNTIF(AR$11:AR202, AR202)-1)</f>
        <v/>
      </c>
      <c r="BX202" s="90" t="str">
        <f>IF(OR(DC$8="", AS202=""), "", COUNTIF(AS$11:AS$310, "&lt;"&amp;AS202)+1+COUNTIF(AS$11:AS202, AS202)-1)</f>
        <v/>
      </c>
      <c r="BY202" s="90" t="str">
        <f>IF(OR(DD$8="", AT202=""), "", COUNTIF(AT$11:AT$310, "&lt;"&amp;AT202)+1+COUNTIF(AT$11:AT202, AT202)-1)</f>
        <v/>
      </c>
      <c r="BZ202" s="90" t="str">
        <f>IF(OR(DE$8="", AU202=""), "", COUNTIF(AU$11:AU$310, "&lt;"&amp;AU202)+1+COUNTIF(AU$11:AU202, AU202)-1)</f>
        <v/>
      </c>
      <c r="CA202" s="90" t="str">
        <f>IF(OR(DF$8="", AV202=""), "", COUNTIF(AV$11:AV$310, "&lt;"&amp;AV202)+1+COUNTIF(AV$11:AV202, AV202)-1)</f>
        <v/>
      </c>
      <c r="CB202" s="90" t="str">
        <f>IF(OR(DG$8="", AW202=""), "", COUNTIF(AW$11:AW$310, "&lt;"&amp;AW202)+1+COUNTIF(AW$11:AW202, AW202)-1)</f>
        <v/>
      </c>
      <c r="CC202" s="90" t="str">
        <f>IF(OR(DH$8="", AX202=""), "", COUNTIF(AX$11:AX$310, "&lt;"&amp;AX202)+1+COUNTIF(AX$11:AX202, AX202)-1)</f>
        <v/>
      </c>
      <c r="CD202" s="90" t="str">
        <f>IF(OR(DI$8="", AY202=""), "", COUNTIF(AY$11:AY$310, "&lt;"&amp;AY202)+1+COUNTIF(AY$11:AY202, AY202)-1)</f>
        <v/>
      </c>
      <c r="CE202" s="90" t="str">
        <f>IF(OR(DJ$8="", AZ202=""), "", COUNTIF(AZ$11:AZ$310, "&lt;"&amp;AZ202)+1+COUNTIF(AZ$11:AZ202, AZ202)-1)</f>
        <v/>
      </c>
      <c r="CF202" s="90" t="str">
        <f>IF(OR(DK$8="", BA202=""), "", COUNTIF(BA$11:BA$310, "&lt;"&amp;BA202)+1+COUNTIF(BA$11:BA202, BA202)-1)</f>
        <v/>
      </c>
      <c r="CG202" s="91" t="str">
        <f>IF(OR(DL$8="", BB202=""), "", COUNTIF(BB$11:BB$310, "&lt;"&amp;BB202)+1+COUNTIF(BB$11:BB202, BB202)-1)</f>
        <v/>
      </c>
      <c r="CI202" s="89" t="str" cm="1">
        <f t="array" ref="CI202">IFERROR(INDEX($BD202:$CG202, $CH202, MATCH(CI$6, $BD$8:$CG$8, 0)), "")</f>
        <v/>
      </c>
      <c r="CJ202" s="90" t="str" cm="1">
        <f t="array" ref="CJ202">IFERROR(INDEX($BD202:$CG202, $CH202, MATCH(CJ$6, $BD$8:$CG$8, 0)), "")</f>
        <v/>
      </c>
      <c r="CK202" s="90" t="str" cm="1">
        <f t="array" ref="CK202">IFERROR(INDEX($BD202:$CG202, $CH202, MATCH(CK$6, $BD$8:$CG$8, 0)), "")</f>
        <v/>
      </c>
      <c r="CL202" s="90" t="str" cm="1">
        <f t="array" ref="CL202">IFERROR(INDEX($BD202:$CG202, $CH202, MATCH(CL$6, $BD$8:$CG$8, 0)), "")</f>
        <v/>
      </c>
      <c r="CM202" s="90" t="str" cm="1">
        <f t="array" ref="CM202">IFERROR(INDEX($BD202:$CG202, $CH202, MATCH(CM$6, $BD$8:$CG$8, 0)), "")</f>
        <v/>
      </c>
      <c r="CN202" s="90" t="str" cm="1">
        <f t="array" ref="CN202">IFERROR(INDEX($BD202:$CG202, $CH202, MATCH(CN$6, $BD$8:$CG$8, 0)), "")</f>
        <v/>
      </c>
      <c r="CO202" s="90" t="str" cm="1">
        <f t="array" ref="CO202">IFERROR(INDEX($BD202:$CG202, $CH202, MATCH(CO$6, $BD$8:$CG$8, 0)), "")</f>
        <v/>
      </c>
      <c r="CP202" s="90" t="str" cm="1">
        <f t="array" ref="CP202">IFERROR(INDEX($BD202:$CG202, $CH202, MATCH(CP$6, $BD$8:$CG$8, 0)), "")</f>
        <v/>
      </c>
      <c r="CQ202" s="90" t="str" cm="1">
        <f t="array" ref="CQ202">IFERROR(INDEX($BD202:$CG202, $CH202, MATCH(CQ$6, $BD$8:$CG$8, 0)), "")</f>
        <v/>
      </c>
      <c r="CR202" s="90" t="str" cm="1">
        <f t="array" ref="CR202">IFERROR(INDEX($BD202:$CG202, $CH202, MATCH(CR$6, $BD$8:$CG$8, 0)), "")</f>
        <v/>
      </c>
      <c r="CS202" s="90" t="str" cm="1">
        <f t="array" ref="CS202">IFERROR(INDEX($BD202:$CG202, $CH202, MATCH(CS$6, $BD$8:$CG$8, 0)), "")</f>
        <v/>
      </c>
      <c r="CT202" s="90" t="str" cm="1">
        <f t="array" ref="CT202">IFERROR(INDEX($BD202:$CG202, $CH202, MATCH(CT$6, $BD$8:$CG$8, 0)), "")</f>
        <v/>
      </c>
      <c r="CU202" s="90" t="str" cm="1">
        <f t="array" ref="CU202">IFERROR(INDEX($BD202:$CG202, $CH202, MATCH(CU$6, $BD$8:$CG$8, 0)), "")</f>
        <v/>
      </c>
      <c r="CV202" s="90" t="str" cm="1">
        <f t="array" ref="CV202">IFERROR(INDEX($BD202:$CG202, $CH202, MATCH(CV$6, $BD$8:$CG$8, 0)), "")</f>
        <v/>
      </c>
      <c r="CW202" s="90" t="str" cm="1">
        <f t="array" ref="CW202">IFERROR(INDEX($BD202:$CG202, $CH202, MATCH(CW$6, $BD$8:$CG$8, 0)), "")</f>
        <v/>
      </c>
      <c r="CX202" s="90" t="str" cm="1">
        <f t="array" ref="CX202">IFERROR(INDEX($BD202:$CG202, $CH202, MATCH(CX$6, $BD$8:$CG$8, 0)), "")</f>
        <v/>
      </c>
      <c r="CY202" s="90" t="str" cm="1">
        <f t="array" ref="CY202">IFERROR(INDEX($BD202:$CG202, $CH202, MATCH(CY$6, $BD$8:$CG$8, 0)), "")</f>
        <v/>
      </c>
      <c r="CZ202" s="90" t="str" cm="1">
        <f t="array" ref="CZ202">IFERROR(INDEX($BD202:$CG202, $CH202, MATCH(CZ$6, $BD$8:$CG$8, 0)), "")</f>
        <v/>
      </c>
      <c r="DA202" s="90" t="str" cm="1">
        <f t="array" ref="DA202">IFERROR(INDEX($BD202:$CG202, $CH202, MATCH(DA$6, $BD$8:$CG$8, 0)), "")</f>
        <v/>
      </c>
      <c r="DB202" s="90" t="str" cm="1">
        <f t="array" ref="DB202">IFERROR(INDEX($BD202:$CG202, $CH202, MATCH(DB$6, $BD$8:$CG$8, 0)), "")</f>
        <v/>
      </c>
      <c r="DC202" s="90" t="str" cm="1">
        <f t="array" ref="DC202">IFERROR(INDEX($BD202:$CG202, $CH202, MATCH(DC$6, $BD$8:$CG$8, 0)), "")</f>
        <v/>
      </c>
      <c r="DD202" s="90" t="str" cm="1">
        <f t="array" ref="DD202">IFERROR(INDEX($BD202:$CG202, $CH202, MATCH(DD$6, $BD$8:$CG$8, 0)), "")</f>
        <v/>
      </c>
      <c r="DE202" s="90" t="str" cm="1">
        <f t="array" ref="DE202">IFERROR(INDEX($BD202:$CG202, $CH202, MATCH(DE$6, $BD$8:$CG$8, 0)), "")</f>
        <v/>
      </c>
      <c r="DF202" s="90" t="str" cm="1">
        <f t="array" ref="DF202">IFERROR(INDEX($BD202:$CG202, $CH202, MATCH(DF$6, $BD$8:$CG$8, 0)), "")</f>
        <v/>
      </c>
      <c r="DG202" s="90" t="str" cm="1">
        <f t="array" ref="DG202">IFERROR(INDEX($BD202:$CG202, $CH202, MATCH(DG$6, $BD$8:$CG$8, 0)), "")</f>
        <v/>
      </c>
      <c r="DH202" s="90" t="str" cm="1">
        <f t="array" ref="DH202">IFERROR(INDEX($BD202:$CG202, $CH202, MATCH(DH$6, $BD$8:$CG$8, 0)), "")</f>
        <v/>
      </c>
      <c r="DI202" s="90" t="str" cm="1">
        <f t="array" ref="DI202">IFERROR(INDEX($BD202:$CG202, $CH202, MATCH(DI$6, $BD$8:$CG$8, 0)), "")</f>
        <v/>
      </c>
      <c r="DJ202" s="90" t="str" cm="1">
        <f t="array" ref="DJ202">IFERROR(INDEX($BD202:$CG202, $CH202, MATCH(DJ$6, $BD$8:$CG$8, 0)), "")</f>
        <v/>
      </c>
      <c r="DK202" s="90" t="str" cm="1">
        <f t="array" ref="DK202">IFERROR(INDEX($BD202:$CG202, $CH202, MATCH(DK$6, $BD$8:$CG$8, 0)), "")</f>
        <v/>
      </c>
      <c r="DL202" s="91" t="str" cm="1">
        <f t="array" ref="DL202">IFERROR(INDEX($BD202:$CG202, $CH202, MATCH(DL$6, $BD$8:$CG$8, 0)), "")</f>
        <v/>
      </c>
    </row>
    <row r="203" spans="1:116" x14ac:dyDescent="0.55000000000000004">
      <c r="A203" s="16"/>
      <c r="B203" s="48"/>
      <c r="C203" s="26"/>
      <c r="D203" s="49"/>
      <c r="E203" s="50"/>
      <c r="F203" s="16"/>
      <c r="G203" s="96" t="str">
        <f t="shared" si="60"/>
        <v/>
      </c>
      <c r="H203" s="96" t="str">
        <f>IF($T203="", "", IF(COUNTIF('Income &amp; Expenses'!$AO$11:$AO$40, $T203)&gt;0, $N$3, $N$4))</f>
        <v/>
      </c>
      <c r="I203" s="16"/>
      <c r="N203" s="14" t="str">
        <f t="shared" ref="N203:N266" si="84">IF(B203="", "", IF(COUNTIF($L$11:$L$40, B203)=0, "X", ""))</f>
        <v/>
      </c>
      <c r="O203" s="8" t="str">
        <f t="shared" si="61"/>
        <v/>
      </c>
      <c r="P203" s="15" t="str">
        <f t="shared" ref="P203:P266" si="85">IF(D203="", "", IF(ISNUMBER(D203)=FALSE, "X", ""))</f>
        <v/>
      </c>
      <c r="R203" s="68" t="str">
        <f t="shared" ref="R203:R266" si="86">IF(AND(NOT($B203=""), COUNTIF($L$11:$L$40, $B203)&gt;0, NOT($C203=""), NOT($D203=""), ISNUMBER($D203)=TRUE), $C203, "")</f>
        <v/>
      </c>
      <c r="T203" s="68" t="str">
        <f t="shared" ref="T203:T266" si="87">IF($R203="", "", CONCATENATE($B203, " - ", $C203))</f>
        <v/>
      </c>
      <c r="V203" s="62" t="str">
        <f>IF($B203="", "", COUNTIF($B$11:$B203, $B203))</f>
        <v/>
      </c>
      <c r="W203" s="62" t="str">
        <f t="shared" si="62"/>
        <v/>
      </c>
      <c r="Y203" s="78" t="str">
        <f t="shared" si="81"/>
        <v/>
      </c>
      <c r="Z203" s="79" t="str">
        <f t="shared" si="81"/>
        <v/>
      </c>
      <c r="AA203" s="79" t="str">
        <f t="shared" si="81"/>
        <v/>
      </c>
      <c r="AB203" s="79" t="str">
        <f t="shared" si="81"/>
        <v/>
      </c>
      <c r="AC203" s="79" t="str">
        <f t="shared" si="81"/>
        <v/>
      </c>
      <c r="AD203" s="79" t="str">
        <f t="shared" si="81"/>
        <v/>
      </c>
      <c r="AE203" s="79" t="str">
        <f t="shared" si="81"/>
        <v/>
      </c>
      <c r="AF203" s="79" t="str">
        <f t="shared" si="81"/>
        <v/>
      </c>
      <c r="AG203" s="79" t="str">
        <f t="shared" si="81"/>
        <v/>
      </c>
      <c r="AH203" s="79" t="str">
        <f t="shared" si="81"/>
        <v/>
      </c>
      <c r="AI203" s="79" t="str">
        <f t="shared" si="82"/>
        <v/>
      </c>
      <c r="AJ203" s="79" t="str">
        <f t="shared" si="82"/>
        <v/>
      </c>
      <c r="AK203" s="79" t="str">
        <f t="shared" si="82"/>
        <v/>
      </c>
      <c r="AL203" s="79" t="str">
        <f t="shared" si="82"/>
        <v/>
      </c>
      <c r="AM203" s="79" t="str">
        <f t="shared" si="82"/>
        <v/>
      </c>
      <c r="AN203" s="79" t="str">
        <f t="shared" si="82"/>
        <v/>
      </c>
      <c r="AO203" s="79" t="str">
        <f t="shared" si="82"/>
        <v/>
      </c>
      <c r="AP203" s="79" t="str">
        <f t="shared" si="82"/>
        <v/>
      </c>
      <c r="AQ203" s="79" t="str">
        <f t="shared" si="82"/>
        <v/>
      </c>
      <c r="AR203" s="79" t="str">
        <f t="shared" si="82"/>
        <v/>
      </c>
      <c r="AS203" s="79" t="str">
        <f t="shared" si="83"/>
        <v/>
      </c>
      <c r="AT203" s="79" t="str">
        <f t="shared" si="83"/>
        <v/>
      </c>
      <c r="AU203" s="79" t="str">
        <f t="shared" si="83"/>
        <v/>
      </c>
      <c r="AV203" s="79" t="str">
        <f t="shared" si="83"/>
        <v/>
      </c>
      <c r="AW203" s="79" t="str">
        <f t="shared" si="83"/>
        <v/>
      </c>
      <c r="AX203" s="79" t="str">
        <f t="shared" si="83"/>
        <v/>
      </c>
      <c r="AY203" s="79" t="str">
        <f t="shared" si="83"/>
        <v/>
      </c>
      <c r="AZ203" s="79" t="str">
        <f t="shared" si="83"/>
        <v/>
      </c>
      <c r="BA203" s="79" t="str">
        <f t="shared" si="83"/>
        <v/>
      </c>
      <c r="BB203" s="33" t="str">
        <f t="shared" si="83"/>
        <v/>
      </c>
      <c r="BD203" s="89" t="str">
        <f>IF(OR(CI$8="", Y203=""), "", COUNTIF(Y$11:Y$310, "&lt;"&amp;Y203)+1+COUNTIF(Y$11:Y203, Y203)-1)</f>
        <v/>
      </c>
      <c r="BE203" s="90" t="str">
        <f>IF(OR(CJ$8="", Z203=""), "", COUNTIF(Z$11:Z$310, "&lt;"&amp;Z203)+1+COUNTIF(Z$11:Z203, Z203)-1)</f>
        <v/>
      </c>
      <c r="BF203" s="90" t="str">
        <f>IF(OR(CK$8="", AA203=""), "", COUNTIF(AA$11:AA$310, "&lt;"&amp;AA203)+1+COUNTIF(AA$11:AA203, AA203)-1)</f>
        <v/>
      </c>
      <c r="BG203" s="90" t="str">
        <f>IF(OR(CL$8="", AB203=""), "", COUNTIF(AB$11:AB$310, "&lt;"&amp;AB203)+1+COUNTIF(AB$11:AB203, AB203)-1)</f>
        <v/>
      </c>
      <c r="BH203" s="90" t="str">
        <f>IF(OR(CM$8="", AC203=""), "", COUNTIF(AC$11:AC$310, "&lt;"&amp;AC203)+1+COUNTIF(AC$11:AC203, AC203)-1)</f>
        <v/>
      </c>
      <c r="BI203" s="90" t="str">
        <f>IF(OR(CN$8="", AD203=""), "", COUNTIF(AD$11:AD$310, "&lt;"&amp;AD203)+1+COUNTIF(AD$11:AD203, AD203)-1)</f>
        <v/>
      </c>
      <c r="BJ203" s="90" t="str">
        <f>IF(OR(CO$8="", AE203=""), "", COUNTIF(AE$11:AE$310, "&lt;"&amp;AE203)+1+COUNTIF(AE$11:AE203, AE203)-1)</f>
        <v/>
      </c>
      <c r="BK203" s="90" t="str">
        <f>IF(OR(CP$8="", AF203=""), "", COUNTIF(AF$11:AF$310, "&lt;"&amp;AF203)+1+COUNTIF(AF$11:AF203, AF203)-1)</f>
        <v/>
      </c>
      <c r="BL203" s="90" t="str">
        <f>IF(OR(CQ$8="", AG203=""), "", COUNTIF(AG$11:AG$310, "&lt;"&amp;AG203)+1+COUNTIF(AG$11:AG203, AG203)-1)</f>
        <v/>
      </c>
      <c r="BM203" s="90" t="str">
        <f>IF(OR(CR$8="", AH203=""), "", COUNTIF(AH$11:AH$310, "&lt;"&amp;AH203)+1+COUNTIF(AH$11:AH203, AH203)-1)</f>
        <v/>
      </c>
      <c r="BN203" s="90" t="str">
        <f>IF(OR(CS$8="", AI203=""), "", COUNTIF(AI$11:AI$310, "&lt;"&amp;AI203)+1+COUNTIF(AI$11:AI203, AI203)-1)</f>
        <v/>
      </c>
      <c r="BO203" s="90" t="str">
        <f>IF(OR(CT$8="", AJ203=""), "", COUNTIF(AJ$11:AJ$310, "&lt;"&amp;AJ203)+1+COUNTIF(AJ$11:AJ203, AJ203)-1)</f>
        <v/>
      </c>
      <c r="BP203" s="90" t="str">
        <f>IF(OR(CU$8="", AK203=""), "", COUNTIF(AK$11:AK$310, "&lt;"&amp;AK203)+1+COUNTIF(AK$11:AK203, AK203)-1)</f>
        <v/>
      </c>
      <c r="BQ203" s="90" t="str">
        <f>IF(OR(CV$8="", AL203=""), "", COUNTIF(AL$11:AL$310, "&lt;"&amp;AL203)+1+COUNTIF(AL$11:AL203, AL203)-1)</f>
        <v/>
      </c>
      <c r="BR203" s="90" t="str">
        <f>IF(OR(CW$8="", AM203=""), "", COUNTIF(AM$11:AM$310, "&lt;"&amp;AM203)+1+COUNTIF(AM$11:AM203, AM203)-1)</f>
        <v/>
      </c>
      <c r="BS203" s="90" t="str">
        <f>IF(OR(CX$8="", AN203=""), "", COUNTIF(AN$11:AN$310, "&lt;"&amp;AN203)+1+COUNTIF(AN$11:AN203, AN203)-1)</f>
        <v/>
      </c>
      <c r="BT203" s="90" t="str">
        <f>IF(OR(CY$8="", AO203=""), "", COUNTIF(AO$11:AO$310, "&lt;"&amp;AO203)+1+COUNTIF(AO$11:AO203, AO203)-1)</f>
        <v/>
      </c>
      <c r="BU203" s="90" t="str">
        <f>IF(OR(CZ$8="", AP203=""), "", COUNTIF(AP$11:AP$310, "&lt;"&amp;AP203)+1+COUNTIF(AP$11:AP203, AP203)-1)</f>
        <v/>
      </c>
      <c r="BV203" s="90" t="str">
        <f>IF(OR(DA$8="", AQ203=""), "", COUNTIF(AQ$11:AQ$310, "&lt;"&amp;AQ203)+1+COUNTIF(AQ$11:AQ203, AQ203)-1)</f>
        <v/>
      </c>
      <c r="BW203" s="90" t="str">
        <f>IF(OR(DB$8="", AR203=""), "", COUNTIF(AR$11:AR$310, "&lt;"&amp;AR203)+1+COUNTIF(AR$11:AR203, AR203)-1)</f>
        <v/>
      </c>
      <c r="BX203" s="90" t="str">
        <f>IF(OR(DC$8="", AS203=""), "", COUNTIF(AS$11:AS$310, "&lt;"&amp;AS203)+1+COUNTIF(AS$11:AS203, AS203)-1)</f>
        <v/>
      </c>
      <c r="BY203" s="90" t="str">
        <f>IF(OR(DD$8="", AT203=""), "", COUNTIF(AT$11:AT$310, "&lt;"&amp;AT203)+1+COUNTIF(AT$11:AT203, AT203)-1)</f>
        <v/>
      </c>
      <c r="BZ203" s="90" t="str">
        <f>IF(OR(DE$8="", AU203=""), "", COUNTIF(AU$11:AU$310, "&lt;"&amp;AU203)+1+COUNTIF(AU$11:AU203, AU203)-1)</f>
        <v/>
      </c>
      <c r="CA203" s="90" t="str">
        <f>IF(OR(DF$8="", AV203=""), "", COUNTIF(AV$11:AV$310, "&lt;"&amp;AV203)+1+COUNTIF(AV$11:AV203, AV203)-1)</f>
        <v/>
      </c>
      <c r="CB203" s="90" t="str">
        <f>IF(OR(DG$8="", AW203=""), "", COUNTIF(AW$11:AW$310, "&lt;"&amp;AW203)+1+COUNTIF(AW$11:AW203, AW203)-1)</f>
        <v/>
      </c>
      <c r="CC203" s="90" t="str">
        <f>IF(OR(DH$8="", AX203=""), "", COUNTIF(AX$11:AX$310, "&lt;"&amp;AX203)+1+COUNTIF(AX$11:AX203, AX203)-1)</f>
        <v/>
      </c>
      <c r="CD203" s="90" t="str">
        <f>IF(OR(DI$8="", AY203=""), "", COUNTIF(AY$11:AY$310, "&lt;"&amp;AY203)+1+COUNTIF(AY$11:AY203, AY203)-1)</f>
        <v/>
      </c>
      <c r="CE203" s="90" t="str">
        <f>IF(OR(DJ$8="", AZ203=""), "", COUNTIF(AZ$11:AZ$310, "&lt;"&amp;AZ203)+1+COUNTIF(AZ$11:AZ203, AZ203)-1)</f>
        <v/>
      </c>
      <c r="CF203" s="90" t="str">
        <f>IF(OR(DK$8="", BA203=""), "", COUNTIF(BA$11:BA$310, "&lt;"&amp;BA203)+1+COUNTIF(BA$11:BA203, BA203)-1)</f>
        <v/>
      </c>
      <c r="CG203" s="91" t="str">
        <f>IF(OR(DL$8="", BB203=""), "", COUNTIF(BB$11:BB$310, "&lt;"&amp;BB203)+1+COUNTIF(BB$11:BB203, BB203)-1)</f>
        <v/>
      </c>
      <c r="CI203" s="89" t="str" cm="1">
        <f t="array" ref="CI203">IFERROR(INDEX($BD203:$CG203, $CH203, MATCH(CI$6, $BD$8:$CG$8, 0)), "")</f>
        <v/>
      </c>
      <c r="CJ203" s="90" t="str" cm="1">
        <f t="array" ref="CJ203">IFERROR(INDEX($BD203:$CG203, $CH203, MATCH(CJ$6, $BD$8:$CG$8, 0)), "")</f>
        <v/>
      </c>
      <c r="CK203" s="90" t="str" cm="1">
        <f t="array" ref="CK203">IFERROR(INDEX($BD203:$CG203, $CH203, MATCH(CK$6, $BD$8:$CG$8, 0)), "")</f>
        <v/>
      </c>
      <c r="CL203" s="90" t="str" cm="1">
        <f t="array" ref="CL203">IFERROR(INDEX($BD203:$CG203, $CH203, MATCH(CL$6, $BD$8:$CG$8, 0)), "")</f>
        <v/>
      </c>
      <c r="CM203" s="90" t="str" cm="1">
        <f t="array" ref="CM203">IFERROR(INDEX($BD203:$CG203, $CH203, MATCH(CM$6, $BD$8:$CG$8, 0)), "")</f>
        <v/>
      </c>
      <c r="CN203" s="90" t="str" cm="1">
        <f t="array" ref="CN203">IFERROR(INDEX($BD203:$CG203, $CH203, MATCH(CN$6, $BD$8:$CG$8, 0)), "")</f>
        <v/>
      </c>
      <c r="CO203" s="90" t="str" cm="1">
        <f t="array" ref="CO203">IFERROR(INDEX($BD203:$CG203, $CH203, MATCH(CO$6, $BD$8:$CG$8, 0)), "")</f>
        <v/>
      </c>
      <c r="CP203" s="90" t="str" cm="1">
        <f t="array" ref="CP203">IFERROR(INDEX($BD203:$CG203, $CH203, MATCH(CP$6, $BD$8:$CG$8, 0)), "")</f>
        <v/>
      </c>
      <c r="CQ203" s="90" t="str" cm="1">
        <f t="array" ref="CQ203">IFERROR(INDEX($BD203:$CG203, $CH203, MATCH(CQ$6, $BD$8:$CG$8, 0)), "")</f>
        <v/>
      </c>
      <c r="CR203" s="90" t="str" cm="1">
        <f t="array" ref="CR203">IFERROR(INDEX($BD203:$CG203, $CH203, MATCH(CR$6, $BD$8:$CG$8, 0)), "")</f>
        <v/>
      </c>
      <c r="CS203" s="90" t="str" cm="1">
        <f t="array" ref="CS203">IFERROR(INDEX($BD203:$CG203, $CH203, MATCH(CS$6, $BD$8:$CG$8, 0)), "")</f>
        <v/>
      </c>
      <c r="CT203" s="90" t="str" cm="1">
        <f t="array" ref="CT203">IFERROR(INDEX($BD203:$CG203, $CH203, MATCH(CT$6, $BD$8:$CG$8, 0)), "")</f>
        <v/>
      </c>
      <c r="CU203" s="90" t="str" cm="1">
        <f t="array" ref="CU203">IFERROR(INDEX($BD203:$CG203, $CH203, MATCH(CU$6, $BD$8:$CG$8, 0)), "")</f>
        <v/>
      </c>
      <c r="CV203" s="90" t="str" cm="1">
        <f t="array" ref="CV203">IFERROR(INDEX($BD203:$CG203, $CH203, MATCH(CV$6, $BD$8:$CG$8, 0)), "")</f>
        <v/>
      </c>
      <c r="CW203" s="90" t="str" cm="1">
        <f t="array" ref="CW203">IFERROR(INDEX($BD203:$CG203, $CH203, MATCH(CW$6, $BD$8:$CG$8, 0)), "")</f>
        <v/>
      </c>
      <c r="CX203" s="90" t="str" cm="1">
        <f t="array" ref="CX203">IFERROR(INDEX($BD203:$CG203, $CH203, MATCH(CX$6, $BD$8:$CG$8, 0)), "")</f>
        <v/>
      </c>
      <c r="CY203" s="90" t="str" cm="1">
        <f t="array" ref="CY203">IFERROR(INDEX($BD203:$CG203, $CH203, MATCH(CY$6, $BD$8:$CG$8, 0)), "")</f>
        <v/>
      </c>
      <c r="CZ203" s="90" t="str" cm="1">
        <f t="array" ref="CZ203">IFERROR(INDEX($BD203:$CG203, $CH203, MATCH(CZ$6, $BD$8:$CG$8, 0)), "")</f>
        <v/>
      </c>
      <c r="DA203" s="90" t="str" cm="1">
        <f t="array" ref="DA203">IFERROR(INDEX($BD203:$CG203, $CH203, MATCH(DA$6, $BD$8:$CG$8, 0)), "")</f>
        <v/>
      </c>
      <c r="DB203" s="90" t="str" cm="1">
        <f t="array" ref="DB203">IFERROR(INDEX($BD203:$CG203, $CH203, MATCH(DB$6, $BD$8:$CG$8, 0)), "")</f>
        <v/>
      </c>
      <c r="DC203" s="90" t="str" cm="1">
        <f t="array" ref="DC203">IFERROR(INDEX($BD203:$CG203, $CH203, MATCH(DC$6, $BD$8:$CG$8, 0)), "")</f>
        <v/>
      </c>
      <c r="DD203" s="90" t="str" cm="1">
        <f t="array" ref="DD203">IFERROR(INDEX($BD203:$CG203, $CH203, MATCH(DD$6, $BD$8:$CG$8, 0)), "")</f>
        <v/>
      </c>
      <c r="DE203" s="90" t="str" cm="1">
        <f t="array" ref="DE203">IFERROR(INDEX($BD203:$CG203, $CH203, MATCH(DE$6, $BD$8:$CG$8, 0)), "")</f>
        <v/>
      </c>
      <c r="DF203" s="90" t="str" cm="1">
        <f t="array" ref="DF203">IFERROR(INDEX($BD203:$CG203, $CH203, MATCH(DF$6, $BD$8:$CG$8, 0)), "")</f>
        <v/>
      </c>
      <c r="DG203" s="90" t="str" cm="1">
        <f t="array" ref="DG203">IFERROR(INDEX($BD203:$CG203, $CH203, MATCH(DG$6, $BD$8:$CG$8, 0)), "")</f>
        <v/>
      </c>
      <c r="DH203" s="90" t="str" cm="1">
        <f t="array" ref="DH203">IFERROR(INDEX($BD203:$CG203, $CH203, MATCH(DH$6, $BD$8:$CG$8, 0)), "")</f>
        <v/>
      </c>
      <c r="DI203" s="90" t="str" cm="1">
        <f t="array" ref="DI203">IFERROR(INDEX($BD203:$CG203, $CH203, MATCH(DI$6, $BD$8:$CG$8, 0)), "")</f>
        <v/>
      </c>
      <c r="DJ203" s="90" t="str" cm="1">
        <f t="array" ref="DJ203">IFERROR(INDEX($BD203:$CG203, $CH203, MATCH(DJ$6, $BD$8:$CG$8, 0)), "")</f>
        <v/>
      </c>
      <c r="DK203" s="90" t="str" cm="1">
        <f t="array" ref="DK203">IFERROR(INDEX($BD203:$CG203, $CH203, MATCH(DK$6, $BD$8:$CG$8, 0)), "")</f>
        <v/>
      </c>
      <c r="DL203" s="91" t="str" cm="1">
        <f t="array" ref="DL203">IFERROR(INDEX($BD203:$CG203, $CH203, MATCH(DL$6, $BD$8:$CG$8, 0)), "")</f>
        <v/>
      </c>
    </row>
    <row r="204" spans="1:116" x14ac:dyDescent="0.55000000000000004">
      <c r="A204" s="16"/>
      <c r="B204" s="48"/>
      <c r="C204" s="26"/>
      <c r="D204" s="49"/>
      <c r="E204" s="50"/>
      <c r="F204" s="16"/>
      <c r="G204" s="96" t="str">
        <f t="shared" ref="G204:G267" si="88">IF(COUNTIF($B204:$E204, "")=4, "", IF(OR($R204="", $N204="X", $P204="X", $T204="", $W204="X"), $N$4, $N$3))</f>
        <v/>
      </c>
      <c r="H204" s="96" t="str">
        <f>IF($T204="", "", IF(COUNTIF('Income &amp; Expenses'!$AO$11:$AO$40, $T204)&gt;0, $N$3, $N$4))</f>
        <v/>
      </c>
      <c r="I204" s="16"/>
      <c r="N204" s="14" t="str">
        <f t="shared" si="84"/>
        <v/>
      </c>
      <c r="O204" s="8" t="str">
        <f t="shared" ref="O204:O267" si="89">IF($T204="", "", IF(COUNTIF($T$11:$T$310, $T204)&gt;1, "X", ""))</f>
        <v/>
      </c>
      <c r="P204" s="15" t="str">
        <f t="shared" si="85"/>
        <v/>
      </c>
      <c r="R204" s="68" t="str">
        <f t="shared" si="86"/>
        <v/>
      </c>
      <c r="T204" s="68" t="str">
        <f t="shared" si="87"/>
        <v/>
      </c>
      <c r="V204" s="62" t="str">
        <f>IF($B204="", "", COUNTIF($B$11:$B204, $B204))</f>
        <v/>
      </c>
      <c r="W204" s="62" t="str">
        <f t="shared" ref="W204:W267" si="90">IF($V204="", "", IF($V204&gt;$V$8, "X", ""))</f>
        <v/>
      </c>
      <c r="Y204" s="78" t="str">
        <f t="shared" si="81"/>
        <v/>
      </c>
      <c r="Z204" s="79" t="str">
        <f t="shared" si="81"/>
        <v/>
      </c>
      <c r="AA204" s="79" t="str">
        <f t="shared" si="81"/>
        <v/>
      </c>
      <c r="AB204" s="79" t="str">
        <f t="shared" si="81"/>
        <v/>
      </c>
      <c r="AC204" s="79" t="str">
        <f t="shared" si="81"/>
        <v/>
      </c>
      <c r="AD204" s="79" t="str">
        <f t="shared" si="81"/>
        <v/>
      </c>
      <c r="AE204" s="79" t="str">
        <f t="shared" si="81"/>
        <v/>
      </c>
      <c r="AF204" s="79" t="str">
        <f t="shared" si="81"/>
        <v/>
      </c>
      <c r="AG204" s="79" t="str">
        <f t="shared" si="81"/>
        <v/>
      </c>
      <c r="AH204" s="79" t="str">
        <f t="shared" si="81"/>
        <v/>
      </c>
      <c r="AI204" s="79" t="str">
        <f t="shared" si="82"/>
        <v/>
      </c>
      <c r="AJ204" s="79" t="str">
        <f t="shared" si="82"/>
        <v/>
      </c>
      <c r="AK204" s="79" t="str">
        <f t="shared" si="82"/>
        <v/>
      </c>
      <c r="AL204" s="79" t="str">
        <f t="shared" si="82"/>
        <v/>
      </c>
      <c r="AM204" s="79" t="str">
        <f t="shared" si="82"/>
        <v/>
      </c>
      <c r="AN204" s="79" t="str">
        <f t="shared" si="82"/>
        <v/>
      </c>
      <c r="AO204" s="79" t="str">
        <f t="shared" si="82"/>
        <v/>
      </c>
      <c r="AP204" s="79" t="str">
        <f t="shared" si="82"/>
        <v/>
      </c>
      <c r="AQ204" s="79" t="str">
        <f t="shared" si="82"/>
        <v/>
      </c>
      <c r="AR204" s="79" t="str">
        <f t="shared" si="82"/>
        <v/>
      </c>
      <c r="AS204" s="79" t="str">
        <f t="shared" si="83"/>
        <v/>
      </c>
      <c r="AT204" s="79" t="str">
        <f t="shared" si="83"/>
        <v/>
      </c>
      <c r="AU204" s="79" t="str">
        <f t="shared" si="83"/>
        <v/>
      </c>
      <c r="AV204" s="79" t="str">
        <f t="shared" si="83"/>
        <v/>
      </c>
      <c r="AW204" s="79" t="str">
        <f t="shared" si="83"/>
        <v/>
      </c>
      <c r="AX204" s="79" t="str">
        <f t="shared" si="83"/>
        <v/>
      </c>
      <c r="AY204" s="79" t="str">
        <f t="shared" si="83"/>
        <v/>
      </c>
      <c r="AZ204" s="79" t="str">
        <f t="shared" si="83"/>
        <v/>
      </c>
      <c r="BA204" s="79" t="str">
        <f t="shared" si="83"/>
        <v/>
      </c>
      <c r="BB204" s="33" t="str">
        <f t="shared" si="83"/>
        <v/>
      </c>
      <c r="BD204" s="89" t="str">
        <f>IF(OR(CI$8="", Y204=""), "", COUNTIF(Y$11:Y$310, "&lt;"&amp;Y204)+1+COUNTIF(Y$11:Y204, Y204)-1)</f>
        <v/>
      </c>
      <c r="BE204" s="90" t="str">
        <f>IF(OR(CJ$8="", Z204=""), "", COUNTIF(Z$11:Z$310, "&lt;"&amp;Z204)+1+COUNTIF(Z$11:Z204, Z204)-1)</f>
        <v/>
      </c>
      <c r="BF204" s="90" t="str">
        <f>IF(OR(CK$8="", AA204=""), "", COUNTIF(AA$11:AA$310, "&lt;"&amp;AA204)+1+COUNTIF(AA$11:AA204, AA204)-1)</f>
        <v/>
      </c>
      <c r="BG204" s="90" t="str">
        <f>IF(OR(CL$8="", AB204=""), "", COUNTIF(AB$11:AB$310, "&lt;"&amp;AB204)+1+COUNTIF(AB$11:AB204, AB204)-1)</f>
        <v/>
      </c>
      <c r="BH204" s="90" t="str">
        <f>IF(OR(CM$8="", AC204=""), "", COUNTIF(AC$11:AC$310, "&lt;"&amp;AC204)+1+COUNTIF(AC$11:AC204, AC204)-1)</f>
        <v/>
      </c>
      <c r="BI204" s="90" t="str">
        <f>IF(OR(CN$8="", AD204=""), "", COUNTIF(AD$11:AD$310, "&lt;"&amp;AD204)+1+COUNTIF(AD$11:AD204, AD204)-1)</f>
        <v/>
      </c>
      <c r="BJ204" s="90" t="str">
        <f>IF(OR(CO$8="", AE204=""), "", COUNTIF(AE$11:AE$310, "&lt;"&amp;AE204)+1+COUNTIF(AE$11:AE204, AE204)-1)</f>
        <v/>
      </c>
      <c r="BK204" s="90" t="str">
        <f>IF(OR(CP$8="", AF204=""), "", COUNTIF(AF$11:AF$310, "&lt;"&amp;AF204)+1+COUNTIF(AF$11:AF204, AF204)-1)</f>
        <v/>
      </c>
      <c r="BL204" s="90" t="str">
        <f>IF(OR(CQ$8="", AG204=""), "", COUNTIF(AG$11:AG$310, "&lt;"&amp;AG204)+1+COUNTIF(AG$11:AG204, AG204)-1)</f>
        <v/>
      </c>
      <c r="BM204" s="90" t="str">
        <f>IF(OR(CR$8="", AH204=""), "", COUNTIF(AH$11:AH$310, "&lt;"&amp;AH204)+1+COUNTIF(AH$11:AH204, AH204)-1)</f>
        <v/>
      </c>
      <c r="BN204" s="90" t="str">
        <f>IF(OR(CS$8="", AI204=""), "", COUNTIF(AI$11:AI$310, "&lt;"&amp;AI204)+1+COUNTIF(AI$11:AI204, AI204)-1)</f>
        <v/>
      </c>
      <c r="BO204" s="90" t="str">
        <f>IF(OR(CT$8="", AJ204=""), "", COUNTIF(AJ$11:AJ$310, "&lt;"&amp;AJ204)+1+COUNTIF(AJ$11:AJ204, AJ204)-1)</f>
        <v/>
      </c>
      <c r="BP204" s="90" t="str">
        <f>IF(OR(CU$8="", AK204=""), "", COUNTIF(AK$11:AK$310, "&lt;"&amp;AK204)+1+COUNTIF(AK$11:AK204, AK204)-1)</f>
        <v/>
      </c>
      <c r="BQ204" s="90" t="str">
        <f>IF(OR(CV$8="", AL204=""), "", COUNTIF(AL$11:AL$310, "&lt;"&amp;AL204)+1+COUNTIF(AL$11:AL204, AL204)-1)</f>
        <v/>
      </c>
      <c r="BR204" s="90" t="str">
        <f>IF(OR(CW$8="", AM204=""), "", COUNTIF(AM$11:AM$310, "&lt;"&amp;AM204)+1+COUNTIF(AM$11:AM204, AM204)-1)</f>
        <v/>
      </c>
      <c r="BS204" s="90" t="str">
        <f>IF(OR(CX$8="", AN204=""), "", COUNTIF(AN$11:AN$310, "&lt;"&amp;AN204)+1+COUNTIF(AN$11:AN204, AN204)-1)</f>
        <v/>
      </c>
      <c r="BT204" s="90" t="str">
        <f>IF(OR(CY$8="", AO204=""), "", COUNTIF(AO$11:AO$310, "&lt;"&amp;AO204)+1+COUNTIF(AO$11:AO204, AO204)-1)</f>
        <v/>
      </c>
      <c r="BU204" s="90" t="str">
        <f>IF(OR(CZ$8="", AP204=""), "", COUNTIF(AP$11:AP$310, "&lt;"&amp;AP204)+1+COUNTIF(AP$11:AP204, AP204)-1)</f>
        <v/>
      </c>
      <c r="BV204" s="90" t="str">
        <f>IF(OR(DA$8="", AQ204=""), "", COUNTIF(AQ$11:AQ$310, "&lt;"&amp;AQ204)+1+COUNTIF(AQ$11:AQ204, AQ204)-1)</f>
        <v/>
      </c>
      <c r="BW204" s="90" t="str">
        <f>IF(OR(DB$8="", AR204=""), "", COUNTIF(AR$11:AR$310, "&lt;"&amp;AR204)+1+COUNTIF(AR$11:AR204, AR204)-1)</f>
        <v/>
      </c>
      <c r="BX204" s="90" t="str">
        <f>IF(OR(DC$8="", AS204=""), "", COUNTIF(AS$11:AS$310, "&lt;"&amp;AS204)+1+COUNTIF(AS$11:AS204, AS204)-1)</f>
        <v/>
      </c>
      <c r="BY204" s="90" t="str">
        <f>IF(OR(DD$8="", AT204=""), "", COUNTIF(AT$11:AT$310, "&lt;"&amp;AT204)+1+COUNTIF(AT$11:AT204, AT204)-1)</f>
        <v/>
      </c>
      <c r="BZ204" s="90" t="str">
        <f>IF(OR(DE$8="", AU204=""), "", COUNTIF(AU$11:AU$310, "&lt;"&amp;AU204)+1+COUNTIF(AU$11:AU204, AU204)-1)</f>
        <v/>
      </c>
      <c r="CA204" s="90" t="str">
        <f>IF(OR(DF$8="", AV204=""), "", COUNTIF(AV$11:AV$310, "&lt;"&amp;AV204)+1+COUNTIF(AV$11:AV204, AV204)-1)</f>
        <v/>
      </c>
      <c r="CB204" s="90" t="str">
        <f>IF(OR(DG$8="", AW204=""), "", COUNTIF(AW$11:AW$310, "&lt;"&amp;AW204)+1+COUNTIF(AW$11:AW204, AW204)-1)</f>
        <v/>
      </c>
      <c r="CC204" s="90" t="str">
        <f>IF(OR(DH$8="", AX204=""), "", COUNTIF(AX$11:AX$310, "&lt;"&amp;AX204)+1+COUNTIF(AX$11:AX204, AX204)-1)</f>
        <v/>
      </c>
      <c r="CD204" s="90" t="str">
        <f>IF(OR(DI$8="", AY204=""), "", COUNTIF(AY$11:AY$310, "&lt;"&amp;AY204)+1+COUNTIF(AY$11:AY204, AY204)-1)</f>
        <v/>
      </c>
      <c r="CE204" s="90" t="str">
        <f>IF(OR(DJ$8="", AZ204=""), "", COUNTIF(AZ$11:AZ$310, "&lt;"&amp;AZ204)+1+COUNTIF(AZ$11:AZ204, AZ204)-1)</f>
        <v/>
      </c>
      <c r="CF204" s="90" t="str">
        <f>IF(OR(DK$8="", BA204=""), "", COUNTIF(BA$11:BA$310, "&lt;"&amp;BA204)+1+COUNTIF(BA$11:BA204, BA204)-1)</f>
        <v/>
      </c>
      <c r="CG204" s="91" t="str">
        <f>IF(OR(DL$8="", BB204=""), "", COUNTIF(BB$11:BB$310, "&lt;"&amp;BB204)+1+COUNTIF(BB$11:BB204, BB204)-1)</f>
        <v/>
      </c>
      <c r="CI204" s="89" t="str" cm="1">
        <f t="array" ref="CI204">IFERROR(INDEX($BD204:$CG204, $CH204, MATCH(CI$6, $BD$8:$CG$8, 0)), "")</f>
        <v/>
      </c>
      <c r="CJ204" s="90" t="str" cm="1">
        <f t="array" ref="CJ204">IFERROR(INDEX($BD204:$CG204, $CH204, MATCH(CJ$6, $BD$8:$CG$8, 0)), "")</f>
        <v/>
      </c>
      <c r="CK204" s="90" t="str" cm="1">
        <f t="array" ref="CK204">IFERROR(INDEX($BD204:$CG204, $CH204, MATCH(CK$6, $BD$8:$CG$8, 0)), "")</f>
        <v/>
      </c>
      <c r="CL204" s="90" t="str" cm="1">
        <f t="array" ref="CL204">IFERROR(INDEX($BD204:$CG204, $CH204, MATCH(CL$6, $BD$8:$CG$8, 0)), "")</f>
        <v/>
      </c>
      <c r="CM204" s="90" t="str" cm="1">
        <f t="array" ref="CM204">IFERROR(INDEX($BD204:$CG204, $CH204, MATCH(CM$6, $BD$8:$CG$8, 0)), "")</f>
        <v/>
      </c>
      <c r="CN204" s="90" t="str" cm="1">
        <f t="array" ref="CN204">IFERROR(INDEX($BD204:$CG204, $CH204, MATCH(CN$6, $BD$8:$CG$8, 0)), "")</f>
        <v/>
      </c>
      <c r="CO204" s="90" t="str" cm="1">
        <f t="array" ref="CO204">IFERROR(INDEX($BD204:$CG204, $CH204, MATCH(CO$6, $BD$8:$CG$8, 0)), "")</f>
        <v/>
      </c>
      <c r="CP204" s="90" t="str" cm="1">
        <f t="array" ref="CP204">IFERROR(INDEX($BD204:$CG204, $CH204, MATCH(CP$6, $BD$8:$CG$8, 0)), "")</f>
        <v/>
      </c>
      <c r="CQ204" s="90" t="str" cm="1">
        <f t="array" ref="CQ204">IFERROR(INDEX($BD204:$CG204, $CH204, MATCH(CQ$6, $BD$8:$CG$8, 0)), "")</f>
        <v/>
      </c>
      <c r="CR204" s="90" t="str" cm="1">
        <f t="array" ref="CR204">IFERROR(INDEX($BD204:$CG204, $CH204, MATCH(CR$6, $BD$8:$CG$8, 0)), "")</f>
        <v/>
      </c>
      <c r="CS204" s="90" t="str" cm="1">
        <f t="array" ref="CS204">IFERROR(INDEX($BD204:$CG204, $CH204, MATCH(CS$6, $BD$8:$CG$8, 0)), "")</f>
        <v/>
      </c>
      <c r="CT204" s="90" t="str" cm="1">
        <f t="array" ref="CT204">IFERROR(INDEX($BD204:$CG204, $CH204, MATCH(CT$6, $BD$8:$CG$8, 0)), "")</f>
        <v/>
      </c>
      <c r="CU204" s="90" t="str" cm="1">
        <f t="array" ref="CU204">IFERROR(INDEX($BD204:$CG204, $CH204, MATCH(CU$6, $BD$8:$CG$8, 0)), "")</f>
        <v/>
      </c>
      <c r="CV204" s="90" t="str" cm="1">
        <f t="array" ref="CV204">IFERROR(INDEX($BD204:$CG204, $CH204, MATCH(CV$6, $BD$8:$CG$8, 0)), "")</f>
        <v/>
      </c>
      <c r="CW204" s="90" t="str" cm="1">
        <f t="array" ref="CW204">IFERROR(INDEX($BD204:$CG204, $CH204, MATCH(CW$6, $BD$8:$CG$8, 0)), "")</f>
        <v/>
      </c>
      <c r="CX204" s="90" t="str" cm="1">
        <f t="array" ref="CX204">IFERROR(INDEX($BD204:$CG204, $CH204, MATCH(CX$6, $BD$8:$CG$8, 0)), "")</f>
        <v/>
      </c>
      <c r="CY204" s="90" t="str" cm="1">
        <f t="array" ref="CY204">IFERROR(INDEX($BD204:$CG204, $CH204, MATCH(CY$6, $BD$8:$CG$8, 0)), "")</f>
        <v/>
      </c>
      <c r="CZ204" s="90" t="str" cm="1">
        <f t="array" ref="CZ204">IFERROR(INDEX($BD204:$CG204, $CH204, MATCH(CZ$6, $BD$8:$CG$8, 0)), "")</f>
        <v/>
      </c>
      <c r="DA204" s="90" t="str" cm="1">
        <f t="array" ref="DA204">IFERROR(INDEX($BD204:$CG204, $CH204, MATCH(DA$6, $BD$8:$CG$8, 0)), "")</f>
        <v/>
      </c>
      <c r="DB204" s="90" t="str" cm="1">
        <f t="array" ref="DB204">IFERROR(INDEX($BD204:$CG204, $CH204, MATCH(DB$6, $BD$8:$CG$8, 0)), "")</f>
        <v/>
      </c>
      <c r="DC204" s="90" t="str" cm="1">
        <f t="array" ref="DC204">IFERROR(INDEX($BD204:$CG204, $CH204, MATCH(DC$6, $BD$8:$CG$8, 0)), "")</f>
        <v/>
      </c>
      <c r="DD204" s="90" t="str" cm="1">
        <f t="array" ref="DD204">IFERROR(INDEX($BD204:$CG204, $CH204, MATCH(DD$6, $BD$8:$CG$8, 0)), "")</f>
        <v/>
      </c>
      <c r="DE204" s="90" t="str" cm="1">
        <f t="array" ref="DE204">IFERROR(INDEX($BD204:$CG204, $CH204, MATCH(DE$6, $BD$8:$CG$8, 0)), "")</f>
        <v/>
      </c>
      <c r="DF204" s="90" t="str" cm="1">
        <f t="array" ref="DF204">IFERROR(INDEX($BD204:$CG204, $CH204, MATCH(DF$6, $BD$8:$CG$8, 0)), "")</f>
        <v/>
      </c>
      <c r="DG204" s="90" t="str" cm="1">
        <f t="array" ref="DG204">IFERROR(INDEX($BD204:$CG204, $CH204, MATCH(DG$6, $BD$8:$CG$8, 0)), "")</f>
        <v/>
      </c>
      <c r="DH204" s="90" t="str" cm="1">
        <f t="array" ref="DH204">IFERROR(INDEX($BD204:$CG204, $CH204, MATCH(DH$6, $BD$8:$CG$8, 0)), "")</f>
        <v/>
      </c>
      <c r="DI204" s="90" t="str" cm="1">
        <f t="array" ref="DI204">IFERROR(INDEX($BD204:$CG204, $CH204, MATCH(DI$6, $BD$8:$CG$8, 0)), "")</f>
        <v/>
      </c>
      <c r="DJ204" s="90" t="str" cm="1">
        <f t="array" ref="DJ204">IFERROR(INDEX($BD204:$CG204, $CH204, MATCH(DJ$6, $BD$8:$CG$8, 0)), "")</f>
        <v/>
      </c>
      <c r="DK204" s="90" t="str" cm="1">
        <f t="array" ref="DK204">IFERROR(INDEX($BD204:$CG204, $CH204, MATCH(DK$6, $BD$8:$CG$8, 0)), "")</f>
        <v/>
      </c>
      <c r="DL204" s="91" t="str" cm="1">
        <f t="array" ref="DL204">IFERROR(INDEX($BD204:$CG204, $CH204, MATCH(DL$6, $BD$8:$CG$8, 0)), "")</f>
        <v/>
      </c>
    </row>
    <row r="205" spans="1:116" x14ac:dyDescent="0.55000000000000004">
      <c r="A205" s="16"/>
      <c r="B205" s="48"/>
      <c r="C205" s="26"/>
      <c r="D205" s="49"/>
      <c r="E205" s="50"/>
      <c r="F205" s="16"/>
      <c r="G205" s="96" t="str">
        <f t="shared" si="88"/>
        <v/>
      </c>
      <c r="H205" s="96" t="str">
        <f>IF($T205="", "", IF(COUNTIF('Income &amp; Expenses'!$AO$11:$AO$40, $T205)&gt;0, $N$3, $N$4))</f>
        <v/>
      </c>
      <c r="I205" s="16"/>
      <c r="N205" s="14" t="str">
        <f t="shared" si="84"/>
        <v/>
      </c>
      <c r="O205" s="8" t="str">
        <f t="shared" si="89"/>
        <v/>
      </c>
      <c r="P205" s="15" t="str">
        <f t="shared" si="85"/>
        <v/>
      </c>
      <c r="R205" s="68" t="str">
        <f t="shared" si="86"/>
        <v/>
      </c>
      <c r="T205" s="68" t="str">
        <f t="shared" si="87"/>
        <v/>
      </c>
      <c r="V205" s="62" t="str">
        <f>IF($B205="", "", COUNTIF($B$11:$B205, $B205))</f>
        <v/>
      </c>
      <c r="W205" s="62" t="str">
        <f t="shared" si="90"/>
        <v/>
      </c>
      <c r="Y205" s="78" t="str">
        <f t="shared" si="81"/>
        <v/>
      </c>
      <c r="Z205" s="79" t="str">
        <f t="shared" si="81"/>
        <v/>
      </c>
      <c r="AA205" s="79" t="str">
        <f t="shared" si="81"/>
        <v/>
      </c>
      <c r="AB205" s="79" t="str">
        <f t="shared" si="81"/>
        <v/>
      </c>
      <c r="AC205" s="79" t="str">
        <f t="shared" si="81"/>
        <v/>
      </c>
      <c r="AD205" s="79" t="str">
        <f t="shared" si="81"/>
        <v/>
      </c>
      <c r="AE205" s="79" t="str">
        <f t="shared" si="81"/>
        <v/>
      </c>
      <c r="AF205" s="79" t="str">
        <f t="shared" si="81"/>
        <v/>
      </c>
      <c r="AG205" s="79" t="str">
        <f t="shared" si="81"/>
        <v/>
      </c>
      <c r="AH205" s="79" t="str">
        <f t="shared" si="81"/>
        <v/>
      </c>
      <c r="AI205" s="79" t="str">
        <f t="shared" si="82"/>
        <v/>
      </c>
      <c r="AJ205" s="79" t="str">
        <f t="shared" si="82"/>
        <v/>
      </c>
      <c r="AK205" s="79" t="str">
        <f t="shared" si="82"/>
        <v/>
      </c>
      <c r="AL205" s="79" t="str">
        <f t="shared" si="82"/>
        <v/>
      </c>
      <c r="AM205" s="79" t="str">
        <f t="shared" si="82"/>
        <v/>
      </c>
      <c r="AN205" s="79" t="str">
        <f t="shared" si="82"/>
        <v/>
      </c>
      <c r="AO205" s="79" t="str">
        <f t="shared" si="82"/>
        <v/>
      </c>
      <c r="AP205" s="79" t="str">
        <f t="shared" si="82"/>
        <v/>
      </c>
      <c r="AQ205" s="79" t="str">
        <f t="shared" si="82"/>
        <v/>
      </c>
      <c r="AR205" s="79" t="str">
        <f t="shared" si="82"/>
        <v/>
      </c>
      <c r="AS205" s="79" t="str">
        <f t="shared" si="83"/>
        <v/>
      </c>
      <c r="AT205" s="79" t="str">
        <f t="shared" si="83"/>
        <v/>
      </c>
      <c r="AU205" s="79" t="str">
        <f t="shared" si="83"/>
        <v/>
      </c>
      <c r="AV205" s="79" t="str">
        <f t="shared" si="83"/>
        <v/>
      </c>
      <c r="AW205" s="79" t="str">
        <f t="shared" si="83"/>
        <v/>
      </c>
      <c r="AX205" s="79" t="str">
        <f t="shared" si="83"/>
        <v/>
      </c>
      <c r="AY205" s="79" t="str">
        <f t="shared" si="83"/>
        <v/>
      </c>
      <c r="AZ205" s="79" t="str">
        <f t="shared" si="83"/>
        <v/>
      </c>
      <c r="BA205" s="79" t="str">
        <f t="shared" si="83"/>
        <v/>
      </c>
      <c r="BB205" s="33" t="str">
        <f t="shared" si="83"/>
        <v/>
      </c>
      <c r="BD205" s="89" t="str">
        <f>IF(OR(CI$8="", Y205=""), "", COUNTIF(Y$11:Y$310, "&lt;"&amp;Y205)+1+COUNTIF(Y$11:Y205, Y205)-1)</f>
        <v/>
      </c>
      <c r="BE205" s="90" t="str">
        <f>IF(OR(CJ$8="", Z205=""), "", COUNTIF(Z$11:Z$310, "&lt;"&amp;Z205)+1+COUNTIF(Z$11:Z205, Z205)-1)</f>
        <v/>
      </c>
      <c r="BF205" s="90" t="str">
        <f>IF(OR(CK$8="", AA205=""), "", COUNTIF(AA$11:AA$310, "&lt;"&amp;AA205)+1+COUNTIF(AA$11:AA205, AA205)-1)</f>
        <v/>
      </c>
      <c r="BG205" s="90" t="str">
        <f>IF(OR(CL$8="", AB205=""), "", COUNTIF(AB$11:AB$310, "&lt;"&amp;AB205)+1+COUNTIF(AB$11:AB205, AB205)-1)</f>
        <v/>
      </c>
      <c r="BH205" s="90" t="str">
        <f>IF(OR(CM$8="", AC205=""), "", COUNTIF(AC$11:AC$310, "&lt;"&amp;AC205)+1+COUNTIF(AC$11:AC205, AC205)-1)</f>
        <v/>
      </c>
      <c r="BI205" s="90" t="str">
        <f>IF(OR(CN$8="", AD205=""), "", COUNTIF(AD$11:AD$310, "&lt;"&amp;AD205)+1+COUNTIF(AD$11:AD205, AD205)-1)</f>
        <v/>
      </c>
      <c r="BJ205" s="90" t="str">
        <f>IF(OR(CO$8="", AE205=""), "", COUNTIF(AE$11:AE$310, "&lt;"&amp;AE205)+1+COUNTIF(AE$11:AE205, AE205)-1)</f>
        <v/>
      </c>
      <c r="BK205" s="90" t="str">
        <f>IF(OR(CP$8="", AF205=""), "", COUNTIF(AF$11:AF$310, "&lt;"&amp;AF205)+1+COUNTIF(AF$11:AF205, AF205)-1)</f>
        <v/>
      </c>
      <c r="BL205" s="90" t="str">
        <f>IF(OR(CQ$8="", AG205=""), "", COUNTIF(AG$11:AG$310, "&lt;"&amp;AG205)+1+COUNTIF(AG$11:AG205, AG205)-1)</f>
        <v/>
      </c>
      <c r="BM205" s="90" t="str">
        <f>IF(OR(CR$8="", AH205=""), "", COUNTIF(AH$11:AH$310, "&lt;"&amp;AH205)+1+COUNTIF(AH$11:AH205, AH205)-1)</f>
        <v/>
      </c>
      <c r="BN205" s="90" t="str">
        <f>IF(OR(CS$8="", AI205=""), "", COUNTIF(AI$11:AI$310, "&lt;"&amp;AI205)+1+COUNTIF(AI$11:AI205, AI205)-1)</f>
        <v/>
      </c>
      <c r="BO205" s="90" t="str">
        <f>IF(OR(CT$8="", AJ205=""), "", COUNTIF(AJ$11:AJ$310, "&lt;"&amp;AJ205)+1+COUNTIF(AJ$11:AJ205, AJ205)-1)</f>
        <v/>
      </c>
      <c r="BP205" s="90" t="str">
        <f>IF(OR(CU$8="", AK205=""), "", COUNTIF(AK$11:AK$310, "&lt;"&amp;AK205)+1+COUNTIF(AK$11:AK205, AK205)-1)</f>
        <v/>
      </c>
      <c r="BQ205" s="90" t="str">
        <f>IF(OR(CV$8="", AL205=""), "", COUNTIF(AL$11:AL$310, "&lt;"&amp;AL205)+1+COUNTIF(AL$11:AL205, AL205)-1)</f>
        <v/>
      </c>
      <c r="BR205" s="90" t="str">
        <f>IF(OR(CW$8="", AM205=""), "", COUNTIF(AM$11:AM$310, "&lt;"&amp;AM205)+1+COUNTIF(AM$11:AM205, AM205)-1)</f>
        <v/>
      </c>
      <c r="BS205" s="90" t="str">
        <f>IF(OR(CX$8="", AN205=""), "", COUNTIF(AN$11:AN$310, "&lt;"&amp;AN205)+1+COUNTIF(AN$11:AN205, AN205)-1)</f>
        <v/>
      </c>
      <c r="BT205" s="90" t="str">
        <f>IF(OR(CY$8="", AO205=""), "", COUNTIF(AO$11:AO$310, "&lt;"&amp;AO205)+1+COUNTIF(AO$11:AO205, AO205)-1)</f>
        <v/>
      </c>
      <c r="BU205" s="90" t="str">
        <f>IF(OR(CZ$8="", AP205=""), "", COUNTIF(AP$11:AP$310, "&lt;"&amp;AP205)+1+COUNTIF(AP$11:AP205, AP205)-1)</f>
        <v/>
      </c>
      <c r="BV205" s="90" t="str">
        <f>IF(OR(DA$8="", AQ205=""), "", COUNTIF(AQ$11:AQ$310, "&lt;"&amp;AQ205)+1+COUNTIF(AQ$11:AQ205, AQ205)-1)</f>
        <v/>
      </c>
      <c r="BW205" s="90" t="str">
        <f>IF(OR(DB$8="", AR205=""), "", COUNTIF(AR$11:AR$310, "&lt;"&amp;AR205)+1+COUNTIF(AR$11:AR205, AR205)-1)</f>
        <v/>
      </c>
      <c r="BX205" s="90" t="str">
        <f>IF(OR(DC$8="", AS205=""), "", COUNTIF(AS$11:AS$310, "&lt;"&amp;AS205)+1+COUNTIF(AS$11:AS205, AS205)-1)</f>
        <v/>
      </c>
      <c r="BY205" s="90" t="str">
        <f>IF(OR(DD$8="", AT205=""), "", COUNTIF(AT$11:AT$310, "&lt;"&amp;AT205)+1+COUNTIF(AT$11:AT205, AT205)-1)</f>
        <v/>
      </c>
      <c r="BZ205" s="90" t="str">
        <f>IF(OR(DE$8="", AU205=""), "", COUNTIF(AU$11:AU$310, "&lt;"&amp;AU205)+1+COUNTIF(AU$11:AU205, AU205)-1)</f>
        <v/>
      </c>
      <c r="CA205" s="90" t="str">
        <f>IF(OR(DF$8="", AV205=""), "", COUNTIF(AV$11:AV$310, "&lt;"&amp;AV205)+1+COUNTIF(AV$11:AV205, AV205)-1)</f>
        <v/>
      </c>
      <c r="CB205" s="90" t="str">
        <f>IF(OR(DG$8="", AW205=""), "", COUNTIF(AW$11:AW$310, "&lt;"&amp;AW205)+1+COUNTIF(AW$11:AW205, AW205)-1)</f>
        <v/>
      </c>
      <c r="CC205" s="90" t="str">
        <f>IF(OR(DH$8="", AX205=""), "", COUNTIF(AX$11:AX$310, "&lt;"&amp;AX205)+1+COUNTIF(AX$11:AX205, AX205)-1)</f>
        <v/>
      </c>
      <c r="CD205" s="90" t="str">
        <f>IF(OR(DI$8="", AY205=""), "", COUNTIF(AY$11:AY$310, "&lt;"&amp;AY205)+1+COUNTIF(AY$11:AY205, AY205)-1)</f>
        <v/>
      </c>
      <c r="CE205" s="90" t="str">
        <f>IF(OR(DJ$8="", AZ205=""), "", COUNTIF(AZ$11:AZ$310, "&lt;"&amp;AZ205)+1+COUNTIF(AZ$11:AZ205, AZ205)-1)</f>
        <v/>
      </c>
      <c r="CF205" s="90" t="str">
        <f>IF(OR(DK$8="", BA205=""), "", COUNTIF(BA$11:BA$310, "&lt;"&amp;BA205)+1+COUNTIF(BA$11:BA205, BA205)-1)</f>
        <v/>
      </c>
      <c r="CG205" s="91" t="str">
        <f>IF(OR(DL$8="", BB205=""), "", COUNTIF(BB$11:BB$310, "&lt;"&amp;BB205)+1+COUNTIF(BB$11:BB205, BB205)-1)</f>
        <v/>
      </c>
      <c r="CI205" s="89" t="str" cm="1">
        <f t="array" ref="CI205">IFERROR(INDEX($BD205:$CG205, $CH205, MATCH(CI$6, $BD$8:$CG$8, 0)), "")</f>
        <v/>
      </c>
      <c r="CJ205" s="90" t="str" cm="1">
        <f t="array" ref="CJ205">IFERROR(INDEX($BD205:$CG205, $CH205, MATCH(CJ$6, $BD$8:$CG$8, 0)), "")</f>
        <v/>
      </c>
      <c r="CK205" s="90" t="str" cm="1">
        <f t="array" ref="CK205">IFERROR(INDEX($BD205:$CG205, $CH205, MATCH(CK$6, $BD$8:$CG$8, 0)), "")</f>
        <v/>
      </c>
      <c r="CL205" s="90" t="str" cm="1">
        <f t="array" ref="CL205">IFERROR(INDEX($BD205:$CG205, $CH205, MATCH(CL$6, $BD$8:$CG$8, 0)), "")</f>
        <v/>
      </c>
      <c r="CM205" s="90" t="str" cm="1">
        <f t="array" ref="CM205">IFERROR(INDEX($BD205:$CG205, $CH205, MATCH(CM$6, $BD$8:$CG$8, 0)), "")</f>
        <v/>
      </c>
      <c r="CN205" s="90" t="str" cm="1">
        <f t="array" ref="CN205">IFERROR(INDEX($BD205:$CG205, $CH205, MATCH(CN$6, $BD$8:$CG$8, 0)), "")</f>
        <v/>
      </c>
      <c r="CO205" s="90" t="str" cm="1">
        <f t="array" ref="CO205">IFERROR(INDEX($BD205:$CG205, $CH205, MATCH(CO$6, $BD$8:$CG$8, 0)), "")</f>
        <v/>
      </c>
      <c r="CP205" s="90" t="str" cm="1">
        <f t="array" ref="CP205">IFERROR(INDEX($BD205:$CG205, $CH205, MATCH(CP$6, $BD$8:$CG$8, 0)), "")</f>
        <v/>
      </c>
      <c r="CQ205" s="90" t="str" cm="1">
        <f t="array" ref="CQ205">IFERROR(INDEX($BD205:$CG205, $CH205, MATCH(CQ$6, $BD$8:$CG$8, 0)), "")</f>
        <v/>
      </c>
      <c r="CR205" s="90" t="str" cm="1">
        <f t="array" ref="CR205">IFERROR(INDEX($BD205:$CG205, $CH205, MATCH(CR$6, $BD$8:$CG$8, 0)), "")</f>
        <v/>
      </c>
      <c r="CS205" s="90" t="str" cm="1">
        <f t="array" ref="CS205">IFERROR(INDEX($BD205:$CG205, $CH205, MATCH(CS$6, $BD$8:$CG$8, 0)), "")</f>
        <v/>
      </c>
      <c r="CT205" s="90" t="str" cm="1">
        <f t="array" ref="CT205">IFERROR(INDEX($BD205:$CG205, $CH205, MATCH(CT$6, $BD$8:$CG$8, 0)), "")</f>
        <v/>
      </c>
      <c r="CU205" s="90" t="str" cm="1">
        <f t="array" ref="CU205">IFERROR(INDEX($BD205:$CG205, $CH205, MATCH(CU$6, $BD$8:$CG$8, 0)), "")</f>
        <v/>
      </c>
      <c r="CV205" s="90" t="str" cm="1">
        <f t="array" ref="CV205">IFERROR(INDEX($BD205:$CG205, $CH205, MATCH(CV$6, $BD$8:$CG$8, 0)), "")</f>
        <v/>
      </c>
      <c r="CW205" s="90" t="str" cm="1">
        <f t="array" ref="CW205">IFERROR(INDEX($BD205:$CG205, $CH205, MATCH(CW$6, $BD$8:$CG$8, 0)), "")</f>
        <v/>
      </c>
      <c r="CX205" s="90" t="str" cm="1">
        <f t="array" ref="CX205">IFERROR(INDEX($BD205:$CG205, $CH205, MATCH(CX$6, $BD$8:$CG$8, 0)), "")</f>
        <v/>
      </c>
      <c r="CY205" s="90" t="str" cm="1">
        <f t="array" ref="CY205">IFERROR(INDEX($BD205:$CG205, $CH205, MATCH(CY$6, $BD$8:$CG$8, 0)), "")</f>
        <v/>
      </c>
      <c r="CZ205" s="90" t="str" cm="1">
        <f t="array" ref="CZ205">IFERROR(INDEX($BD205:$CG205, $CH205, MATCH(CZ$6, $BD$8:$CG$8, 0)), "")</f>
        <v/>
      </c>
      <c r="DA205" s="90" t="str" cm="1">
        <f t="array" ref="DA205">IFERROR(INDEX($BD205:$CG205, $CH205, MATCH(DA$6, $BD$8:$CG$8, 0)), "")</f>
        <v/>
      </c>
      <c r="DB205" s="90" t="str" cm="1">
        <f t="array" ref="DB205">IFERROR(INDEX($BD205:$CG205, $CH205, MATCH(DB$6, $BD$8:$CG$8, 0)), "")</f>
        <v/>
      </c>
      <c r="DC205" s="90" t="str" cm="1">
        <f t="array" ref="DC205">IFERROR(INDEX($BD205:$CG205, $CH205, MATCH(DC$6, $BD$8:$CG$8, 0)), "")</f>
        <v/>
      </c>
      <c r="DD205" s="90" t="str" cm="1">
        <f t="array" ref="DD205">IFERROR(INDEX($BD205:$CG205, $CH205, MATCH(DD$6, $BD$8:$CG$8, 0)), "")</f>
        <v/>
      </c>
      <c r="DE205" s="90" t="str" cm="1">
        <f t="array" ref="DE205">IFERROR(INDEX($BD205:$CG205, $CH205, MATCH(DE$6, $BD$8:$CG$8, 0)), "")</f>
        <v/>
      </c>
      <c r="DF205" s="90" t="str" cm="1">
        <f t="array" ref="DF205">IFERROR(INDEX($BD205:$CG205, $CH205, MATCH(DF$6, $BD$8:$CG$8, 0)), "")</f>
        <v/>
      </c>
      <c r="DG205" s="90" t="str" cm="1">
        <f t="array" ref="DG205">IFERROR(INDEX($BD205:$CG205, $CH205, MATCH(DG$6, $BD$8:$CG$8, 0)), "")</f>
        <v/>
      </c>
      <c r="DH205" s="90" t="str" cm="1">
        <f t="array" ref="DH205">IFERROR(INDEX($BD205:$CG205, $CH205, MATCH(DH$6, $BD$8:$CG$8, 0)), "")</f>
        <v/>
      </c>
      <c r="DI205" s="90" t="str" cm="1">
        <f t="array" ref="DI205">IFERROR(INDEX($BD205:$CG205, $CH205, MATCH(DI$6, $BD$8:$CG$8, 0)), "")</f>
        <v/>
      </c>
      <c r="DJ205" s="90" t="str" cm="1">
        <f t="array" ref="DJ205">IFERROR(INDEX($BD205:$CG205, $CH205, MATCH(DJ$6, $BD$8:$CG$8, 0)), "")</f>
        <v/>
      </c>
      <c r="DK205" s="90" t="str" cm="1">
        <f t="array" ref="DK205">IFERROR(INDEX($BD205:$CG205, $CH205, MATCH(DK$6, $BD$8:$CG$8, 0)), "")</f>
        <v/>
      </c>
      <c r="DL205" s="91" t="str" cm="1">
        <f t="array" ref="DL205">IFERROR(INDEX($BD205:$CG205, $CH205, MATCH(DL$6, $BD$8:$CG$8, 0)), "")</f>
        <v/>
      </c>
    </row>
    <row r="206" spans="1:116" x14ac:dyDescent="0.55000000000000004">
      <c r="A206" s="16"/>
      <c r="B206" s="48"/>
      <c r="C206" s="26"/>
      <c r="D206" s="49"/>
      <c r="E206" s="50"/>
      <c r="F206" s="16"/>
      <c r="G206" s="96" t="str">
        <f t="shared" si="88"/>
        <v/>
      </c>
      <c r="H206" s="96" t="str">
        <f>IF($T206="", "", IF(COUNTIF('Income &amp; Expenses'!$AO$11:$AO$40, $T206)&gt;0, $N$3, $N$4))</f>
        <v/>
      </c>
      <c r="I206" s="16"/>
      <c r="N206" s="14" t="str">
        <f t="shared" si="84"/>
        <v/>
      </c>
      <c r="O206" s="8" t="str">
        <f t="shared" si="89"/>
        <v/>
      </c>
      <c r="P206" s="15" t="str">
        <f t="shared" si="85"/>
        <v/>
      </c>
      <c r="R206" s="68" t="str">
        <f t="shared" si="86"/>
        <v/>
      </c>
      <c r="T206" s="68" t="str">
        <f t="shared" si="87"/>
        <v/>
      </c>
      <c r="V206" s="62" t="str">
        <f>IF($B206="", "", COUNTIF($B$11:$B206, $B206))</f>
        <v/>
      </c>
      <c r="W206" s="62" t="str">
        <f t="shared" si="90"/>
        <v/>
      </c>
      <c r="Y206" s="78" t="str">
        <f t="shared" si="81"/>
        <v/>
      </c>
      <c r="Z206" s="79" t="str">
        <f t="shared" si="81"/>
        <v/>
      </c>
      <c r="AA206" s="79" t="str">
        <f t="shared" si="81"/>
        <v/>
      </c>
      <c r="AB206" s="79" t="str">
        <f t="shared" si="81"/>
        <v/>
      </c>
      <c r="AC206" s="79" t="str">
        <f t="shared" si="81"/>
        <v/>
      </c>
      <c r="AD206" s="79" t="str">
        <f t="shared" si="81"/>
        <v/>
      </c>
      <c r="AE206" s="79" t="str">
        <f t="shared" si="81"/>
        <v/>
      </c>
      <c r="AF206" s="79" t="str">
        <f t="shared" si="81"/>
        <v/>
      </c>
      <c r="AG206" s="79" t="str">
        <f t="shared" si="81"/>
        <v/>
      </c>
      <c r="AH206" s="79" t="str">
        <f t="shared" si="81"/>
        <v/>
      </c>
      <c r="AI206" s="79" t="str">
        <f t="shared" si="82"/>
        <v/>
      </c>
      <c r="AJ206" s="79" t="str">
        <f t="shared" si="82"/>
        <v/>
      </c>
      <c r="AK206" s="79" t="str">
        <f t="shared" si="82"/>
        <v/>
      </c>
      <c r="AL206" s="79" t="str">
        <f t="shared" si="82"/>
        <v/>
      </c>
      <c r="AM206" s="79" t="str">
        <f t="shared" si="82"/>
        <v/>
      </c>
      <c r="AN206" s="79" t="str">
        <f t="shared" si="82"/>
        <v/>
      </c>
      <c r="AO206" s="79" t="str">
        <f t="shared" si="82"/>
        <v/>
      </c>
      <c r="AP206" s="79" t="str">
        <f t="shared" si="82"/>
        <v/>
      </c>
      <c r="AQ206" s="79" t="str">
        <f t="shared" si="82"/>
        <v/>
      </c>
      <c r="AR206" s="79" t="str">
        <f t="shared" si="82"/>
        <v/>
      </c>
      <c r="AS206" s="79" t="str">
        <f t="shared" si="83"/>
        <v/>
      </c>
      <c r="AT206" s="79" t="str">
        <f t="shared" si="83"/>
        <v/>
      </c>
      <c r="AU206" s="79" t="str">
        <f t="shared" si="83"/>
        <v/>
      </c>
      <c r="AV206" s="79" t="str">
        <f t="shared" si="83"/>
        <v/>
      </c>
      <c r="AW206" s="79" t="str">
        <f t="shared" si="83"/>
        <v/>
      </c>
      <c r="AX206" s="79" t="str">
        <f t="shared" si="83"/>
        <v/>
      </c>
      <c r="AY206" s="79" t="str">
        <f t="shared" si="83"/>
        <v/>
      </c>
      <c r="AZ206" s="79" t="str">
        <f t="shared" si="83"/>
        <v/>
      </c>
      <c r="BA206" s="79" t="str">
        <f t="shared" si="83"/>
        <v/>
      </c>
      <c r="BB206" s="33" t="str">
        <f t="shared" si="83"/>
        <v/>
      </c>
      <c r="BD206" s="89" t="str">
        <f>IF(OR(CI$8="", Y206=""), "", COUNTIF(Y$11:Y$310, "&lt;"&amp;Y206)+1+COUNTIF(Y$11:Y206, Y206)-1)</f>
        <v/>
      </c>
      <c r="BE206" s="90" t="str">
        <f>IF(OR(CJ$8="", Z206=""), "", COUNTIF(Z$11:Z$310, "&lt;"&amp;Z206)+1+COUNTIF(Z$11:Z206, Z206)-1)</f>
        <v/>
      </c>
      <c r="BF206" s="90" t="str">
        <f>IF(OR(CK$8="", AA206=""), "", COUNTIF(AA$11:AA$310, "&lt;"&amp;AA206)+1+COUNTIF(AA$11:AA206, AA206)-1)</f>
        <v/>
      </c>
      <c r="BG206" s="90" t="str">
        <f>IF(OR(CL$8="", AB206=""), "", COUNTIF(AB$11:AB$310, "&lt;"&amp;AB206)+1+COUNTIF(AB$11:AB206, AB206)-1)</f>
        <v/>
      </c>
      <c r="BH206" s="90" t="str">
        <f>IF(OR(CM$8="", AC206=""), "", COUNTIF(AC$11:AC$310, "&lt;"&amp;AC206)+1+COUNTIF(AC$11:AC206, AC206)-1)</f>
        <v/>
      </c>
      <c r="BI206" s="90" t="str">
        <f>IF(OR(CN$8="", AD206=""), "", COUNTIF(AD$11:AD$310, "&lt;"&amp;AD206)+1+COUNTIF(AD$11:AD206, AD206)-1)</f>
        <v/>
      </c>
      <c r="BJ206" s="90" t="str">
        <f>IF(OR(CO$8="", AE206=""), "", COUNTIF(AE$11:AE$310, "&lt;"&amp;AE206)+1+COUNTIF(AE$11:AE206, AE206)-1)</f>
        <v/>
      </c>
      <c r="BK206" s="90" t="str">
        <f>IF(OR(CP$8="", AF206=""), "", COUNTIF(AF$11:AF$310, "&lt;"&amp;AF206)+1+COUNTIF(AF$11:AF206, AF206)-1)</f>
        <v/>
      </c>
      <c r="BL206" s="90" t="str">
        <f>IF(OR(CQ$8="", AG206=""), "", COUNTIF(AG$11:AG$310, "&lt;"&amp;AG206)+1+COUNTIF(AG$11:AG206, AG206)-1)</f>
        <v/>
      </c>
      <c r="BM206" s="90" t="str">
        <f>IF(OR(CR$8="", AH206=""), "", COUNTIF(AH$11:AH$310, "&lt;"&amp;AH206)+1+COUNTIF(AH$11:AH206, AH206)-1)</f>
        <v/>
      </c>
      <c r="BN206" s="90" t="str">
        <f>IF(OR(CS$8="", AI206=""), "", COUNTIF(AI$11:AI$310, "&lt;"&amp;AI206)+1+COUNTIF(AI$11:AI206, AI206)-1)</f>
        <v/>
      </c>
      <c r="BO206" s="90" t="str">
        <f>IF(OR(CT$8="", AJ206=""), "", COUNTIF(AJ$11:AJ$310, "&lt;"&amp;AJ206)+1+COUNTIF(AJ$11:AJ206, AJ206)-1)</f>
        <v/>
      </c>
      <c r="BP206" s="90" t="str">
        <f>IF(OR(CU$8="", AK206=""), "", COUNTIF(AK$11:AK$310, "&lt;"&amp;AK206)+1+COUNTIF(AK$11:AK206, AK206)-1)</f>
        <v/>
      </c>
      <c r="BQ206" s="90" t="str">
        <f>IF(OR(CV$8="", AL206=""), "", COUNTIF(AL$11:AL$310, "&lt;"&amp;AL206)+1+COUNTIF(AL$11:AL206, AL206)-1)</f>
        <v/>
      </c>
      <c r="BR206" s="90" t="str">
        <f>IF(OR(CW$8="", AM206=""), "", COUNTIF(AM$11:AM$310, "&lt;"&amp;AM206)+1+COUNTIF(AM$11:AM206, AM206)-1)</f>
        <v/>
      </c>
      <c r="BS206" s="90" t="str">
        <f>IF(OR(CX$8="", AN206=""), "", COUNTIF(AN$11:AN$310, "&lt;"&amp;AN206)+1+COUNTIF(AN$11:AN206, AN206)-1)</f>
        <v/>
      </c>
      <c r="BT206" s="90" t="str">
        <f>IF(OR(CY$8="", AO206=""), "", COUNTIF(AO$11:AO$310, "&lt;"&amp;AO206)+1+COUNTIF(AO$11:AO206, AO206)-1)</f>
        <v/>
      </c>
      <c r="BU206" s="90" t="str">
        <f>IF(OR(CZ$8="", AP206=""), "", COUNTIF(AP$11:AP$310, "&lt;"&amp;AP206)+1+COUNTIF(AP$11:AP206, AP206)-1)</f>
        <v/>
      </c>
      <c r="BV206" s="90" t="str">
        <f>IF(OR(DA$8="", AQ206=""), "", COUNTIF(AQ$11:AQ$310, "&lt;"&amp;AQ206)+1+COUNTIF(AQ$11:AQ206, AQ206)-1)</f>
        <v/>
      </c>
      <c r="BW206" s="90" t="str">
        <f>IF(OR(DB$8="", AR206=""), "", COUNTIF(AR$11:AR$310, "&lt;"&amp;AR206)+1+COUNTIF(AR$11:AR206, AR206)-1)</f>
        <v/>
      </c>
      <c r="BX206" s="90" t="str">
        <f>IF(OR(DC$8="", AS206=""), "", COUNTIF(AS$11:AS$310, "&lt;"&amp;AS206)+1+COUNTIF(AS$11:AS206, AS206)-1)</f>
        <v/>
      </c>
      <c r="BY206" s="90" t="str">
        <f>IF(OR(DD$8="", AT206=""), "", COUNTIF(AT$11:AT$310, "&lt;"&amp;AT206)+1+COUNTIF(AT$11:AT206, AT206)-1)</f>
        <v/>
      </c>
      <c r="BZ206" s="90" t="str">
        <f>IF(OR(DE$8="", AU206=""), "", COUNTIF(AU$11:AU$310, "&lt;"&amp;AU206)+1+COUNTIF(AU$11:AU206, AU206)-1)</f>
        <v/>
      </c>
      <c r="CA206" s="90" t="str">
        <f>IF(OR(DF$8="", AV206=""), "", COUNTIF(AV$11:AV$310, "&lt;"&amp;AV206)+1+COUNTIF(AV$11:AV206, AV206)-1)</f>
        <v/>
      </c>
      <c r="CB206" s="90" t="str">
        <f>IF(OR(DG$8="", AW206=""), "", COUNTIF(AW$11:AW$310, "&lt;"&amp;AW206)+1+COUNTIF(AW$11:AW206, AW206)-1)</f>
        <v/>
      </c>
      <c r="CC206" s="90" t="str">
        <f>IF(OR(DH$8="", AX206=""), "", COUNTIF(AX$11:AX$310, "&lt;"&amp;AX206)+1+COUNTIF(AX$11:AX206, AX206)-1)</f>
        <v/>
      </c>
      <c r="CD206" s="90" t="str">
        <f>IF(OR(DI$8="", AY206=""), "", COUNTIF(AY$11:AY$310, "&lt;"&amp;AY206)+1+COUNTIF(AY$11:AY206, AY206)-1)</f>
        <v/>
      </c>
      <c r="CE206" s="90" t="str">
        <f>IF(OR(DJ$8="", AZ206=""), "", COUNTIF(AZ$11:AZ$310, "&lt;"&amp;AZ206)+1+COUNTIF(AZ$11:AZ206, AZ206)-1)</f>
        <v/>
      </c>
      <c r="CF206" s="90" t="str">
        <f>IF(OR(DK$8="", BA206=""), "", COUNTIF(BA$11:BA$310, "&lt;"&amp;BA206)+1+COUNTIF(BA$11:BA206, BA206)-1)</f>
        <v/>
      </c>
      <c r="CG206" s="91" t="str">
        <f>IF(OR(DL$8="", BB206=""), "", COUNTIF(BB$11:BB$310, "&lt;"&amp;BB206)+1+COUNTIF(BB$11:BB206, BB206)-1)</f>
        <v/>
      </c>
      <c r="CI206" s="89" t="str" cm="1">
        <f t="array" ref="CI206">IFERROR(INDEX($BD206:$CG206, $CH206, MATCH(CI$6, $BD$8:$CG$8, 0)), "")</f>
        <v/>
      </c>
      <c r="CJ206" s="90" t="str" cm="1">
        <f t="array" ref="CJ206">IFERROR(INDEX($BD206:$CG206, $CH206, MATCH(CJ$6, $BD$8:$CG$8, 0)), "")</f>
        <v/>
      </c>
      <c r="CK206" s="90" t="str" cm="1">
        <f t="array" ref="CK206">IFERROR(INDEX($BD206:$CG206, $CH206, MATCH(CK$6, $BD$8:$CG$8, 0)), "")</f>
        <v/>
      </c>
      <c r="CL206" s="90" t="str" cm="1">
        <f t="array" ref="CL206">IFERROR(INDEX($BD206:$CG206, $CH206, MATCH(CL$6, $BD$8:$CG$8, 0)), "")</f>
        <v/>
      </c>
      <c r="CM206" s="90" t="str" cm="1">
        <f t="array" ref="CM206">IFERROR(INDEX($BD206:$CG206, $CH206, MATCH(CM$6, $BD$8:$CG$8, 0)), "")</f>
        <v/>
      </c>
      <c r="CN206" s="90" t="str" cm="1">
        <f t="array" ref="CN206">IFERROR(INDEX($BD206:$CG206, $CH206, MATCH(CN$6, $BD$8:$CG$8, 0)), "")</f>
        <v/>
      </c>
      <c r="CO206" s="90" t="str" cm="1">
        <f t="array" ref="CO206">IFERROR(INDEX($BD206:$CG206, $CH206, MATCH(CO$6, $BD$8:$CG$8, 0)), "")</f>
        <v/>
      </c>
      <c r="CP206" s="90" t="str" cm="1">
        <f t="array" ref="CP206">IFERROR(INDEX($BD206:$CG206, $CH206, MATCH(CP$6, $BD$8:$CG$8, 0)), "")</f>
        <v/>
      </c>
      <c r="CQ206" s="90" t="str" cm="1">
        <f t="array" ref="CQ206">IFERROR(INDEX($BD206:$CG206, $CH206, MATCH(CQ$6, $BD$8:$CG$8, 0)), "")</f>
        <v/>
      </c>
      <c r="CR206" s="90" t="str" cm="1">
        <f t="array" ref="CR206">IFERROR(INDEX($BD206:$CG206, $CH206, MATCH(CR$6, $BD$8:$CG$8, 0)), "")</f>
        <v/>
      </c>
      <c r="CS206" s="90" t="str" cm="1">
        <f t="array" ref="CS206">IFERROR(INDEX($BD206:$CG206, $CH206, MATCH(CS$6, $BD$8:$CG$8, 0)), "")</f>
        <v/>
      </c>
      <c r="CT206" s="90" t="str" cm="1">
        <f t="array" ref="CT206">IFERROR(INDEX($BD206:$CG206, $CH206, MATCH(CT$6, $BD$8:$CG$8, 0)), "")</f>
        <v/>
      </c>
      <c r="CU206" s="90" t="str" cm="1">
        <f t="array" ref="CU206">IFERROR(INDEX($BD206:$CG206, $CH206, MATCH(CU$6, $BD$8:$CG$8, 0)), "")</f>
        <v/>
      </c>
      <c r="CV206" s="90" t="str" cm="1">
        <f t="array" ref="CV206">IFERROR(INDEX($BD206:$CG206, $CH206, MATCH(CV$6, $BD$8:$CG$8, 0)), "")</f>
        <v/>
      </c>
      <c r="CW206" s="90" t="str" cm="1">
        <f t="array" ref="CW206">IFERROR(INDEX($BD206:$CG206, $CH206, MATCH(CW$6, $BD$8:$CG$8, 0)), "")</f>
        <v/>
      </c>
      <c r="CX206" s="90" t="str" cm="1">
        <f t="array" ref="CX206">IFERROR(INDEX($BD206:$CG206, $CH206, MATCH(CX$6, $BD$8:$CG$8, 0)), "")</f>
        <v/>
      </c>
      <c r="CY206" s="90" t="str" cm="1">
        <f t="array" ref="CY206">IFERROR(INDEX($BD206:$CG206, $CH206, MATCH(CY$6, $BD$8:$CG$8, 0)), "")</f>
        <v/>
      </c>
      <c r="CZ206" s="90" t="str" cm="1">
        <f t="array" ref="CZ206">IFERROR(INDEX($BD206:$CG206, $CH206, MATCH(CZ$6, $BD$8:$CG$8, 0)), "")</f>
        <v/>
      </c>
      <c r="DA206" s="90" t="str" cm="1">
        <f t="array" ref="DA206">IFERROR(INDEX($BD206:$CG206, $CH206, MATCH(DA$6, $BD$8:$CG$8, 0)), "")</f>
        <v/>
      </c>
      <c r="DB206" s="90" t="str" cm="1">
        <f t="array" ref="DB206">IFERROR(INDEX($BD206:$CG206, $CH206, MATCH(DB$6, $BD$8:$CG$8, 0)), "")</f>
        <v/>
      </c>
      <c r="DC206" s="90" t="str" cm="1">
        <f t="array" ref="DC206">IFERROR(INDEX($BD206:$CG206, $CH206, MATCH(DC$6, $BD$8:$CG$8, 0)), "")</f>
        <v/>
      </c>
      <c r="DD206" s="90" t="str" cm="1">
        <f t="array" ref="DD206">IFERROR(INDEX($BD206:$CG206, $CH206, MATCH(DD$6, $BD$8:$CG$8, 0)), "")</f>
        <v/>
      </c>
      <c r="DE206" s="90" t="str" cm="1">
        <f t="array" ref="DE206">IFERROR(INDEX($BD206:$CG206, $CH206, MATCH(DE$6, $BD$8:$CG$8, 0)), "")</f>
        <v/>
      </c>
      <c r="DF206" s="90" t="str" cm="1">
        <f t="array" ref="DF206">IFERROR(INDEX($BD206:$CG206, $CH206, MATCH(DF$6, $BD$8:$CG$8, 0)), "")</f>
        <v/>
      </c>
      <c r="DG206" s="90" t="str" cm="1">
        <f t="array" ref="DG206">IFERROR(INDEX($BD206:$CG206, $CH206, MATCH(DG$6, $BD$8:$CG$8, 0)), "")</f>
        <v/>
      </c>
      <c r="DH206" s="90" t="str" cm="1">
        <f t="array" ref="DH206">IFERROR(INDEX($BD206:$CG206, $CH206, MATCH(DH$6, $BD$8:$CG$8, 0)), "")</f>
        <v/>
      </c>
      <c r="DI206" s="90" t="str" cm="1">
        <f t="array" ref="DI206">IFERROR(INDEX($BD206:$CG206, $CH206, MATCH(DI$6, $BD$8:$CG$8, 0)), "")</f>
        <v/>
      </c>
      <c r="DJ206" s="90" t="str" cm="1">
        <f t="array" ref="DJ206">IFERROR(INDEX($BD206:$CG206, $CH206, MATCH(DJ$6, $BD$8:$CG$8, 0)), "")</f>
        <v/>
      </c>
      <c r="DK206" s="90" t="str" cm="1">
        <f t="array" ref="DK206">IFERROR(INDEX($BD206:$CG206, $CH206, MATCH(DK$6, $BD$8:$CG$8, 0)), "")</f>
        <v/>
      </c>
      <c r="DL206" s="91" t="str" cm="1">
        <f t="array" ref="DL206">IFERROR(INDEX($BD206:$CG206, $CH206, MATCH(DL$6, $BD$8:$CG$8, 0)), "")</f>
        <v/>
      </c>
    </row>
    <row r="207" spans="1:116" x14ac:dyDescent="0.55000000000000004">
      <c r="A207" s="16"/>
      <c r="B207" s="48"/>
      <c r="C207" s="26"/>
      <c r="D207" s="49"/>
      <c r="E207" s="50"/>
      <c r="F207" s="16"/>
      <c r="G207" s="96" t="str">
        <f t="shared" si="88"/>
        <v/>
      </c>
      <c r="H207" s="96" t="str">
        <f>IF($T207="", "", IF(COUNTIF('Income &amp; Expenses'!$AO$11:$AO$40, $T207)&gt;0, $N$3, $N$4))</f>
        <v/>
      </c>
      <c r="I207" s="16"/>
      <c r="N207" s="14" t="str">
        <f t="shared" si="84"/>
        <v/>
      </c>
      <c r="O207" s="8" t="str">
        <f t="shared" si="89"/>
        <v/>
      </c>
      <c r="P207" s="15" t="str">
        <f t="shared" si="85"/>
        <v/>
      </c>
      <c r="R207" s="68" t="str">
        <f t="shared" si="86"/>
        <v/>
      </c>
      <c r="T207" s="68" t="str">
        <f t="shared" si="87"/>
        <v/>
      </c>
      <c r="V207" s="62" t="str">
        <f>IF($B207="", "", COUNTIF($B$11:$B207, $B207))</f>
        <v/>
      </c>
      <c r="W207" s="62" t="str">
        <f t="shared" si="90"/>
        <v/>
      </c>
      <c r="Y207" s="78" t="str">
        <f t="shared" si="81"/>
        <v/>
      </c>
      <c r="Z207" s="79" t="str">
        <f t="shared" si="81"/>
        <v/>
      </c>
      <c r="AA207" s="79" t="str">
        <f t="shared" si="81"/>
        <v/>
      </c>
      <c r="AB207" s="79" t="str">
        <f t="shared" si="81"/>
        <v/>
      </c>
      <c r="AC207" s="79" t="str">
        <f t="shared" si="81"/>
        <v/>
      </c>
      <c r="AD207" s="79" t="str">
        <f t="shared" si="81"/>
        <v/>
      </c>
      <c r="AE207" s="79" t="str">
        <f t="shared" si="81"/>
        <v/>
      </c>
      <c r="AF207" s="79" t="str">
        <f t="shared" si="81"/>
        <v/>
      </c>
      <c r="AG207" s="79" t="str">
        <f t="shared" si="81"/>
        <v/>
      </c>
      <c r="AH207" s="79" t="str">
        <f t="shared" si="81"/>
        <v/>
      </c>
      <c r="AI207" s="79" t="str">
        <f t="shared" si="82"/>
        <v/>
      </c>
      <c r="AJ207" s="79" t="str">
        <f t="shared" si="82"/>
        <v/>
      </c>
      <c r="AK207" s="79" t="str">
        <f t="shared" si="82"/>
        <v/>
      </c>
      <c r="AL207" s="79" t="str">
        <f t="shared" si="82"/>
        <v/>
      </c>
      <c r="AM207" s="79" t="str">
        <f t="shared" si="82"/>
        <v/>
      </c>
      <c r="AN207" s="79" t="str">
        <f t="shared" si="82"/>
        <v/>
      </c>
      <c r="AO207" s="79" t="str">
        <f t="shared" si="82"/>
        <v/>
      </c>
      <c r="AP207" s="79" t="str">
        <f t="shared" si="82"/>
        <v/>
      </c>
      <c r="AQ207" s="79" t="str">
        <f t="shared" si="82"/>
        <v/>
      </c>
      <c r="AR207" s="79" t="str">
        <f t="shared" si="82"/>
        <v/>
      </c>
      <c r="AS207" s="79" t="str">
        <f t="shared" si="83"/>
        <v/>
      </c>
      <c r="AT207" s="79" t="str">
        <f t="shared" si="83"/>
        <v/>
      </c>
      <c r="AU207" s="79" t="str">
        <f t="shared" si="83"/>
        <v/>
      </c>
      <c r="AV207" s="79" t="str">
        <f t="shared" si="83"/>
        <v/>
      </c>
      <c r="AW207" s="79" t="str">
        <f t="shared" si="83"/>
        <v/>
      </c>
      <c r="AX207" s="79" t="str">
        <f t="shared" si="83"/>
        <v/>
      </c>
      <c r="AY207" s="79" t="str">
        <f t="shared" si="83"/>
        <v/>
      </c>
      <c r="AZ207" s="79" t="str">
        <f t="shared" si="83"/>
        <v/>
      </c>
      <c r="BA207" s="79" t="str">
        <f t="shared" si="83"/>
        <v/>
      </c>
      <c r="BB207" s="33" t="str">
        <f t="shared" si="83"/>
        <v/>
      </c>
      <c r="BD207" s="89" t="str">
        <f>IF(OR(CI$8="", Y207=""), "", COUNTIF(Y$11:Y$310, "&lt;"&amp;Y207)+1+COUNTIF(Y$11:Y207, Y207)-1)</f>
        <v/>
      </c>
      <c r="BE207" s="90" t="str">
        <f>IF(OR(CJ$8="", Z207=""), "", COUNTIF(Z$11:Z$310, "&lt;"&amp;Z207)+1+COUNTIF(Z$11:Z207, Z207)-1)</f>
        <v/>
      </c>
      <c r="BF207" s="90" t="str">
        <f>IF(OR(CK$8="", AA207=""), "", COUNTIF(AA$11:AA$310, "&lt;"&amp;AA207)+1+COUNTIF(AA$11:AA207, AA207)-1)</f>
        <v/>
      </c>
      <c r="BG207" s="90" t="str">
        <f>IF(OR(CL$8="", AB207=""), "", COUNTIF(AB$11:AB$310, "&lt;"&amp;AB207)+1+COUNTIF(AB$11:AB207, AB207)-1)</f>
        <v/>
      </c>
      <c r="BH207" s="90" t="str">
        <f>IF(OR(CM$8="", AC207=""), "", COUNTIF(AC$11:AC$310, "&lt;"&amp;AC207)+1+COUNTIF(AC$11:AC207, AC207)-1)</f>
        <v/>
      </c>
      <c r="BI207" s="90" t="str">
        <f>IF(OR(CN$8="", AD207=""), "", COUNTIF(AD$11:AD$310, "&lt;"&amp;AD207)+1+COUNTIF(AD$11:AD207, AD207)-1)</f>
        <v/>
      </c>
      <c r="BJ207" s="90" t="str">
        <f>IF(OR(CO$8="", AE207=""), "", COUNTIF(AE$11:AE$310, "&lt;"&amp;AE207)+1+COUNTIF(AE$11:AE207, AE207)-1)</f>
        <v/>
      </c>
      <c r="BK207" s="90" t="str">
        <f>IF(OR(CP$8="", AF207=""), "", COUNTIF(AF$11:AF$310, "&lt;"&amp;AF207)+1+COUNTIF(AF$11:AF207, AF207)-1)</f>
        <v/>
      </c>
      <c r="BL207" s="90" t="str">
        <f>IF(OR(CQ$8="", AG207=""), "", COUNTIF(AG$11:AG$310, "&lt;"&amp;AG207)+1+COUNTIF(AG$11:AG207, AG207)-1)</f>
        <v/>
      </c>
      <c r="BM207" s="90" t="str">
        <f>IF(OR(CR$8="", AH207=""), "", COUNTIF(AH$11:AH$310, "&lt;"&amp;AH207)+1+COUNTIF(AH$11:AH207, AH207)-1)</f>
        <v/>
      </c>
      <c r="BN207" s="90" t="str">
        <f>IF(OR(CS$8="", AI207=""), "", COUNTIF(AI$11:AI$310, "&lt;"&amp;AI207)+1+COUNTIF(AI$11:AI207, AI207)-1)</f>
        <v/>
      </c>
      <c r="BO207" s="90" t="str">
        <f>IF(OR(CT$8="", AJ207=""), "", COUNTIF(AJ$11:AJ$310, "&lt;"&amp;AJ207)+1+COUNTIF(AJ$11:AJ207, AJ207)-1)</f>
        <v/>
      </c>
      <c r="BP207" s="90" t="str">
        <f>IF(OR(CU$8="", AK207=""), "", COUNTIF(AK$11:AK$310, "&lt;"&amp;AK207)+1+COUNTIF(AK$11:AK207, AK207)-1)</f>
        <v/>
      </c>
      <c r="BQ207" s="90" t="str">
        <f>IF(OR(CV$8="", AL207=""), "", COUNTIF(AL$11:AL$310, "&lt;"&amp;AL207)+1+COUNTIF(AL$11:AL207, AL207)-1)</f>
        <v/>
      </c>
      <c r="BR207" s="90" t="str">
        <f>IF(OR(CW$8="", AM207=""), "", COUNTIF(AM$11:AM$310, "&lt;"&amp;AM207)+1+COUNTIF(AM$11:AM207, AM207)-1)</f>
        <v/>
      </c>
      <c r="BS207" s="90" t="str">
        <f>IF(OR(CX$8="", AN207=""), "", COUNTIF(AN$11:AN$310, "&lt;"&amp;AN207)+1+COUNTIF(AN$11:AN207, AN207)-1)</f>
        <v/>
      </c>
      <c r="BT207" s="90" t="str">
        <f>IF(OR(CY$8="", AO207=""), "", COUNTIF(AO$11:AO$310, "&lt;"&amp;AO207)+1+COUNTIF(AO$11:AO207, AO207)-1)</f>
        <v/>
      </c>
      <c r="BU207" s="90" t="str">
        <f>IF(OR(CZ$8="", AP207=""), "", COUNTIF(AP$11:AP$310, "&lt;"&amp;AP207)+1+COUNTIF(AP$11:AP207, AP207)-1)</f>
        <v/>
      </c>
      <c r="BV207" s="90" t="str">
        <f>IF(OR(DA$8="", AQ207=""), "", COUNTIF(AQ$11:AQ$310, "&lt;"&amp;AQ207)+1+COUNTIF(AQ$11:AQ207, AQ207)-1)</f>
        <v/>
      </c>
      <c r="BW207" s="90" t="str">
        <f>IF(OR(DB$8="", AR207=""), "", COUNTIF(AR$11:AR$310, "&lt;"&amp;AR207)+1+COUNTIF(AR$11:AR207, AR207)-1)</f>
        <v/>
      </c>
      <c r="BX207" s="90" t="str">
        <f>IF(OR(DC$8="", AS207=""), "", COUNTIF(AS$11:AS$310, "&lt;"&amp;AS207)+1+COUNTIF(AS$11:AS207, AS207)-1)</f>
        <v/>
      </c>
      <c r="BY207" s="90" t="str">
        <f>IF(OR(DD$8="", AT207=""), "", COUNTIF(AT$11:AT$310, "&lt;"&amp;AT207)+1+COUNTIF(AT$11:AT207, AT207)-1)</f>
        <v/>
      </c>
      <c r="BZ207" s="90" t="str">
        <f>IF(OR(DE$8="", AU207=""), "", COUNTIF(AU$11:AU$310, "&lt;"&amp;AU207)+1+COUNTIF(AU$11:AU207, AU207)-1)</f>
        <v/>
      </c>
      <c r="CA207" s="90" t="str">
        <f>IF(OR(DF$8="", AV207=""), "", COUNTIF(AV$11:AV$310, "&lt;"&amp;AV207)+1+COUNTIF(AV$11:AV207, AV207)-1)</f>
        <v/>
      </c>
      <c r="CB207" s="90" t="str">
        <f>IF(OR(DG$8="", AW207=""), "", COUNTIF(AW$11:AW$310, "&lt;"&amp;AW207)+1+COUNTIF(AW$11:AW207, AW207)-1)</f>
        <v/>
      </c>
      <c r="CC207" s="90" t="str">
        <f>IF(OR(DH$8="", AX207=""), "", COUNTIF(AX$11:AX$310, "&lt;"&amp;AX207)+1+COUNTIF(AX$11:AX207, AX207)-1)</f>
        <v/>
      </c>
      <c r="CD207" s="90" t="str">
        <f>IF(OR(DI$8="", AY207=""), "", COUNTIF(AY$11:AY$310, "&lt;"&amp;AY207)+1+COUNTIF(AY$11:AY207, AY207)-1)</f>
        <v/>
      </c>
      <c r="CE207" s="90" t="str">
        <f>IF(OR(DJ$8="", AZ207=""), "", COUNTIF(AZ$11:AZ$310, "&lt;"&amp;AZ207)+1+COUNTIF(AZ$11:AZ207, AZ207)-1)</f>
        <v/>
      </c>
      <c r="CF207" s="90" t="str">
        <f>IF(OR(DK$8="", BA207=""), "", COUNTIF(BA$11:BA$310, "&lt;"&amp;BA207)+1+COUNTIF(BA$11:BA207, BA207)-1)</f>
        <v/>
      </c>
      <c r="CG207" s="91" t="str">
        <f>IF(OR(DL$8="", BB207=""), "", COUNTIF(BB$11:BB$310, "&lt;"&amp;BB207)+1+COUNTIF(BB$11:BB207, BB207)-1)</f>
        <v/>
      </c>
      <c r="CI207" s="89" t="str" cm="1">
        <f t="array" ref="CI207">IFERROR(INDEX($BD207:$CG207, $CH207, MATCH(CI$6, $BD$8:$CG$8, 0)), "")</f>
        <v/>
      </c>
      <c r="CJ207" s="90" t="str" cm="1">
        <f t="array" ref="CJ207">IFERROR(INDEX($BD207:$CG207, $CH207, MATCH(CJ$6, $BD$8:$CG$8, 0)), "")</f>
        <v/>
      </c>
      <c r="CK207" s="90" t="str" cm="1">
        <f t="array" ref="CK207">IFERROR(INDEX($BD207:$CG207, $CH207, MATCH(CK$6, $BD$8:$CG$8, 0)), "")</f>
        <v/>
      </c>
      <c r="CL207" s="90" t="str" cm="1">
        <f t="array" ref="CL207">IFERROR(INDEX($BD207:$CG207, $CH207, MATCH(CL$6, $BD$8:$CG$8, 0)), "")</f>
        <v/>
      </c>
      <c r="CM207" s="90" t="str" cm="1">
        <f t="array" ref="CM207">IFERROR(INDEX($BD207:$CG207, $CH207, MATCH(CM$6, $BD$8:$CG$8, 0)), "")</f>
        <v/>
      </c>
      <c r="CN207" s="90" t="str" cm="1">
        <f t="array" ref="CN207">IFERROR(INDEX($BD207:$CG207, $CH207, MATCH(CN$6, $BD$8:$CG$8, 0)), "")</f>
        <v/>
      </c>
      <c r="CO207" s="90" t="str" cm="1">
        <f t="array" ref="CO207">IFERROR(INDEX($BD207:$CG207, $CH207, MATCH(CO$6, $BD$8:$CG$8, 0)), "")</f>
        <v/>
      </c>
      <c r="CP207" s="90" t="str" cm="1">
        <f t="array" ref="CP207">IFERROR(INDEX($BD207:$CG207, $CH207, MATCH(CP$6, $BD$8:$CG$8, 0)), "")</f>
        <v/>
      </c>
      <c r="CQ207" s="90" t="str" cm="1">
        <f t="array" ref="CQ207">IFERROR(INDEX($BD207:$CG207, $CH207, MATCH(CQ$6, $BD$8:$CG$8, 0)), "")</f>
        <v/>
      </c>
      <c r="CR207" s="90" t="str" cm="1">
        <f t="array" ref="CR207">IFERROR(INDEX($BD207:$CG207, $CH207, MATCH(CR$6, $BD$8:$CG$8, 0)), "")</f>
        <v/>
      </c>
      <c r="CS207" s="90" t="str" cm="1">
        <f t="array" ref="CS207">IFERROR(INDEX($BD207:$CG207, $CH207, MATCH(CS$6, $BD$8:$CG$8, 0)), "")</f>
        <v/>
      </c>
      <c r="CT207" s="90" t="str" cm="1">
        <f t="array" ref="CT207">IFERROR(INDEX($BD207:$CG207, $CH207, MATCH(CT$6, $BD$8:$CG$8, 0)), "")</f>
        <v/>
      </c>
      <c r="CU207" s="90" t="str" cm="1">
        <f t="array" ref="CU207">IFERROR(INDEX($BD207:$CG207, $CH207, MATCH(CU$6, $BD$8:$CG$8, 0)), "")</f>
        <v/>
      </c>
      <c r="CV207" s="90" t="str" cm="1">
        <f t="array" ref="CV207">IFERROR(INDEX($BD207:$CG207, $CH207, MATCH(CV$6, $BD$8:$CG$8, 0)), "")</f>
        <v/>
      </c>
      <c r="CW207" s="90" t="str" cm="1">
        <f t="array" ref="CW207">IFERROR(INDEX($BD207:$CG207, $CH207, MATCH(CW$6, $BD$8:$CG$8, 0)), "")</f>
        <v/>
      </c>
      <c r="CX207" s="90" t="str" cm="1">
        <f t="array" ref="CX207">IFERROR(INDEX($BD207:$CG207, $CH207, MATCH(CX$6, $BD$8:$CG$8, 0)), "")</f>
        <v/>
      </c>
      <c r="CY207" s="90" t="str" cm="1">
        <f t="array" ref="CY207">IFERROR(INDEX($BD207:$CG207, $CH207, MATCH(CY$6, $BD$8:$CG$8, 0)), "")</f>
        <v/>
      </c>
      <c r="CZ207" s="90" t="str" cm="1">
        <f t="array" ref="CZ207">IFERROR(INDEX($BD207:$CG207, $CH207, MATCH(CZ$6, $BD$8:$CG$8, 0)), "")</f>
        <v/>
      </c>
      <c r="DA207" s="90" t="str" cm="1">
        <f t="array" ref="DA207">IFERROR(INDEX($BD207:$CG207, $CH207, MATCH(DA$6, $BD$8:$CG$8, 0)), "")</f>
        <v/>
      </c>
      <c r="DB207" s="90" t="str" cm="1">
        <f t="array" ref="DB207">IFERROR(INDEX($BD207:$CG207, $CH207, MATCH(DB$6, $BD$8:$CG$8, 0)), "")</f>
        <v/>
      </c>
      <c r="DC207" s="90" t="str" cm="1">
        <f t="array" ref="DC207">IFERROR(INDEX($BD207:$CG207, $CH207, MATCH(DC$6, $BD$8:$CG$8, 0)), "")</f>
        <v/>
      </c>
      <c r="DD207" s="90" t="str" cm="1">
        <f t="array" ref="DD207">IFERROR(INDEX($BD207:$CG207, $CH207, MATCH(DD$6, $BD$8:$CG$8, 0)), "")</f>
        <v/>
      </c>
      <c r="DE207" s="90" t="str" cm="1">
        <f t="array" ref="DE207">IFERROR(INDEX($BD207:$CG207, $CH207, MATCH(DE$6, $BD$8:$CG$8, 0)), "")</f>
        <v/>
      </c>
      <c r="DF207" s="90" t="str" cm="1">
        <f t="array" ref="DF207">IFERROR(INDEX($BD207:$CG207, $CH207, MATCH(DF$6, $BD$8:$CG$8, 0)), "")</f>
        <v/>
      </c>
      <c r="DG207" s="90" t="str" cm="1">
        <f t="array" ref="DG207">IFERROR(INDEX($BD207:$CG207, $CH207, MATCH(DG$6, $BD$8:$CG$8, 0)), "")</f>
        <v/>
      </c>
      <c r="DH207" s="90" t="str" cm="1">
        <f t="array" ref="DH207">IFERROR(INDEX($BD207:$CG207, $CH207, MATCH(DH$6, $BD$8:$CG$8, 0)), "")</f>
        <v/>
      </c>
      <c r="DI207" s="90" t="str" cm="1">
        <f t="array" ref="DI207">IFERROR(INDEX($BD207:$CG207, $CH207, MATCH(DI$6, $BD$8:$CG$8, 0)), "")</f>
        <v/>
      </c>
      <c r="DJ207" s="90" t="str" cm="1">
        <f t="array" ref="DJ207">IFERROR(INDEX($BD207:$CG207, $CH207, MATCH(DJ$6, $BD$8:$CG$8, 0)), "")</f>
        <v/>
      </c>
      <c r="DK207" s="90" t="str" cm="1">
        <f t="array" ref="DK207">IFERROR(INDEX($BD207:$CG207, $CH207, MATCH(DK$6, $BD$8:$CG$8, 0)), "")</f>
        <v/>
      </c>
      <c r="DL207" s="91" t="str" cm="1">
        <f t="array" ref="DL207">IFERROR(INDEX($BD207:$CG207, $CH207, MATCH(DL$6, $BD$8:$CG$8, 0)), "")</f>
        <v/>
      </c>
    </row>
    <row r="208" spans="1:116" x14ac:dyDescent="0.55000000000000004">
      <c r="A208" s="16"/>
      <c r="B208" s="48"/>
      <c r="C208" s="26"/>
      <c r="D208" s="49"/>
      <c r="E208" s="50"/>
      <c r="F208" s="16"/>
      <c r="G208" s="96" t="str">
        <f t="shared" si="88"/>
        <v/>
      </c>
      <c r="H208" s="96" t="str">
        <f>IF($T208="", "", IF(COUNTIF('Income &amp; Expenses'!$AO$11:$AO$40, $T208)&gt;0, $N$3, $N$4))</f>
        <v/>
      </c>
      <c r="I208" s="16"/>
      <c r="N208" s="14" t="str">
        <f t="shared" si="84"/>
        <v/>
      </c>
      <c r="O208" s="8" t="str">
        <f t="shared" si="89"/>
        <v/>
      </c>
      <c r="P208" s="15" t="str">
        <f t="shared" si="85"/>
        <v/>
      </c>
      <c r="R208" s="68" t="str">
        <f t="shared" si="86"/>
        <v/>
      </c>
      <c r="T208" s="68" t="str">
        <f t="shared" si="87"/>
        <v/>
      </c>
      <c r="V208" s="62" t="str">
        <f>IF($B208="", "", COUNTIF($B$11:$B208, $B208))</f>
        <v/>
      </c>
      <c r="W208" s="62" t="str">
        <f t="shared" si="90"/>
        <v/>
      </c>
      <c r="Y208" s="78" t="str">
        <f t="shared" si="81"/>
        <v/>
      </c>
      <c r="Z208" s="79" t="str">
        <f t="shared" si="81"/>
        <v/>
      </c>
      <c r="AA208" s="79" t="str">
        <f t="shared" si="81"/>
        <v/>
      </c>
      <c r="AB208" s="79" t="str">
        <f t="shared" si="81"/>
        <v/>
      </c>
      <c r="AC208" s="79" t="str">
        <f t="shared" si="81"/>
        <v/>
      </c>
      <c r="AD208" s="79" t="str">
        <f t="shared" si="81"/>
        <v/>
      </c>
      <c r="AE208" s="79" t="str">
        <f t="shared" si="81"/>
        <v/>
      </c>
      <c r="AF208" s="79" t="str">
        <f t="shared" si="81"/>
        <v/>
      </c>
      <c r="AG208" s="79" t="str">
        <f t="shared" si="81"/>
        <v/>
      </c>
      <c r="AH208" s="79" t="str">
        <f t="shared" si="81"/>
        <v/>
      </c>
      <c r="AI208" s="79" t="str">
        <f t="shared" si="82"/>
        <v/>
      </c>
      <c r="AJ208" s="79" t="str">
        <f t="shared" si="82"/>
        <v/>
      </c>
      <c r="AK208" s="79" t="str">
        <f t="shared" si="82"/>
        <v/>
      </c>
      <c r="AL208" s="79" t="str">
        <f t="shared" si="82"/>
        <v/>
      </c>
      <c r="AM208" s="79" t="str">
        <f t="shared" si="82"/>
        <v/>
      </c>
      <c r="AN208" s="79" t="str">
        <f t="shared" si="82"/>
        <v/>
      </c>
      <c r="AO208" s="79" t="str">
        <f t="shared" si="82"/>
        <v/>
      </c>
      <c r="AP208" s="79" t="str">
        <f t="shared" si="82"/>
        <v/>
      </c>
      <c r="AQ208" s="79" t="str">
        <f t="shared" si="82"/>
        <v/>
      </c>
      <c r="AR208" s="79" t="str">
        <f t="shared" si="82"/>
        <v/>
      </c>
      <c r="AS208" s="79" t="str">
        <f t="shared" si="83"/>
        <v/>
      </c>
      <c r="AT208" s="79" t="str">
        <f t="shared" si="83"/>
        <v/>
      </c>
      <c r="AU208" s="79" t="str">
        <f t="shared" si="83"/>
        <v/>
      </c>
      <c r="AV208" s="79" t="str">
        <f t="shared" si="83"/>
        <v/>
      </c>
      <c r="AW208" s="79" t="str">
        <f t="shared" si="83"/>
        <v/>
      </c>
      <c r="AX208" s="79" t="str">
        <f t="shared" si="83"/>
        <v/>
      </c>
      <c r="AY208" s="79" t="str">
        <f t="shared" si="83"/>
        <v/>
      </c>
      <c r="AZ208" s="79" t="str">
        <f t="shared" si="83"/>
        <v/>
      </c>
      <c r="BA208" s="79" t="str">
        <f t="shared" si="83"/>
        <v/>
      </c>
      <c r="BB208" s="33" t="str">
        <f t="shared" si="83"/>
        <v/>
      </c>
      <c r="BD208" s="89" t="str">
        <f>IF(OR(CI$8="", Y208=""), "", COUNTIF(Y$11:Y$310, "&lt;"&amp;Y208)+1+COUNTIF(Y$11:Y208, Y208)-1)</f>
        <v/>
      </c>
      <c r="BE208" s="90" t="str">
        <f>IF(OR(CJ$8="", Z208=""), "", COUNTIF(Z$11:Z$310, "&lt;"&amp;Z208)+1+COUNTIF(Z$11:Z208, Z208)-1)</f>
        <v/>
      </c>
      <c r="BF208" s="90" t="str">
        <f>IF(OR(CK$8="", AA208=""), "", COUNTIF(AA$11:AA$310, "&lt;"&amp;AA208)+1+COUNTIF(AA$11:AA208, AA208)-1)</f>
        <v/>
      </c>
      <c r="BG208" s="90" t="str">
        <f>IF(OR(CL$8="", AB208=""), "", COUNTIF(AB$11:AB$310, "&lt;"&amp;AB208)+1+COUNTIF(AB$11:AB208, AB208)-1)</f>
        <v/>
      </c>
      <c r="BH208" s="90" t="str">
        <f>IF(OR(CM$8="", AC208=""), "", COUNTIF(AC$11:AC$310, "&lt;"&amp;AC208)+1+COUNTIF(AC$11:AC208, AC208)-1)</f>
        <v/>
      </c>
      <c r="BI208" s="90" t="str">
        <f>IF(OR(CN$8="", AD208=""), "", COUNTIF(AD$11:AD$310, "&lt;"&amp;AD208)+1+COUNTIF(AD$11:AD208, AD208)-1)</f>
        <v/>
      </c>
      <c r="BJ208" s="90" t="str">
        <f>IF(OR(CO$8="", AE208=""), "", COUNTIF(AE$11:AE$310, "&lt;"&amp;AE208)+1+COUNTIF(AE$11:AE208, AE208)-1)</f>
        <v/>
      </c>
      <c r="BK208" s="90" t="str">
        <f>IF(OR(CP$8="", AF208=""), "", COUNTIF(AF$11:AF$310, "&lt;"&amp;AF208)+1+COUNTIF(AF$11:AF208, AF208)-1)</f>
        <v/>
      </c>
      <c r="BL208" s="90" t="str">
        <f>IF(OR(CQ$8="", AG208=""), "", COUNTIF(AG$11:AG$310, "&lt;"&amp;AG208)+1+COUNTIF(AG$11:AG208, AG208)-1)</f>
        <v/>
      </c>
      <c r="BM208" s="90" t="str">
        <f>IF(OR(CR$8="", AH208=""), "", COUNTIF(AH$11:AH$310, "&lt;"&amp;AH208)+1+COUNTIF(AH$11:AH208, AH208)-1)</f>
        <v/>
      </c>
      <c r="BN208" s="90" t="str">
        <f>IF(OR(CS$8="", AI208=""), "", COUNTIF(AI$11:AI$310, "&lt;"&amp;AI208)+1+COUNTIF(AI$11:AI208, AI208)-1)</f>
        <v/>
      </c>
      <c r="BO208" s="90" t="str">
        <f>IF(OR(CT$8="", AJ208=""), "", COUNTIF(AJ$11:AJ$310, "&lt;"&amp;AJ208)+1+COUNTIF(AJ$11:AJ208, AJ208)-1)</f>
        <v/>
      </c>
      <c r="BP208" s="90" t="str">
        <f>IF(OR(CU$8="", AK208=""), "", COUNTIF(AK$11:AK$310, "&lt;"&amp;AK208)+1+COUNTIF(AK$11:AK208, AK208)-1)</f>
        <v/>
      </c>
      <c r="BQ208" s="90" t="str">
        <f>IF(OR(CV$8="", AL208=""), "", COUNTIF(AL$11:AL$310, "&lt;"&amp;AL208)+1+COUNTIF(AL$11:AL208, AL208)-1)</f>
        <v/>
      </c>
      <c r="BR208" s="90" t="str">
        <f>IF(OR(CW$8="", AM208=""), "", COUNTIF(AM$11:AM$310, "&lt;"&amp;AM208)+1+COUNTIF(AM$11:AM208, AM208)-1)</f>
        <v/>
      </c>
      <c r="BS208" s="90" t="str">
        <f>IF(OR(CX$8="", AN208=""), "", COUNTIF(AN$11:AN$310, "&lt;"&amp;AN208)+1+COUNTIF(AN$11:AN208, AN208)-1)</f>
        <v/>
      </c>
      <c r="BT208" s="90" t="str">
        <f>IF(OR(CY$8="", AO208=""), "", COUNTIF(AO$11:AO$310, "&lt;"&amp;AO208)+1+COUNTIF(AO$11:AO208, AO208)-1)</f>
        <v/>
      </c>
      <c r="BU208" s="90" t="str">
        <f>IF(OR(CZ$8="", AP208=""), "", COUNTIF(AP$11:AP$310, "&lt;"&amp;AP208)+1+COUNTIF(AP$11:AP208, AP208)-1)</f>
        <v/>
      </c>
      <c r="BV208" s="90" t="str">
        <f>IF(OR(DA$8="", AQ208=""), "", COUNTIF(AQ$11:AQ$310, "&lt;"&amp;AQ208)+1+COUNTIF(AQ$11:AQ208, AQ208)-1)</f>
        <v/>
      </c>
      <c r="BW208" s="90" t="str">
        <f>IF(OR(DB$8="", AR208=""), "", COUNTIF(AR$11:AR$310, "&lt;"&amp;AR208)+1+COUNTIF(AR$11:AR208, AR208)-1)</f>
        <v/>
      </c>
      <c r="BX208" s="90" t="str">
        <f>IF(OR(DC$8="", AS208=""), "", COUNTIF(AS$11:AS$310, "&lt;"&amp;AS208)+1+COUNTIF(AS$11:AS208, AS208)-1)</f>
        <v/>
      </c>
      <c r="BY208" s="90" t="str">
        <f>IF(OR(DD$8="", AT208=""), "", COUNTIF(AT$11:AT$310, "&lt;"&amp;AT208)+1+COUNTIF(AT$11:AT208, AT208)-1)</f>
        <v/>
      </c>
      <c r="BZ208" s="90" t="str">
        <f>IF(OR(DE$8="", AU208=""), "", COUNTIF(AU$11:AU$310, "&lt;"&amp;AU208)+1+COUNTIF(AU$11:AU208, AU208)-1)</f>
        <v/>
      </c>
      <c r="CA208" s="90" t="str">
        <f>IF(OR(DF$8="", AV208=""), "", COUNTIF(AV$11:AV$310, "&lt;"&amp;AV208)+1+COUNTIF(AV$11:AV208, AV208)-1)</f>
        <v/>
      </c>
      <c r="CB208" s="90" t="str">
        <f>IF(OR(DG$8="", AW208=""), "", COUNTIF(AW$11:AW$310, "&lt;"&amp;AW208)+1+COUNTIF(AW$11:AW208, AW208)-1)</f>
        <v/>
      </c>
      <c r="CC208" s="90" t="str">
        <f>IF(OR(DH$8="", AX208=""), "", COUNTIF(AX$11:AX$310, "&lt;"&amp;AX208)+1+COUNTIF(AX$11:AX208, AX208)-1)</f>
        <v/>
      </c>
      <c r="CD208" s="90" t="str">
        <f>IF(OR(DI$8="", AY208=""), "", COUNTIF(AY$11:AY$310, "&lt;"&amp;AY208)+1+COUNTIF(AY$11:AY208, AY208)-1)</f>
        <v/>
      </c>
      <c r="CE208" s="90" t="str">
        <f>IF(OR(DJ$8="", AZ208=""), "", COUNTIF(AZ$11:AZ$310, "&lt;"&amp;AZ208)+1+COUNTIF(AZ$11:AZ208, AZ208)-1)</f>
        <v/>
      </c>
      <c r="CF208" s="90" t="str">
        <f>IF(OR(DK$8="", BA208=""), "", COUNTIF(BA$11:BA$310, "&lt;"&amp;BA208)+1+COUNTIF(BA$11:BA208, BA208)-1)</f>
        <v/>
      </c>
      <c r="CG208" s="91" t="str">
        <f>IF(OR(DL$8="", BB208=""), "", COUNTIF(BB$11:BB$310, "&lt;"&amp;BB208)+1+COUNTIF(BB$11:BB208, BB208)-1)</f>
        <v/>
      </c>
      <c r="CI208" s="89" t="str" cm="1">
        <f t="array" ref="CI208">IFERROR(INDEX($BD208:$CG208, $CH208, MATCH(CI$6, $BD$8:$CG$8, 0)), "")</f>
        <v/>
      </c>
      <c r="CJ208" s="90" t="str" cm="1">
        <f t="array" ref="CJ208">IFERROR(INDEX($BD208:$CG208, $CH208, MATCH(CJ$6, $BD$8:$CG$8, 0)), "")</f>
        <v/>
      </c>
      <c r="CK208" s="90" t="str" cm="1">
        <f t="array" ref="CK208">IFERROR(INDEX($BD208:$CG208, $CH208, MATCH(CK$6, $BD$8:$CG$8, 0)), "")</f>
        <v/>
      </c>
      <c r="CL208" s="90" t="str" cm="1">
        <f t="array" ref="CL208">IFERROR(INDEX($BD208:$CG208, $CH208, MATCH(CL$6, $BD$8:$CG$8, 0)), "")</f>
        <v/>
      </c>
      <c r="CM208" s="90" t="str" cm="1">
        <f t="array" ref="CM208">IFERROR(INDEX($BD208:$CG208, $CH208, MATCH(CM$6, $BD$8:$CG$8, 0)), "")</f>
        <v/>
      </c>
      <c r="CN208" s="90" t="str" cm="1">
        <f t="array" ref="CN208">IFERROR(INDEX($BD208:$CG208, $CH208, MATCH(CN$6, $BD$8:$CG$8, 0)), "")</f>
        <v/>
      </c>
      <c r="CO208" s="90" t="str" cm="1">
        <f t="array" ref="CO208">IFERROR(INDEX($BD208:$CG208, $CH208, MATCH(CO$6, $BD$8:$CG$8, 0)), "")</f>
        <v/>
      </c>
      <c r="CP208" s="90" t="str" cm="1">
        <f t="array" ref="CP208">IFERROR(INDEX($BD208:$CG208, $CH208, MATCH(CP$6, $BD$8:$CG$8, 0)), "")</f>
        <v/>
      </c>
      <c r="CQ208" s="90" t="str" cm="1">
        <f t="array" ref="CQ208">IFERROR(INDEX($BD208:$CG208, $CH208, MATCH(CQ$6, $BD$8:$CG$8, 0)), "")</f>
        <v/>
      </c>
      <c r="CR208" s="90" t="str" cm="1">
        <f t="array" ref="CR208">IFERROR(INDEX($BD208:$CG208, $CH208, MATCH(CR$6, $BD$8:$CG$8, 0)), "")</f>
        <v/>
      </c>
      <c r="CS208" s="90" t="str" cm="1">
        <f t="array" ref="CS208">IFERROR(INDEX($BD208:$CG208, $CH208, MATCH(CS$6, $BD$8:$CG$8, 0)), "")</f>
        <v/>
      </c>
      <c r="CT208" s="90" t="str" cm="1">
        <f t="array" ref="CT208">IFERROR(INDEX($BD208:$CG208, $CH208, MATCH(CT$6, $BD$8:$CG$8, 0)), "")</f>
        <v/>
      </c>
      <c r="CU208" s="90" t="str" cm="1">
        <f t="array" ref="CU208">IFERROR(INDEX($BD208:$CG208, $CH208, MATCH(CU$6, $BD$8:$CG$8, 0)), "")</f>
        <v/>
      </c>
      <c r="CV208" s="90" t="str" cm="1">
        <f t="array" ref="CV208">IFERROR(INDEX($BD208:$CG208, $CH208, MATCH(CV$6, $BD$8:$CG$8, 0)), "")</f>
        <v/>
      </c>
      <c r="CW208" s="90" t="str" cm="1">
        <f t="array" ref="CW208">IFERROR(INDEX($BD208:$CG208, $CH208, MATCH(CW$6, $BD$8:$CG$8, 0)), "")</f>
        <v/>
      </c>
      <c r="CX208" s="90" t="str" cm="1">
        <f t="array" ref="CX208">IFERROR(INDEX($BD208:$CG208, $CH208, MATCH(CX$6, $BD$8:$CG$8, 0)), "")</f>
        <v/>
      </c>
      <c r="CY208" s="90" t="str" cm="1">
        <f t="array" ref="CY208">IFERROR(INDEX($BD208:$CG208, $CH208, MATCH(CY$6, $BD$8:$CG$8, 0)), "")</f>
        <v/>
      </c>
      <c r="CZ208" s="90" t="str" cm="1">
        <f t="array" ref="CZ208">IFERROR(INDEX($BD208:$CG208, $CH208, MATCH(CZ$6, $BD$8:$CG$8, 0)), "")</f>
        <v/>
      </c>
      <c r="DA208" s="90" t="str" cm="1">
        <f t="array" ref="DA208">IFERROR(INDEX($BD208:$CG208, $CH208, MATCH(DA$6, $BD$8:$CG$8, 0)), "")</f>
        <v/>
      </c>
      <c r="DB208" s="90" t="str" cm="1">
        <f t="array" ref="DB208">IFERROR(INDEX($BD208:$CG208, $CH208, MATCH(DB$6, $BD$8:$CG$8, 0)), "")</f>
        <v/>
      </c>
      <c r="DC208" s="90" t="str" cm="1">
        <f t="array" ref="DC208">IFERROR(INDEX($BD208:$CG208, $CH208, MATCH(DC$6, $BD$8:$CG$8, 0)), "")</f>
        <v/>
      </c>
      <c r="DD208" s="90" t="str" cm="1">
        <f t="array" ref="DD208">IFERROR(INDEX($BD208:$CG208, $CH208, MATCH(DD$6, $BD$8:$CG$8, 0)), "")</f>
        <v/>
      </c>
      <c r="DE208" s="90" t="str" cm="1">
        <f t="array" ref="DE208">IFERROR(INDEX($BD208:$CG208, $CH208, MATCH(DE$6, $BD$8:$CG$8, 0)), "")</f>
        <v/>
      </c>
      <c r="DF208" s="90" t="str" cm="1">
        <f t="array" ref="DF208">IFERROR(INDEX($BD208:$CG208, $CH208, MATCH(DF$6, $BD$8:$CG$8, 0)), "")</f>
        <v/>
      </c>
      <c r="DG208" s="90" t="str" cm="1">
        <f t="array" ref="DG208">IFERROR(INDEX($BD208:$CG208, $CH208, MATCH(DG$6, $BD$8:$CG$8, 0)), "")</f>
        <v/>
      </c>
      <c r="DH208" s="90" t="str" cm="1">
        <f t="array" ref="DH208">IFERROR(INDEX($BD208:$CG208, $CH208, MATCH(DH$6, $BD$8:$CG$8, 0)), "")</f>
        <v/>
      </c>
      <c r="DI208" s="90" t="str" cm="1">
        <f t="array" ref="DI208">IFERROR(INDEX($BD208:$CG208, $CH208, MATCH(DI$6, $BD$8:$CG$8, 0)), "")</f>
        <v/>
      </c>
      <c r="DJ208" s="90" t="str" cm="1">
        <f t="array" ref="DJ208">IFERROR(INDEX($BD208:$CG208, $CH208, MATCH(DJ$6, $BD$8:$CG$8, 0)), "")</f>
        <v/>
      </c>
      <c r="DK208" s="90" t="str" cm="1">
        <f t="array" ref="DK208">IFERROR(INDEX($BD208:$CG208, $CH208, MATCH(DK$6, $BD$8:$CG$8, 0)), "")</f>
        <v/>
      </c>
      <c r="DL208" s="91" t="str" cm="1">
        <f t="array" ref="DL208">IFERROR(INDEX($BD208:$CG208, $CH208, MATCH(DL$6, $BD$8:$CG$8, 0)), "")</f>
        <v/>
      </c>
    </row>
    <row r="209" spans="1:116" x14ac:dyDescent="0.55000000000000004">
      <c r="A209" s="16"/>
      <c r="B209" s="48"/>
      <c r="C209" s="26"/>
      <c r="D209" s="49"/>
      <c r="E209" s="50"/>
      <c r="F209" s="16"/>
      <c r="G209" s="96" t="str">
        <f t="shared" si="88"/>
        <v/>
      </c>
      <c r="H209" s="96" t="str">
        <f>IF($T209="", "", IF(COUNTIF('Income &amp; Expenses'!$AO$11:$AO$40, $T209)&gt;0, $N$3, $N$4))</f>
        <v/>
      </c>
      <c r="I209" s="16"/>
      <c r="N209" s="14" t="str">
        <f t="shared" si="84"/>
        <v/>
      </c>
      <c r="O209" s="8" t="str">
        <f t="shared" si="89"/>
        <v/>
      </c>
      <c r="P209" s="15" t="str">
        <f t="shared" si="85"/>
        <v/>
      </c>
      <c r="R209" s="68" t="str">
        <f t="shared" si="86"/>
        <v/>
      </c>
      <c r="T209" s="68" t="str">
        <f t="shared" si="87"/>
        <v/>
      </c>
      <c r="V209" s="62" t="str">
        <f>IF($B209="", "", COUNTIF($B$11:$B209, $B209))</f>
        <v/>
      </c>
      <c r="W209" s="62" t="str">
        <f t="shared" si="90"/>
        <v/>
      </c>
      <c r="Y209" s="78" t="str">
        <f t="shared" si="81"/>
        <v/>
      </c>
      <c r="Z209" s="79" t="str">
        <f t="shared" si="81"/>
        <v/>
      </c>
      <c r="AA209" s="79" t="str">
        <f t="shared" si="81"/>
        <v/>
      </c>
      <c r="AB209" s="79" t="str">
        <f t="shared" si="81"/>
        <v/>
      </c>
      <c r="AC209" s="79" t="str">
        <f t="shared" si="81"/>
        <v/>
      </c>
      <c r="AD209" s="79" t="str">
        <f t="shared" si="81"/>
        <v/>
      </c>
      <c r="AE209" s="79" t="str">
        <f t="shared" si="81"/>
        <v/>
      </c>
      <c r="AF209" s="79" t="str">
        <f t="shared" si="81"/>
        <v/>
      </c>
      <c r="AG209" s="79" t="str">
        <f t="shared" si="81"/>
        <v/>
      </c>
      <c r="AH209" s="79" t="str">
        <f t="shared" si="81"/>
        <v/>
      </c>
      <c r="AI209" s="79" t="str">
        <f t="shared" si="82"/>
        <v/>
      </c>
      <c r="AJ209" s="79" t="str">
        <f t="shared" si="82"/>
        <v/>
      </c>
      <c r="AK209" s="79" t="str">
        <f t="shared" si="82"/>
        <v/>
      </c>
      <c r="AL209" s="79" t="str">
        <f t="shared" si="82"/>
        <v/>
      </c>
      <c r="AM209" s="79" t="str">
        <f t="shared" si="82"/>
        <v/>
      </c>
      <c r="AN209" s="79" t="str">
        <f t="shared" si="82"/>
        <v/>
      </c>
      <c r="AO209" s="79" t="str">
        <f t="shared" si="82"/>
        <v/>
      </c>
      <c r="AP209" s="79" t="str">
        <f t="shared" si="82"/>
        <v/>
      </c>
      <c r="AQ209" s="79" t="str">
        <f t="shared" si="82"/>
        <v/>
      </c>
      <c r="AR209" s="79" t="str">
        <f t="shared" si="82"/>
        <v/>
      </c>
      <c r="AS209" s="79" t="str">
        <f t="shared" si="83"/>
        <v/>
      </c>
      <c r="AT209" s="79" t="str">
        <f t="shared" si="83"/>
        <v/>
      </c>
      <c r="AU209" s="79" t="str">
        <f t="shared" si="83"/>
        <v/>
      </c>
      <c r="AV209" s="79" t="str">
        <f t="shared" si="83"/>
        <v/>
      </c>
      <c r="AW209" s="79" t="str">
        <f t="shared" si="83"/>
        <v/>
      </c>
      <c r="AX209" s="79" t="str">
        <f t="shared" si="83"/>
        <v/>
      </c>
      <c r="AY209" s="79" t="str">
        <f t="shared" si="83"/>
        <v/>
      </c>
      <c r="AZ209" s="79" t="str">
        <f t="shared" si="83"/>
        <v/>
      </c>
      <c r="BA209" s="79" t="str">
        <f t="shared" si="83"/>
        <v/>
      </c>
      <c r="BB209" s="33" t="str">
        <f t="shared" si="83"/>
        <v/>
      </c>
      <c r="BD209" s="89" t="str">
        <f>IF(OR(CI$8="", Y209=""), "", COUNTIF(Y$11:Y$310, "&lt;"&amp;Y209)+1+COUNTIF(Y$11:Y209, Y209)-1)</f>
        <v/>
      </c>
      <c r="BE209" s="90" t="str">
        <f>IF(OR(CJ$8="", Z209=""), "", COUNTIF(Z$11:Z$310, "&lt;"&amp;Z209)+1+COUNTIF(Z$11:Z209, Z209)-1)</f>
        <v/>
      </c>
      <c r="BF209" s="90" t="str">
        <f>IF(OR(CK$8="", AA209=""), "", COUNTIF(AA$11:AA$310, "&lt;"&amp;AA209)+1+COUNTIF(AA$11:AA209, AA209)-1)</f>
        <v/>
      </c>
      <c r="BG209" s="90" t="str">
        <f>IF(OR(CL$8="", AB209=""), "", COUNTIF(AB$11:AB$310, "&lt;"&amp;AB209)+1+COUNTIF(AB$11:AB209, AB209)-1)</f>
        <v/>
      </c>
      <c r="BH209" s="90" t="str">
        <f>IF(OR(CM$8="", AC209=""), "", COUNTIF(AC$11:AC$310, "&lt;"&amp;AC209)+1+COUNTIF(AC$11:AC209, AC209)-1)</f>
        <v/>
      </c>
      <c r="BI209" s="90" t="str">
        <f>IF(OR(CN$8="", AD209=""), "", COUNTIF(AD$11:AD$310, "&lt;"&amp;AD209)+1+COUNTIF(AD$11:AD209, AD209)-1)</f>
        <v/>
      </c>
      <c r="BJ209" s="90" t="str">
        <f>IF(OR(CO$8="", AE209=""), "", COUNTIF(AE$11:AE$310, "&lt;"&amp;AE209)+1+COUNTIF(AE$11:AE209, AE209)-1)</f>
        <v/>
      </c>
      <c r="BK209" s="90" t="str">
        <f>IF(OR(CP$8="", AF209=""), "", COUNTIF(AF$11:AF$310, "&lt;"&amp;AF209)+1+COUNTIF(AF$11:AF209, AF209)-1)</f>
        <v/>
      </c>
      <c r="BL209" s="90" t="str">
        <f>IF(OR(CQ$8="", AG209=""), "", COUNTIF(AG$11:AG$310, "&lt;"&amp;AG209)+1+COUNTIF(AG$11:AG209, AG209)-1)</f>
        <v/>
      </c>
      <c r="BM209" s="90" t="str">
        <f>IF(OR(CR$8="", AH209=""), "", COUNTIF(AH$11:AH$310, "&lt;"&amp;AH209)+1+COUNTIF(AH$11:AH209, AH209)-1)</f>
        <v/>
      </c>
      <c r="BN209" s="90" t="str">
        <f>IF(OR(CS$8="", AI209=""), "", COUNTIF(AI$11:AI$310, "&lt;"&amp;AI209)+1+COUNTIF(AI$11:AI209, AI209)-1)</f>
        <v/>
      </c>
      <c r="BO209" s="90" t="str">
        <f>IF(OR(CT$8="", AJ209=""), "", COUNTIF(AJ$11:AJ$310, "&lt;"&amp;AJ209)+1+COUNTIF(AJ$11:AJ209, AJ209)-1)</f>
        <v/>
      </c>
      <c r="BP209" s="90" t="str">
        <f>IF(OR(CU$8="", AK209=""), "", COUNTIF(AK$11:AK$310, "&lt;"&amp;AK209)+1+COUNTIF(AK$11:AK209, AK209)-1)</f>
        <v/>
      </c>
      <c r="BQ209" s="90" t="str">
        <f>IF(OR(CV$8="", AL209=""), "", COUNTIF(AL$11:AL$310, "&lt;"&amp;AL209)+1+COUNTIF(AL$11:AL209, AL209)-1)</f>
        <v/>
      </c>
      <c r="BR209" s="90" t="str">
        <f>IF(OR(CW$8="", AM209=""), "", COUNTIF(AM$11:AM$310, "&lt;"&amp;AM209)+1+COUNTIF(AM$11:AM209, AM209)-1)</f>
        <v/>
      </c>
      <c r="BS209" s="90" t="str">
        <f>IF(OR(CX$8="", AN209=""), "", COUNTIF(AN$11:AN$310, "&lt;"&amp;AN209)+1+COUNTIF(AN$11:AN209, AN209)-1)</f>
        <v/>
      </c>
      <c r="BT209" s="90" t="str">
        <f>IF(OR(CY$8="", AO209=""), "", COUNTIF(AO$11:AO$310, "&lt;"&amp;AO209)+1+COUNTIF(AO$11:AO209, AO209)-1)</f>
        <v/>
      </c>
      <c r="BU209" s="90" t="str">
        <f>IF(OR(CZ$8="", AP209=""), "", COUNTIF(AP$11:AP$310, "&lt;"&amp;AP209)+1+COUNTIF(AP$11:AP209, AP209)-1)</f>
        <v/>
      </c>
      <c r="BV209" s="90" t="str">
        <f>IF(OR(DA$8="", AQ209=""), "", COUNTIF(AQ$11:AQ$310, "&lt;"&amp;AQ209)+1+COUNTIF(AQ$11:AQ209, AQ209)-1)</f>
        <v/>
      </c>
      <c r="BW209" s="90" t="str">
        <f>IF(OR(DB$8="", AR209=""), "", COUNTIF(AR$11:AR$310, "&lt;"&amp;AR209)+1+COUNTIF(AR$11:AR209, AR209)-1)</f>
        <v/>
      </c>
      <c r="BX209" s="90" t="str">
        <f>IF(OR(DC$8="", AS209=""), "", COUNTIF(AS$11:AS$310, "&lt;"&amp;AS209)+1+COUNTIF(AS$11:AS209, AS209)-1)</f>
        <v/>
      </c>
      <c r="BY209" s="90" t="str">
        <f>IF(OR(DD$8="", AT209=""), "", COUNTIF(AT$11:AT$310, "&lt;"&amp;AT209)+1+COUNTIF(AT$11:AT209, AT209)-1)</f>
        <v/>
      </c>
      <c r="BZ209" s="90" t="str">
        <f>IF(OR(DE$8="", AU209=""), "", COUNTIF(AU$11:AU$310, "&lt;"&amp;AU209)+1+COUNTIF(AU$11:AU209, AU209)-1)</f>
        <v/>
      </c>
      <c r="CA209" s="90" t="str">
        <f>IF(OR(DF$8="", AV209=""), "", COUNTIF(AV$11:AV$310, "&lt;"&amp;AV209)+1+COUNTIF(AV$11:AV209, AV209)-1)</f>
        <v/>
      </c>
      <c r="CB209" s="90" t="str">
        <f>IF(OR(DG$8="", AW209=""), "", COUNTIF(AW$11:AW$310, "&lt;"&amp;AW209)+1+COUNTIF(AW$11:AW209, AW209)-1)</f>
        <v/>
      </c>
      <c r="CC209" s="90" t="str">
        <f>IF(OR(DH$8="", AX209=""), "", COUNTIF(AX$11:AX$310, "&lt;"&amp;AX209)+1+COUNTIF(AX$11:AX209, AX209)-1)</f>
        <v/>
      </c>
      <c r="CD209" s="90" t="str">
        <f>IF(OR(DI$8="", AY209=""), "", COUNTIF(AY$11:AY$310, "&lt;"&amp;AY209)+1+COUNTIF(AY$11:AY209, AY209)-1)</f>
        <v/>
      </c>
      <c r="CE209" s="90" t="str">
        <f>IF(OR(DJ$8="", AZ209=""), "", COUNTIF(AZ$11:AZ$310, "&lt;"&amp;AZ209)+1+COUNTIF(AZ$11:AZ209, AZ209)-1)</f>
        <v/>
      </c>
      <c r="CF209" s="90" t="str">
        <f>IF(OR(DK$8="", BA209=""), "", COUNTIF(BA$11:BA$310, "&lt;"&amp;BA209)+1+COUNTIF(BA$11:BA209, BA209)-1)</f>
        <v/>
      </c>
      <c r="CG209" s="91" t="str">
        <f>IF(OR(DL$8="", BB209=""), "", COUNTIF(BB$11:BB$310, "&lt;"&amp;BB209)+1+COUNTIF(BB$11:BB209, BB209)-1)</f>
        <v/>
      </c>
      <c r="CI209" s="89" t="str" cm="1">
        <f t="array" ref="CI209">IFERROR(INDEX($BD209:$CG209, $CH209, MATCH(CI$6, $BD$8:$CG$8, 0)), "")</f>
        <v/>
      </c>
      <c r="CJ209" s="90" t="str" cm="1">
        <f t="array" ref="CJ209">IFERROR(INDEX($BD209:$CG209, $CH209, MATCH(CJ$6, $BD$8:$CG$8, 0)), "")</f>
        <v/>
      </c>
      <c r="CK209" s="90" t="str" cm="1">
        <f t="array" ref="CK209">IFERROR(INDEX($BD209:$CG209, $CH209, MATCH(CK$6, $BD$8:$CG$8, 0)), "")</f>
        <v/>
      </c>
      <c r="CL209" s="90" t="str" cm="1">
        <f t="array" ref="CL209">IFERROR(INDEX($BD209:$CG209, $CH209, MATCH(CL$6, $BD$8:$CG$8, 0)), "")</f>
        <v/>
      </c>
      <c r="CM209" s="90" t="str" cm="1">
        <f t="array" ref="CM209">IFERROR(INDEX($BD209:$CG209, $CH209, MATCH(CM$6, $BD$8:$CG$8, 0)), "")</f>
        <v/>
      </c>
      <c r="CN209" s="90" t="str" cm="1">
        <f t="array" ref="CN209">IFERROR(INDEX($BD209:$CG209, $CH209, MATCH(CN$6, $BD$8:$CG$8, 0)), "")</f>
        <v/>
      </c>
      <c r="CO209" s="90" t="str" cm="1">
        <f t="array" ref="CO209">IFERROR(INDEX($BD209:$CG209, $CH209, MATCH(CO$6, $BD$8:$CG$8, 0)), "")</f>
        <v/>
      </c>
      <c r="CP209" s="90" t="str" cm="1">
        <f t="array" ref="CP209">IFERROR(INDEX($BD209:$CG209, $CH209, MATCH(CP$6, $BD$8:$CG$8, 0)), "")</f>
        <v/>
      </c>
      <c r="CQ209" s="90" t="str" cm="1">
        <f t="array" ref="CQ209">IFERROR(INDEX($BD209:$CG209, $CH209, MATCH(CQ$6, $BD$8:$CG$8, 0)), "")</f>
        <v/>
      </c>
      <c r="CR209" s="90" t="str" cm="1">
        <f t="array" ref="CR209">IFERROR(INDEX($BD209:$CG209, $CH209, MATCH(CR$6, $BD$8:$CG$8, 0)), "")</f>
        <v/>
      </c>
      <c r="CS209" s="90" t="str" cm="1">
        <f t="array" ref="CS209">IFERROR(INDEX($BD209:$CG209, $CH209, MATCH(CS$6, $BD$8:$CG$8, 0)), "")</f>
        <v/>
      </c>
      <c r="CT209" s="90" t="str" cm="1">
        <f t="array" ref="CT209">IFERROR(INDEX($BD209:$CG209, $CH209, MATCH(CT$6, $BD$8:$CG$8, 0)), "")</f>
        <v/>
      </c>
      <c r="CU209" s="90" t="str" cm="1">
        <f t="array" ref="CU209">IFERROR(INDEX($BD209:$CG209, $CH209, MATCH(CU$6, $BD$8:$CG$8, 0)), "")</f>
        <v/>
      </c>
      <c r="CV209" s="90" t="str" cm="1">
        <f t="array" ref="CV209">IFERROR(INDEX($BD209:$CG209, $CH209, MATCH(CV$6, $BD$8:$CG$8, 0)), "")</f>
        <v/>
      </c>
      <c r="CW209" s="90" t="str" cm="1">
        <f t="array" ref="CW209">IFERROR(INDEX($BD209:$CG209, $CH209, MATCH(CW$6, $BD$8:$CG$8, 0)), "")</f>
        <v/>
      </c>
      <c r="CX209" s="90" t="str" cm="1">
        <f t="array" ref="CX209">IFERROR(INDEX($BD209:$CG209, $CH209, MATCH(CX$6, $BD$8:$CG$8, 0)), "")</f>
        <v/>
      </c>
      <c r="CY209" s="90" t="str" cm="1">
        <f t="array" ref="CY209">IFERROR(INDEX($BD209:$CG209, $CH209, MATCH(CY$6, $BD$8:$CG$8, 0)), "")</f>
        <v/>
      </c>
      <c r="CZ209" s="90" t="str" cm="1">
        <f t="array" ref="CZ209">IFERROR(INDEX($BD209:$CG209, $CH209, MATCH(CZ$6, $BD$8:$CG$8, 0)), "")</f>
        <v/>
      </c>
      <c r="DA209" s="90" t="str" cm="1">
        <f t="array" ref="DA209">IFERROR(INDEX($BD209:$CG209, $CH209, MATCH(DA$6, $BD$8:$CG$8, 0)), "")</f>
        <v/>
      </c>
      <c r="DB209" s="90" t="str" cm="1">
        <f t="array" ref="DB209">IFERROR(INDEX($BD209:$CG209, $CH209, MATCH(DB$6, $BD$8:$CG$8, 0)), "")</f>
        <v/>
      </c>
      <c r="DC209" s="90" t="str" cm="1">
        <f t="array" ref="DC209">IFERROR(INDEX($BD209:$CG209, $CH209, MATCH(DC$6, $BD$8:$CG$8, 0)), "")</f>
        <v/>
      </c>
      <c r="DD209" s="90" t="str" cm="1">
        <f t="array" ref="DD209">IFERROR(INDEX($BD209:$CG209, $CH209, MATCH(DD$6, $BD$8:$CG$8, 0)), "")</f>
        <v/>
      </c>
      <c r="DE209" s="90" t="str" cm="1">
        <f t="array" ref="DE209">IFERROR(INDEX($BD209:$CG209, $CH209, MATCH(DE$6, $BD$8:$CG$8, 0)), "")</f>
        <v/>
      </c>
      <c r="DF209" s="90" t="str" cm="1">
        <f t="array" ref="DF209">IFERROR(INDEX($BD209:$CG209, $CH209, MATCH(DF$6, $BD$8:$CG$8, 0)), "")</f>
        <v/>
      </c>
      <c r="DG209" s="90" t="str" cm="1">
        <f t="array" ref="DG209">IFERROR(INDEX($BD209:$CG209, $CH209, MATCH(DG$6, $BD$8:$CG$8, 0)), "")</f>
        <v/>
      </c>
      <c r="DH209" s="90" t="str" cm="1">
        <f t="array" ref="DH209">IFERROR(INDEX($BD209:$CG209, $CH209, MATCH(DH$6, $BD$8:$CG$8, 0)), "")</f>
        <v/>
      </c>
      <c r="DI209" s="90" t="str" cm="1">
        <f t="array" ref="DI209">IFERROR(INDEX($BD209:$CG209, $CH209, MATCH(DI$6, $BD$8:$CG$8, 0)), "")</f>
        <v/>
      </c>
      <c r="DJ209" s="90" t="str" cm="1">
        <f t="array" ref="DJ209">IFERROR(INDEX($BD209:$CG209, $CH209, MATCH(DJ$6, $BD$8:$CG$8, 0)), "")</f>
        <v/>
      </c>
      <c r="DK209" s="90" t="str" cm="1">
        <f t="array" ref="DK209">IFERROR(INDEX($BD209:$CG209, $CH209, MATCH(DK$6, $BD$8:$CG$8, 0)), "")</f>
        <v/>
      </c>
      <c r="DL209" s="91" t="str" cm="1">
        <f t="array" ref="DL209">IFERROR(INDEX($BD209:$CG209, $CH209, MATCH(DL$6, $BD$8:$CG$8, 0)), "")</f>
        <v/>
      </c>
    </row>
    <row r="210" spans="1:116" x14ac:dyDescent="0.55000000000000004">
      <c r="A210" s="16"/>
      <c r="B210" s="48"/>
      <c r="C210" s="26"/>
      <c r="D210" s="49"/>
      <c r="E210" s="50"/>
      <c r="F210" s="16"/>
      <c r="G210" s="96" t="str">
        <f t="shared" si="88"/>
        <v/>
      </c>
      <c r="H210" s="96" t="str">
        <f>IF($T210="", "", IF(COUNTIF('Income &amp; Expenses'!$AO$11:$AO$40, $T210)&gt;0, $N$3, $N$4))</f>
        <v/>
      </c>
      <c r="I210" s="16"/>
      <c r="N210" s="14" t="str">
        <f t="shared" si="84"/>
        <v/>
      </c>
      <c r="O210" s="8" t="str">
        <f t="shared" si="89"/>
        <v/>
      </c>
      <c r="P210" s="15" t="str">
        <f t="shared" si="85"/>
        <v/>
      </c>
      <c r="R210" s="68" t="str">
        <f t="shared" si="86"/>
        <v/>
      </c>
      <c r="T210" s="68" t="str">
        <f t="shared" si="87"/>
        <v/>
      </c>
      <c r="V210" s="62" t="str">
        <f>IF($B210="", "", COUNTIF($B$11:$B210, $B210))</f>
        <v/>
      </c>
      <c r="W210" s="62" t="str">
        <f t="shared" si="90"/>
        <v/>
      </c>
      <c r="Y210" s="78" t="str">
        <f t="shared" si="81"/>
        <v/>
      </c>
      <c r="Z210" s="79" t="str">
        <f t="shared" si="81"/>
        <v/>
      </c>
      <c r="AA210" s="79" t="str">
        <f t="shared" si="81"/>
        <v/>
      </c>
      <c r="AB210" s="79" t="str">
        <f t="shared" si="81"/>
        <v/>
      </c>
      <c r="AC210" s="79" t="str">
        <f t="shared" si="81"/>
        <v/>
      </c>
      <c r="AD210" s="79" t="str">
        <f t="shared" si="81"/>
        <v/>
      </c>
      <c r="AE210" s="79" t="str">
        <f t="shared" si="81"/>
        <v/>
      </c>
      <c r="AF210" s="79" t="str">
        <f t="shared" si="81"/>
        <v/>
      </c>
      <c r="AG210" s="79" t="str">
        <f t="shared" si="81"/>
        <v/>
      </c>
      <c r="AH210" s="79" t="str">
        <f t="shared" si="81"/>
        <v/>
      </c>
      <c r="AI210" s="79" t="str">
        <f t="shared" si="82"/>
        <v/>
      </c>
      <c r="AJ210" s="79" t="str">
        <f t="shared" si="82"/>
        <v/>
      </c>
      <c r="AK210" s="79" t="str">
        <f t="shared" si="82"/>
        <v/>
      </c>
      <c r="AL210" s="79" t="str">
        <f t="shared" si="82"/>
        <v/>
      </c>
      <c r="AM210" s="79" t="str">
        <f t="shared" si="82"/>
        <v/>
      </c>
      <c r="AN210" s="79" t="str">
        <f t="shared" si="82"/>
        <v/>
      </c>
      <c r="AO210" s="79" t="str">
        <f t="shared" si="82"/>
        <v/>
      </c>
      <c r="AP210" s="79" t="str">
        <f t="shared" si="82"/>
        <v/>
      </c>
      <c r="AQ210" s="79" t="str">
        <f t="shared" si="82"/>
        <v/>
      </c>
      <c r="AR210" s="79" t="str">
        <f t="shared" si="82"/>
        <v/>
      </c>
      <c r="AS210" s="79" t="str">
        <f t="shared" si="83"/>
        <v/>
      </c>
      <c r="AT210" s="79" t="str">
        <f t="shared" si="83"/>
        <v/>
      </c>
      <c r="AU210" s="79" t="str">
        <f t="shared" si="83"/>
        <v/>
      </c>
      <c r="AV210" s="79" t="str">
        <f t="shared" si="83"/>
        <v/>
      </c>
      <c r="AW210" s="79" t="str">
        <f t="shared" si="83"/>
        <v/>
      </c>
      <c r="AX210" s="79" t="str">
        <f t="shared" si="83"/>
        <v/>
      </c>
      <c r="AY210" s="79" t="str">
        <f t="shared" si="83"/>
        <v/>
      </c>
      <c r="AZ210" s="79" t="str">
        <f t="shared" si="83"/>
        <v/>
      </c>
      <c r="BA210" s="79" t="str">
        <f t="shared" si="83"/>
        <v/>
      </c>
      <c r="BB210" s="33" t="str">
        <f t="shared" si="83"/>
        <v/>
      </c>
      <c r="BD210" s="89" t="str">
        <f>IF(OR(CI$8="", Y210=""), "", COUNTIF(Y$11:Y$310, "&lt;"&amp;Y210)+1+COUNTIF(Y$11:Y210, Y210)-1)</f>
        <v/>
      </c>
      <c r="BE210" s="90" t="str">
        <f>IF(OR(CJ$8="", Z210=""), "", COUNTIF(Z$11:Z$310, "&lt;"&amp;Z210)+1+COUNTIF(Z$11:Z210, Z210)-1)</f>
        <v/>
      </c>
      <c r="BF210" s="90" t="str">
        <f>IF(OR(CK$8="", AA210=""), "", COUNTIF(AA$11:AA$310, "&lt;"&amp;AA210)+1+COUNTIF(AA$11:AA210, AA210)-1)</f>
        <v/>
      </c>
      <c r="BG210" s="90" t="str">
        <f>IF(OR(CL$8="", AB210=""), "", COUNTIF(AB$11:AB$310, "&lt;"&amp;AB210)+1+COUNTIF(AB$11:AB210, AB210)-1)</f>
        <v/>
      </c>
      <c r="BH210" s="90" t="str">
        <f>IF(OR(CM$8="", AC210=""), "", COUNTIF(AC$11:AC$310, "&lt;"&amp;AC210)+1+COUNTIF(AC$11:AC210, AC210)-1)</f>
        <v/>
      </c>
      <c r="BI210" s="90" t="str">
        <f>IF(OR(CN$8="", AD210=""), "", COUNTIF(AD$11:AD$310, "&lt;"&amp;AD210)+1+COUNTIF(AD$11:AD210, AD210)-1)</f>
        <v/>
      </c>
      <c r="BJ210" s="90" t="str">
        <f>IF(OR(CO$8="", AE210=""), "", COUNTIF(AE$11:AE$310, "&lt;"&amp;AE210)+1+COUNTIF(AE$11:AE210, AE210)-1)</f>
        <v/>
      </c>
      <c r="BK210" s="90" t="str">
        <f>IF(OR(CP$8="", AF210=""), "", COUNTIF(AF$11:AF$310, "&lt;"&amp;AF210)+1+COUNTIF(AF$11:AF210, AF210)-1)</f>
        <v/>
      </c>
      <c r="BL210" s="90" t="str">
        <f>IF(OR(CQ$8="", AG210=""), "", COUNTIF(AG$11:AG$310, "&lt;"&amp;AG210)+1+COUNTIF(AG$11:AG210, AG210)-1)</f>
        <v/>
      </c>
      <c r="BM210" s="90" t="str">
        <f>IF(OR(CR$8="", AH210=""), "", COUNTIF(AH$11:AH$310, "&lt;"&amp;AH210)+1+COUNTIF(AH$11:AH210, AH210)-1)</f>
        <v/>
      </c>
      <c r="BN210" s="90" t="str">
        <f>IF(OR(CS$8="", AI210=""), "", COUNTIF(AI$11:AI$310, "&lt;"&amp;AI210)+1+COUNTIF(AI$11:AI210, AI210)-1)</f>
        <v/>
      </c>
      <c r="BO210" s="90" t="str">
        <f>IF(OR(CT$8="", AJ210=""), "", COUNTIF(AJ$11:AJ$310, "&lt;"&amp;AJ210)+1+COUNTIF(AJ$11:AJ210, AJ210)-1)</f>
        <v/>
      </c>
      <c r="BP210" s="90" t="str">
        <f>IF(OR(CU$8="", AK210=""), "", COUNTIF(AK$11:AK$310, "&lt;"&amp;AK210)+1+COUNTIF(AK$11:AK210, AK210)-1)</f>
        <v/>
      </c>
      <c r="BQ210" s="90" t="str">
        <f>IF(OR(CV$8="", AL210=""), "", COUNTIF(AL$11:AL$310, "&lt;"&amp;AL210)+1+COUNTIF(AL$11:AL210, AL210)-1)</f>
        <v/>
      </c>
      <c r="BR210" s="90" t="str">
        <f>IF(OR(CW$8="", AM210=""), "", COUNTIF(AM$11:AM$310, "&lt;"&amp;AM210)+1+COUNTIF(AM$11:AM210, AM210)-1)</f>
        <v/>
      </c>
      <c r="BS210" s="90" t="str">
        <f>IF(OR(CX$8="", AN210=""), "", COUNTIF(AN$11:AN$310, "&lt;"&amp;AN210)+1+COUNTIF(AN$11:AN210, AN210)-1)</f>
        <v/>
      </c>
      <c r="BT210" s="90" t="str">
        <f>IF(OR(CY$8="", AO210=""), "", COUNTIF(AO$11:AO$310, "&lt;"&amp;AO210)+1+COUNTIF(AO$11:AO210, AO210)-1)</f>
        <v/>
      </c>
      <c r="BU210" s="90" t="str">
        <f>IF(OR(CZ$8="", AP210=""), "", COUNTIF(AP$11:AP$310, "&lt;"&amp;AP210)+1+COUNTIF(AP$11:AP210, AP210)-1)</f>
        <v/>
      </c>
      <c r="BV210" s="90" t="str">
        <f>IF(OR(DA$8="", AQ210=""), "", COUNTIF(AQ$11:AQ$310, "&lt;"&amp;AQ210)+1+COUNTIF(AQ$11:AQ210, AQ210)-1)</f>
        <v/>
      </c>
      <c r="BW210" s="90" t="str">
        <f>IF(OR(DB$8="", AR210=""), "", COUNTIF(AR$11:AR$310, "&lt;"&amp;AR210)+1+COUNTIF(AR$11:AR210, AR210)-1)</f>
        <v/>
      </c>
      <c r="BX210" s="90" t="str">
        <f>IF(OR(DC$8="", AS210=""), "", COUNTIF(AS$11:AS$310, "&lt;"&amp;AS210)+1+COUNTIF(AS$11:AS210, AS210)-1)</f>
        <v/>
      </c>
      <c r="BY210" s="90" t="str">
        <f>IF(OR(DD$8="", AT210=""), "", COUNTIF(AT$11:AT$310, "&lt;"&amp;AT210)+1+COUNTIF(AT$11:AT210, AT210)-1)</f>
        <v/>
      </c>
      <c r="BZ210" s="90" t="str">
        <f>IF(OR(DE$8="", AU210=""), "", COUNTIF(AU$11:AU$310, "&lt;"&amp;AU210)+1+COUNTIF(AU$11:AU210, AU210)-1)</f>
        <v/>
      </c>
      <c r="CA210" s="90" t="str">
        <f>IF(OR(DF$8="", AV210=""), "", COUNTIF(AV$11:AV$310, "&lt;"&amp;AV210)+1+COUNTIF(AV$11:AV210, AV210)-1)</f>
        <v/>
      </c>
      <c r="CB210" s="90" t="str">
        <f>IF(OR(DG$8="", AW210=""), "", COUNTIF(AW$11:AW$310, "&lt;"&amp;AW210)+1+COUNTIF(AW$11:AW210, AW210)-1)</f>
        <v/>
      </c>
      <c r="CC210" s="90" t="str">
        <f>IF(OR(DH$8="", AX210=""), "", COUNTIF(AX$11:AX$310, "&lt;"&amp;AX210)+1+COUNTIF(AX$11:AX210, AX210)-1)</f>
        <v/>
      </c>
      <c r="CD210" s="90" t="str">
        <f>IF(OR(DI$8="", AY210=""), "", COUNTIF(AY$11:AY$310, "&lt;"&amp;AY210)+1+COUNTIF(AY$11:AY210, AY210)-1)</f>
        <v/>
      </c>
      <c r="CE210" s="90" t="str">
        <f>IF(OR(DJ$8="", AZ210=""), "", COUNTIF(AZ$11:AZ$310, "&lt;"&amp;AZ210)+1+COUNTIF(AZ$11:AZ210, AZ210)-1)</f>
        <v/>
      </c>
      <c r="CF210" s="90" t="str">
        <f>IF(OR(DK$8="", BA210=""), "", COUNTIF(BA$11:BA$310, "&lt;"&amp;BA210)+1+COUNTIF(BA$11:BA210, BA210)-1)</f>
        <v/>
      </c>
      <c r="CG210" s="91" t="str">
        <f>IF(OR(DL$8="", BB210=""), "", COUNTIF(BB$11:BB$310, "&lt;"&amp;BB210)+1+COUNTIF(BB$11:BB210, BB210)-1)</f>
        <v/>
      </c>
      <c r="CI210" s="89" t="str" cm="1">
        <f t="array" ref="CI210">IFERROR(INDEX($BD210:$CG210, $CH210, MATCH(CI$6, $BD$8:$CG$8, 0)), "")</f>
        <v/>
      </c>
      <c r="CJ210" s="90" t="str" cm="1">
        <f t="array" ref="CJ210">IFERROR(INDEX($BD210:$CG210, $CH210, MATCH(CJ$6, $BD$8:$CG$8, 0)), "")</f>
        <v/>
      </c>
      <c r="CK210" s="90" t="str" cm="1">
        <f t="array" ref="CK210">IFERROR(INDEX($BD210:$CG210, $CH210, MATCH(CK$6, $BD$8:$CG$8, 0)), "")</f>
        <v/>
      </c>
      <c r="CL210" s="90" t="str" cm="1">
        <f t="array" ref="CL210">IFERROR(INDEX($BD210:$CG210, $CH210, MATCH(CL$6, $BD$8:$CG$8, 0)), "")</f>
        <v/>
      </c>
      <c r="CM210" s="90" t="str" cm="1">
        <f t="array" ref="CM210">IFERROR(INDEX($BD210:$CG210, $CH210, MATCH(CM$6, $BD$8:$CG$8, 0)), "")</f>
        <v/>
      </c>
      <c r="CN210" s="90" t="str" cm="1">
        <f t="array" ref="CN210">IFERROR(INDEX($BD210:$CG210, $CH210, MATCH(CN$6, $BD$8:$CG$8, 0)), "")</f>
        <v/>
      </c>
      <c r="CO210" s="90" t="str" cm="1">
        <f t="array" ref="CO210">IFERROR(INDEX($BD210:$CG210, $CH210, MATCH(CO$6, $BD$8:$CG$8, 0)), "")</f>
        <v/>
      </c>
      <c r="CP210" s="90" t="str" cm="1">
        <f t="array" ref="CP210">IFERROR(INDEX($BD210:$CG210, $CH210, MATCH(CP$6, $BD$8:$CG$8, 0)), "")</f>
        <v/>
      </c>
      <c r="CQ210" s="90" t="str" cm="1">
        <f t="array" ref="CQ210">IFERROR(INDEX($BD210:$CG210, $CH210, MATCH(CQ$6, $BD$8:$CG$8, 0)), "")</f>
        <v/>
      </c>
      <c r="CR210" s="90" t="str" cm="1">
        <f t="array" ref="CR210">IFERROR(INDEX($BD210:$CG210, $CH210, MATCH(CR$6, $BD$8:$CG$8, 0)), "")</f>
        <v/>
      </c>
      <c r="CS210" s="90" t="str" cm="1">
        <f t="array" ref="CS210">IFERROR(INDEX($BD210:$CG210, $CH210, MATCH(CS$6, $BD$8:$CG$8, 0)), "")</f>
        <v/>
      </c>
      <c r="CT210" s="90" t="str" cm="1">
        <f t="array" ref="CT210">IFERROR(INDEX($BD210:$CG210, $CH210, MATCH(CT$6, $BD$8:$CG$8, 0)), "")</f>
        <v/>
      </c>
      <c r="CU210" s="90" t="str" cm="1">
        <f t="array" ref="CU210">IFERROR(INDEX($BD210:$CG210, $CH210, MATCH(CU$6, $BD$8:$CG$8, 0)), "")</f>
        <v/>
      </c>
      <c r="CV210" s="90" t="str" cm="1">
        <f t="array" ref="CV210">IFERROR(INDEX($BD210:$CG210, $CH210, MATCH(CV$6, $BD$8:$CG$8, 0)), "")</f>
        <v/>
      </c>
      <c r="CW210" s="90" t="str" cm="1">
        <f t="array" ref="CW210">IFERROR(INDEX($BD210:$CG210, $CH210, MATCH(CW$6, $BD$8:$CG$8, 0)), "")</f>
        <v/>
      </c>
      <c r="CX210" s="90" t="str" cm="1">
        <f t="array" ref="CX210">IFERROR(INDEX($BD210:$CG210, $CH210, MATCH(CX$6, $BD$8:$CG$8, 0)), "")</f>
        <v/>
      </c>
      <c r="CY210" s="90" t="str" cm="1">
        <f t="array" ref="CY210">IFERROR(INDEX($BD210:$CG210, $CH210, MATCH(CY$6, $BD$8:$CG$8, 0)), "")</f>
        <v/>
      </c>
      <c r="CZ210" s="90" t="str" cm="1">
        <f t="array" ref="CZ210">IFERROR(INDEX($BD210:$CG210, $CH210, MATCH(CZ$6, $BD$8:$CG$8, 0)), "")</f>
        <v/>
      </c>
      <c r="DA210" s="90" t="str" cm="1">
        <f t="array" ref="DA210">IFERROR(INDEX($BD210:$CG210, $CH210, MATCH(DA$6, $BD$8:$CG$8, 0)), "")</f>
        <v/>
      </c>
      <c r="DB210" s="90" t="str" cm="1">
        <f t="array" ref="DB210">IFERROR(INDEX($BD210:$CG210, $CH210, MATCH(DB$6, $BD$8:$CG$8, 0)), "")</f>
        <v/>
      </c>
      <c r="DC210" s="90" t="str" cm="1">
        <f t="array" ref="DC210">IFERROR(INDEX($BD210:$CG210, $CH210, MATCH(DC$6, $BD$8:$CG$8, 0)), "")</f>
        <v/>
      </c>
      <c r="DD210" s="90" t="str" cm="1">
        <f t="array" ref="DD210">IFERROR(INDEX($BD210:$CG210, $CH210, MATCH(DD$6, $BD$8:$CG$8, 0)), "")</f>
        <v/>
      </c>
      <c r="DE210" s="90" t="str" cm="1">
        <f t="array" ref="DE210">IFERROR(INDEX($BD210:$CG210, $CH210, MATCH(DE$6, $BD$8:$CG$8, 0)), "")</f>
        <v/>
      </c>
      <c r="DF210" s="90" t="str" cm="1">
        <f t="array" ref="DF210">IFERROR(INDEX($BD210:$CG210, $CH210, MATCH(DF$6, $BD$8:$CG$8, 0)), "")</f>
        <v/>
      </c>
      <c r="DG210" s="90" t="str" cm="1">
        <f t="array" ref="DG210">IFERROR(INDEX($BD210:$CG210, $CH210, MATCH(DG$6, $BD$8:$CG$8, 0)), "")</f>
        <v/>
      </c>
      <c r="DH210" s="90" t="str" cm="1">
        <f t="array" ref="DH210">IFERROR(INDEX($BD210:$CG210, $CH210, MATCH(DH$6, $BD$8:$CG$8, 0)), "")</f>
        <v/>
      </c>
      <c r="DI210" s="90" t="str" cm="1">
        <f t="array" ref="DI210">IFERROR(INDEX($BD210:$CG210, $CH210, MATCH(DI$6, $BD$8:$CG$8, 0)), "")</f>
        <v/>
      </c>
      <c r="DJ210" s="90" t="str" cm="1">
        <f t="array" ref="DJ210">IFERROR(INDEX($BD210:$CG210, $CH210, MATCH(DJ$6, $BD$8:$CG$8, 0)), "")</f>
        <v/>
      </c>
      <c r="DK210" s="90" t="str" cm="1">
        <f t="array" ref="DK210">IFERROR(INDEX($BD210:$CG210, $CH210, MATCH(DK$6, $BD$8:$CG$8, 0)), "")</f>
        <v/>
      </c>
      <c r="DL210" s="91" t="str" cm="1">
        <f t="array" ref="DL210">IFERROR(INDEX($BD210:$CG210, $CH210, MATCH(DL$6, $BD$8:$CG$8, 0)), "")</f>
        <v/>
      </c>
    </row>
    <row r="211" spans="1:116" x14ac:dyDescent="0.55000000000000004">
      <c r="A211" s="16"/>
      <c r="B211" s="48"/>
      <c r="C211" s="26"/>
      <c r="D211" s="49"/>
      <c r="E211" s="50"/>
      <c r="F211" s="16"/>
      <c r="G211" s="96" t="str">
        <f t="shared" si="88"/>
        <v/>
      </c>
      <c r="H211" s="96" t="str">
        <f>IF($T211="", "", IF(COUNTIF('Income &amp; Expenses'!$AO$11:$AO$40, $T211)&gt;0, $N$3, $N$4))</f>
        <v/>
      </c>
      <c r="I211" s="16"/>
      <c r="N211" s="14" t="str">
        <f t="shared" si="84"/>
        <v/>
      </c>
      <c r="O211" s="8" t="str">
        <f t="shared" si="89"/>
        <v/>
      </c>
      <c r="P211" s="15" t="str">
        <f t="shared" si="85"/>
        <v/>
      </c>
      <c r="R211" s="68" t="str">
        <f t="shared" si="86"/>
        <v/>
      </c>
      <c r="T211" s="68" t="str">
        <f t="shared" si="87"/>
        <v/>
      </c>
      <c r="V211" s="62" t="str">
        <f>IF($B211="", "", COUNTIF($B$11:$B211, $B211))</f>
        <v/>
      </c>
      <c r="W211" s="62" t="str">
        <f t="shared" si="90"/>
        <v/>
      </c>
      <c r="Y211" s="78" t="str">
        <f t="shared" ref="Y211:AH220" si="91">IF(OR(Y$10="", $R211=""), "", IF(Y$10=$B211, $D211, ""))</f>
        <v/>
      </c>
      <c r="Z211" s="79" t="str">
        <f t="shared" si="91"/>
        <v/>
      </c>
      <c r="AA211" s="79" t="str">
        <f t="shared" si="91"/>
        <v/>
      </c>
      <c r="AB211" s="79" t="str">
        <f t="shared" si="91"/>
        <v/>
      </c>
      <c r="AC211" s="79" t="str">
        <f t="shared" si="91"/>
        <v/>
      </c>
      <c r="AD211" s="79" t="str">
        <f t="shared" si="91"/>
        <v/>
      </c>
      <c r="AE211" s="79" t="str">
        <f t="shared" si="91"/>
        <v/>
      </c>
      <c r="AF211" s="79" t="str">
        <f t="shared" si="91"/>
        <v/>
      </c>
      <c r="AG211" s="79" t="str">
        <f t="shared" si="91"/>
        <v/>
      </c>
      <c r="AH211" s="79" t="str">
        <f t="shared" si="91"/>
        <v/>
      </c>
      <c r="AI211" s="79" t="str">
        <f t="shared" ref="AI211:AR220" si="92">IF(OR(AI$10="", $R211=""), "", IF(AI$10=$B211, $D211, ""))</f>
        <v/>
      </c>
      <c r="AJ211" s="79" t="str">
        <f t="shared" si="92"/>
        <v/>
      </c>
      <c r="AK211" s="79" t="str">
        <f t="shared" si="92"/>
        <v/>
      </c>
      <c r="AL211" s="79" t="str">
        <f t="shared" si="92"/>
        <v/>
      </c>
      <c r="AM211" s="79" t="str">
        <f t="shared" si="92"/>
        <v/>
      </c>
      <c r="AN211" s="79" t="str">
        <f t="shared" si="92"/>
        <v/>
      </c>
      <c r="AO211" s="79" t="str">
        <f t="shared" si="92"/>
        <v/>
      </c>
      <c r="AP211" s="79" t="str">
        <f t="shared" si="92"/>
        <v/>
      </c>
      <c r="AQ211" s="79" t="str">
        <f t="shared" si="92"/>
        <v/>
      </c>
      <c r="AR211" s="79" t="str">
        <f t="shared" si="92"/>
        <v/>
      </c>
      <c r="AS211" s="79" t="str">
        <f t="shared" ref="AS211:BB220" si="93">IF(OR(AS$10="", $R211=""), "", IF(AS$10=$B211, $D211, ""))</f>
        <v/>
      </c>
      <c r="AT211" s="79" t="str">
        <f t="shared" si="93"/>
        <v/>
      </c>
      <c r="AU211" s="79" t="str">
        <f t="shared" si="93"/>
        <v/>
      </c>
      <c r="AV211" s="79" t="str">
        <f t="shared" si="93"/>
        <v/>
      </c>
      <c r="AW211" s="79" t="str">
        <f t="shared" si="93"/>
        <v/>
      </c>
      <c r="AX211" s="79" t="str">
        <f t="shared" si="93"/>
        <v/>
      </c>
      <c r="AY211" s="79" t="str">
        <f t="shared" si="93"/>
        <v/>
      </c>
      <c r="AZ211" s="79" t="str">
        <f t="shared" si="93"/>
        <v/>
      </c>
      <c r="BA211" s="79" t="str">
        <f t="shared" si="93"/>
        <v/>
      </c>
      <c r="BB211" s="33" t="str">
        <f t="shared" si="93"/>
        <v/>
      </c>
      <c r="BD211" s="89" t="str">
        <f>IF(OR(CI$8="", Y211=""), "", COUNTIF(Y$11:Y$310, "&lt;"&amp;Y211)+1+COUNTIF(Y$11:Y211, Y211)-1)</f>
        <v/>
      </c>
      <c r="BE211" s="90" t="str">
        <f>IF(OR(CJ$8="", Z211=""), "", COUNTIF(Z$11:Z$310, "&lt;"&amp;Z211)+1+COUNTIF(Z$11:Z211, Z211)-1)</f>
        <v/>
      </c>
      <c r="BF211" s="90" t="str">
        <f>IF(OR(CK$8="", AA211=""), "", COUNTIF(AA$11:AA$310, "&lt;"&amp;AA211)+1+COUNTIF(AA$11:AA211, AA211)-1)</f>
        <v/>
      </c>
      <c r="BG211" s="90" t="str">
        <f>IF(OR(CL$8="", AB211=""), "", COUNTIF(AB$11:AB$310, "&lt;"&amp;AB211)+1+COUNTIF(AB$11:AB211, AB211)-1)</f>
        <v/>
      </c>
      <c r="BH211" s="90" t="str">
        <f>IF(OR(CM$8="", AC211=""), "", COUNTIF(AC$11:AC$310, "&lt;"&amp;AC211)+1+COUNTIF(AC$11:AC211, AC211)-1)</f>
        <v/>
      </c>
      <c r="BI211" s="90" t="str">
        <f>IF(OR(CN$8="", AD211=""), "", COUNTIF(AD$11:AD$310, "&lt;"&amp;AD211)+1+COUNTIF(AD$11:AD211, AD211)-1)</f>
        <v/>
      </c>
      <c r="BJ211" s="90" t="str">
        <f>IF(OR(CO$8="", AE211=""), "", COUNTIF(AE$11:AE$310, "&lt;"&amp;AE211)+1+COUNTIF(AE$11:AE211, AE211)-1)</f>
        <v/>
      </c>
      <c r="BK211" s="90" t="str">
        <f>IF(OR(CP$8="", AF211=""), "", COUNTIF(AF$11:AF$310, "&lt;"&amp;AF211)+1+COUNTIF(AF$11:AF211, AF211)-1)</f>
        <v/>
      </c>
      <c r="BL211" s="90" t="str">
        <f>IF(OR(CQ$8="", AG211=""), "", COUNTIF(AG$11:AG$310, "&lt;"&amp;AG211)+1+COUNTIF(AG$11:AG211, AG211)-1)</f>
        <v/>
      </c>
      <c r="BM211" s="90" t="str">
        <f>IF(OR(CR$8="", AH211=""), "", COUNTIF(AH$11:AH$310, "&lt;"&amp;AH211)+1+COUNTIF(AH$11:AH211, AH211)-1)</f>
        <v/>
      </c>
      <c r="BN211" s="90" t="str">
        <f>IF(OR(CS$8="", AI211=""), "", COUNTIF(AI$11:AI$310, "&lt;"&amp;AI211)+1+COUNTIF(AI$11:AI211, AI211)-1)</f>
        <v/>
      </c>
      <c r="BO211" s="90" t="str">
        <f>IF(OR(CT$8="", AJ211=""), "", COUNTIF(AJ$11:AJ$310, "&lt;"&amp;AJ211)+1+COUNTIF(AJ$11:AJ211, AJ211)-1)</f>
        <v/>
      </c>
      <c r="BP211" s="90" t="str">
        <f>IF(OR(CU$8="", AK211=""), "", COUNTIF(AK$11:AK$310, "&lt;"&amp;AK211)+1+COUNTIF(AK$11:AK211, AK211)-1)</f>
        <v/>
      </c>
      <c r="BQ211" s="90" t="str">
        <f>IF(OR(CV$8="", AL211=""), "", COUNTIF(AL$11:AL$310, "&lt;"&amp;AL211)+1+COUNTIF(AL$11:AL211, AL211)-1)</f>
        <v/>
      </c>
      <c r="BR211" s="90" t="str">
        <f>IF(OR(CW$8="", AM211=""), "", COUNTIF(AM$11:AM$310, "&lt;"&amp;AM211)+1+COUNTIF(AM$11:AM211, AM211)-1)</f>
        <v/>
      </c>
      <c r="BS211" s="90" t="str">
        <f>IF(OR(CX$8="", AN211=""), "", COUNTIF(AN$11:AN$310, "&lt;"&amp;AN211)+1+COUNTIF(AN$11:AN211, AN211)-1)</f>
        <v/>
      </c>
      <c r="BT211" s="90" t="str">
        <f>IF(OR(CY$8="", AO211=""), "", COUNTIF(AO$11:AO$310, "&lt;"&amp;AO211)+1+COUNTIF(AO$11:AO211, AO211)-1)</f>
        <v/>
      </c>
      <c r="BU211" s="90" t="str">
        <f>IF(OR(CZ$8="", AP211=""), "", COUNTIF(AP$11:AP$310, "&lt;"&amp;AP211)+1+COUNTIF(AP$11:AP211, AP211)-1)</f>
        <v/>
      </c>
      <c r="BV211" s="90" t="str">
        <f>IF(OR(DA$8="", AQ211=""), "", COUNTIF(AQ$11:AQ$310, "&lt;"&amp;AQ211)+1+COUNTIF(AQ$11:AQ211, AQ211)-1)</f>
        <v/>
      </c>
      <c r="BW211" s="90" t="str">
        <f>IF(OR(DB$8="", AR211=""), "", COUNTIF(AR$11:AR$310, "&lt;"&amp;AR211)+1+COUNTIF(AR$11:AR211, AR211)-1)</f>
        <v/>
      </c>
      <c r="BX211" s="90" t="str">
        <f>IF(OR(DC$8="", AS211=""), "", COUNTIF(AS$11:AS$310, "&lt;"&amp;AS211)+1+COUNTIF(AS$11:AS211, AS211)-1)</f>
        <v/>
      </c>
      <c r="BY211" s="90" t="str">
        <f>IF(OR(DD$8="", AT211=""), "", COUNTIF(AT$11:AT$310, "&lt;"&amp;AT211)+1+COUNTIF(AT$11:AT211, AT211)-1)</f>
        <v/>
      </c>
      <c r="BZ211" s="90" t="str">
        <f>IF(OR(DE$8="", AU211=""), "", COUNTIF(AU$11:AU$310, "&lt;"&amp;AU211)+1+COUNTIF(AU$11:AU211, AU211)-1)</f>
        <v/>
      </c>
      <c r="CA211" s="90" t="str">
        <f>IF(OR(DF$8="", AV211=""), "", COUNTIF(AV$11:AV$310, "&lt;"&amp;AV211)+1+COUNTIF(AV$11:AV211, AV211)-1)</f>
        <v/>
      </c>
      <c r="CB211" s="90" t="str">
        <f>IF(OR(DG$8="", AW211=""), "", COUNTIF(AW$11:AW$310, "&lt;"&amp;AW211)+1+COUNTIF(AW$11:AW211, AW211)-1)</f>
        <v/>
      </c>
      <c r="CC211" s="90" t="str">
        <f>IF(OR(DH$8="", AX211=""), "", COUNTIF(AX$11:AX$310, "&lt;"&amp;AX211)+1+COUNTIF(AX$11:AX211, AX211)-1)</f>
        <v/>
      </c>
      <c r="CD211" s="90" t="str">
        <f>IF(OR(DI$8="", AY211=""), "", COUNTIF(AY$11:AY$310, "&lt;"&amp;AY211)+1+COUNTIF(AY$11:AY211, AY211)-1)</f>
        <v/>
      </c>
      <c r="CE211" s="90" t="str">
        <f>IF(OR(DJ$8="", AZ211=""), "", COUNTIF(AZ$11:AZ$310, "&lt;"&amp;AZ211)+1+COUNTIF(AZ$11:AZ211, AZ211)-1)</f>
        <v/>
      </c>
      <c r="CF211" s="90" t="str">
        <f>IF(OR(DK$8="", BA211=""), "", COUNTIF(BA$11:BA$310, "&lt;"&amp;BA211)+1+COUNTIF(BA$11:BA211, BA211)-1)</f>
        <v/>
      </c>
      <c r="CG211" s="91" t="str">
        <f>IF(OR(DL$8="", BB211=""), "", COUNTIF(BB$11:BB$310, "&lt;"&amp;BB211)+1+COUNTIF(BB$11:BB211, BB211)-1)</f>
        <v/>
      </c>
      <c r="CI211" s="89" t="str" cm="1">
        <f t="array" ref="CI211">IFERROR(INDEX($BD211:$CG211, $CH211, MATCH(CI$6, $BD$8:$CG$8, 0)), "")</f>
        <v/>
      </c>
      <c r="CJ211" s="90" t="str" cm="1">
        <f t="array" ref="CJ211">IFERROR(INDEX($BD211:$CG211, $CH211, MATCH(CJ$6, $BD$8:$CG$8, 0)), "")</f>
        <v/>
      </c>
      <c r="CK211" s="90" t="str" cm="1">
        <f t="array" ref="CK211">IFERROR(INDEX($BD211:$CG211, $CH211, MATCH(CK$6, $BD$8:$CG$8, 0)), "")</f>
        <v/>
      </c>
      <c r="CL211" s="90" t="str" cm="1">
        <f t="array" ref="CL211">IFERROR(INDEX($BD211:$CG211, $CH211, MATCH(CL$6, $BD$8:$CG$8, 0)), "")</f>
        <v/>
      </c>
      <c r="CM211" s="90" t="str" cm="1">
        <f t="array" ref="CM211">IFERROR(INDEX($BD211:$CG211, $CH211, MATCH(CM$6, $BD$8:$CG$8, 0)), "")</f>
        <v/>
      </c>
      <c r="CN211" s="90" t="str" cm="1">
        <f t="array" ref="CN211">IFERROR(INDEX($BD211:$CG211, $CH211, MATCH(CN$6, $BD$8:$CG$8, 0)), "")</f>
        <v/>
      </c>
      <c r="CO211" s="90" t="str" cm="1">
        <f t="array" ref="CO211">IFERROR(INDEX($BD211:$CG211, $CH211, MATCH(CO$6, $BD$8:$CG$8, 0)), "")</f>
        <v/>
      </c>
      <c r="CP211" s="90" t="str" cm="1">
        <f t="array" ref="CP211">IFERROR(INDEX($BD211:$CG211, $CH211, MATCH(CP$6, $BD$8:$CG$8, 0)), "")</f>
        <v/>
      </c>
      <c r="CQ211" s="90" t="str" cm="1">
        <f t="array" ref="CQ211">IFERROR(INDEX($BD211:$CG211, $CH211, MATCH(CQ$6, $BD$8:$CG$8, 0)), "")</f>
        <v/>
      </c>
      <c r="CR211" s="90" t="str" cm="1">
        <f t="array" ref="CR211">IFERROR(INDEX($BD211:$CG211, $CH211, MATCH(CR$6, $BD$8:$CG$8, 0)), "")</f>
        <v/>
      </c>
      <c r="CS211" s="90" t="str" cm="1">
        <f t="array" ref="CS211">IFERROR(INDEX($BD211:$CG211, $CH211, MATCH(CS$6, $BD$8:$CG$8, 0)), "")</f>
        <v/>
      </c>
      <c r="CT211" s="90" t="str" cm="1">
        <f t="array" ref="CT211">IFERROR(INDEX($BD211:$CG211, $CH211, MATCH(CT$6, $BD$8:$CG$8, 0)), "")</f>
        <v/>
      </c>
      <c r="CU211" s="90" t="str" cm="1">
        <f t="array" ref="CU211">IFERROR(INDEX($BD211:$CG211, $CH211, MATCH(CU$6, $BD$8:$CG$8, 0)), "")</f>
        <v/>
      </c>
      <c r="CV211" s="90" t="str" cm="1">
        <f t="array" ref="CV211">IFERROR(INDEX($BD211:$CG211, $CH211, MATCH(CV$6, $BD$8:$CG$8, 0)), "")</f>
        <v/>
      </c>
      <c r="CW211" s="90" t="str" cm="1">
        <f t="array" ref="CW211">IFERROR(INDEX($BD211:$CG211, $CH211, MATCH(CW$6, $BD$8:$CG$8, 0)), "")</f>
        <v/>
      </c>
      <c r="CX211" s="90" t="str" cm="1">
        <f t="array" ref="CX211">IFERROR(INDEX($BD211:$CG211, $CH211, MATCH(CX$6, $BD$8:$CG$8, 0)), "")</f>
        <v/>
      </c>
      <c r="CY211" s="90" t="str" cm="1">
        <f t="array" ref="CY211">IFERROR(INDEX($BD211:$CG211, $CH211, MATCH(CY$6, $BD$8:$CG$8, 0)), "")</f>
        <v/>
      </c>
      <c r="CZ211" s="90" t="str" cm="1">
        <f t="array" ref="CZ211">IFERROR(INDEX($BD211:$CG211, $CH211, MATCH(CZ$6, $BD$8:$CG$8, 0)), "")</f>
        <v/>
      </c>
      <c r="DA211" s="90" t="str" cm="1">
        <f t="array" ref="DA211">IFERROR(INDEX($BD211:$CG211, $CH211, MATCH(DA$6, $BD$8:$CG$8, 0)), "")</f>
        <v/>
      </c>
      <c r="DB211" s="90" t="str" cm="1">
        <f t="array" ref="DB211">IFERROR(INDEX($BD211:$CG211, $CH211, MATCH(DB$6, $BD$8:$CG$8, 0)), "")</f>
        <v/>
      </c>
      <c r="DC211" s="90" t="str" cm="1">
        <f t="array" ref="DC211">IFERROR(INDEX($BD211:$CG211, $CH211, MATCH(DC$6, $BD$8:$CG$8, 0)), "")</f>
        <v/>
      </c>
      <c r="DD211" s="90" t="str" cm="1">
        <f t="array" ref="DD211">IFERROR(INDEX($BD211:$CG211, $CH211, MATCH(DD$6, $BD$8:$CG$8, 0)), "")</f>
        <v/>
      </c>
      <c r="DE211" s="90" t="str" cm="1">
        <f t="array" ref="DE211">IFERROR(INDEX($BD211:$CG211, $CH211, MATCH(DE$6, $BD$8:$CG$8, 0)), "")</f>
        <v/>
      </c>
      <c r="DF211" s="90" t="str" cm="1">
        <f t="array" ref="DF211">IFERROR(INDEX($BD211:$CG211, $CH211, MATCH(DF$6, $BD$8:$CG$8, 0)), "")</f>
        <v/>
      </c>
      <c r="DG211" s="90" t="str" cm="1">
        <f t="array" ref="DG211">IFERROR(INDEX($BD211:$CG211, $CH211, MATCH(DG$6, $BD$8:$CG$8, 0)), "")</f>
        <v/>
      </c>
      <c r="DH211" s="90" t="str" cm="1">
        <f t="array" ref="DH211">IFERROR(INDEX($BD211:$CG211, $CH211, MATCH(DH$6, $BD$8:$CG$8, 0)), "")</f>
        <v/>
      </c>
      <c r="DI211" s="90" t="str" cm="1">
        <f t="array" ref="DI211">IFERROR(INDEX($BD211:$CG211, $CH211, MATCH(DI$6, $BD$8:$CG$8, 0)), "")</f>
        <v/>
      </c>
      <c r="DJ211" s="90" t="str" cm="1">
        <f t="array" ref="DJ211">IFERROR(INDEX($BD211:$CG211, $CH211, MATCH(DJ$6, $BD$8:$CG$8, 0)), "")</f>
        <v/>
      </c>
      <c r="DK211" s="90" t="str" cm="1">
        <f t="array" ref="DK211">IFERROR(INDEX($BD211:$CG211, $CH211, MATCH(DK$6, $BD$8:$CG$8, 0)), "")</f>
        <v/>
      </c>
      <c r="DL211" s="91" t="str" cm="1">
        <f t="array" ref="DL211">IFERROR(INDEX($BD211:$CG211, $CH211, MATCH(DL$6, $BD$8:$CG$8, 0)), "")</f>
        <v/>
      </c>
    </row>
    <row r="212" spans="1:116" x14ac:dyDescent="0.55000000000000004">
      <c r="A212" s="16"/>
      <c r="B212" s="48"/>
      <c r="C212" s="26"/>
      <c r="D212" s="49"/>
      <c r="E212" s="50"/>
      <c r="F212" s="16"/>
      <c r="G212" s="96" t="str">
        <f t="shared" si="88"/>
        <v/>
      </c>
      <c r="H212" s="96" t="str">
        <f>IF($T212="", "", IF(COUNTIF('Income &amp; Expenses'!$AO$11:$AO$40, $T212)&gt;0, $N$3, $N$4))</f>
        <v/>
      </c>
      <c r="I212" s="16"/>
      <c r="N212" s="14" t="str">
        <f t="shared" si="84"/>
        <v/>
      </c>
      <c r="O212" s="8" t="str">
        <f t="shared" si="89"/>
        <v/>
      </c>
      <c r="P212" s="15" t="str">
        <f t="shared" si="85"/>
        <v/>
      </c>
      <c r="R212" s="68" t="str">
        <f t="shared" si="86"/>
        <v/>
      </c>
      <c r="T212" s="68" t="str">
        <f t="shared" si="87"/>
        <v/>
      </c>
      <c r="V212" s="62" t="str">
        <f>IF($B212="", "", COUNTIF($B$11:$B212, $B212))</f>
        <v/>
      </c>
      <c r="W212" s="62" t="str">
        <f t="shared" si="90"/>
        <v/>
      </c>
      <c r="Y212" s="78" t="str">
        <f t="shared" si="91"/>
        <v/>
      </c>
      <c r="Z212" s="79" t="str">
        <f t="shared" si="91"/>
        <v/>
      </c>
      <c r="AA212" s="79" t="str">
        <f t="shared" si="91"/>
        <v/>
      </c>
      <c r="AB212" s="79" t="str">
        <f t="shared" si="91"/>
        <v/>
      </c>
      <c r="AC212" s="79" t="str">
        <f t="shared" si="91"/>
        <v/>
      </c>
      <c r="AD212" s="79" t="str">
        <f t="shared" si="91"/>
        <v/>
      </c>
      <c r="AE212" s="79" t="str">
        <f t="shared" si="91"/>
        <v/>
      </c>
      <c r="AF212" s="79" t="str">
        <f t="shared" si="91"/>
        <v/>
      </c>
      <c r="AG212" s="79" t="str">
        <f t="shared" si="91"/>
        <v/>
      </c>
      <c r="AH212" s="79" t="str">
        <f t="shared" si="91"/>
        <v/>
      </c>
      <c r="AI212" s="79" t="str">
        <f t="shared" si="92"/>
        <v/>
      </c>
      <c r="AJ212" s="79" t="str">
        <f t="shared" si="92"/>
        <v/>
      </c>
      <c r="AK212" s="79" t="str">
        <f t="shared" si="92"/>
        <v/>
      </c>
      <c r="AL212" s="79" t="str">
        <f t="shared" si="92"/>
        <v/>
      </c>
      <c r="AM212" s="79" t="str">
        <f t="shared" si="92"/>
        <v/>
      </c>
      <c r="AN212" s="79" t="str">
        <f t="shared" si="92"/>
        <v/>
      </c>
      <c r="AO212" s="79" t="str">
        <f t="shared" si="92"/>
        <v/>
      </c>
      <c r="AP212" s="79" t="str">
        <f t="shared" si="92"/>
        <v/>
      </c>
      <c r="AQ212" s="79" t="str">
        <f t="shared" si="92"/>
        <v/>
      </c>
      <c r="AR212" s="79" t="str">
        <f t="shared" si="92"/>
        <v/>
      </c>
      <c r="AS212" s="79" t="str">
        <f t="shared" si="93"/>
        <v/>
      </c>
      <c r="AT212" s="79" t="str">
        <f t="shared" si="93"/>
        <v/>
      </c>
      <c r="AU212" s="79" t="str">
        <f t="shared" si="93"/>
        <v/>
      </c>
      <c r="AV212" s="79" t="str">
        <f t="shared" si="93"/>
        <v/>
      </c>
      <c r="AW212" s="79" t="str">
        <f t="shared" si="93"/>
        <v/>
      </c>
      <c r="AX212" s="79" t="str">
        <f t="shared" si="93"/>
        <v/>
      </c>
      <c r="AY212" s="79" t="str">
        <f t="shared" si="93"/>
        <v/>
      </c>
      <c r="AZ212" s="79" t="str">
        <f t="shared" si="93"/>
        <v/>
      </c>
      <c r="BA212" s="79" t="str">
        <f t="shared" si="93"/>
        <v/>
      </c>
      <c r="BB212" s="33" t="str">
        <f t="shared" si="93"/>
        <v/>
      </c>
      <c r="BD212" s="89" t="str">
        <f>IF(OR(CI$8="", Y212=""), "", COUNTIF(Y$11:Y$310, "&lt;"&amp;Y212)+1+COUNTIF(Y$11:Y212, Y212)-1)</f>
        <v/>
      </c>
      <c r="BE212" s="90" t="str">
        <f>IF(OR(CJ$8="", Z212=""), "", COUNTIF(Z$11:Z$310, "&lt;"&amp;Z212)+1+COUNTIF(Z$11:Z212, Z212)-1)</f>
        <v/>
      </c>
      <c r="BF212" s="90" t="str">
        <f>IF(OR(CK$8="", AA212=""), "", COUNTIF(AA$11:AA$310, "&lt;"&amp;AA212)+1+COUNTIF(AA$11:AA212, AA212)-1)</f>
        <v/>
      </c>
      <c r="BG212" s="90" t="str">
        <f>IF(OR(CL$8="", AB212=""), "", COUNTIF(AB$11:AB$310, "&lt;"&amp;AB212)+1+COUNTIF(AB$11:AB212, AB212)-1)</f>
        <v/>
      </c>
      <c r="BH212" s="90" t="str">
        <f>IF(OR(CM$8="", AC212=""), "", COUNTIF(AC$11:AC$310, "&lt;"&amp;AC212)+1+COUNTIF(AC$11:AC212, AC212)-1)</f>
        <v/>
      </c>
      <c r="BI212" s="90" t="str">
        <f>IF(OR(CN$8="", AD212=""), "", COUNTIF(AD$11:AD$310, "&lt;"&amp;AD212)+1+COUNTIF(AD$11:AD212, AD212)-1)</f>
        <v/>
      </c>
      <c r="BJ212" s="90" t="str">
        <f>IF(OR(CO$8="", AE212=""), "", COUNTIF(AE$11:AE$310, "&lt;"&amp;AE212)+1+COUNTIF(AE$11:AE212, AE212)-1)</f>
        <v/>
      </c>
      <c r="BK212" s="90" t="str">
        <f>IF(OR(CP$8="", AF212=""), "", COUNTIF(AF$11:AF$310, "&lt;"&amp;AF212)+1+COUNTIF(AF$11:AF212, AF212)-1)</f>
        <v/>
      </c>
      <c r="BL212" s="90" t="str">
        <f>IF(OR(CQ$8="", AG212=""), "", COUNTIF(AG$11:AG$310, "&lt;"&amp;AG212)+1+COUNTIF(AG$11:AG212, AG212)-1)</f>
        <v/>
      </c>
      <c r="BM212" s="90" t="str">
        <f>IF(OR(CR$8="", AH212=""), "", COUNTIF(AH$11:AH$310, "&lt;"&amp;AH212)+1+COUNTIF(AH$11:AH212, AH212)-1)</f>
        <v/>
      </c>
      <c r="BN212" s="90" t="str">
        <f>IF(OR(CS$8="", AI212=""), "", COUNTIF(AI$11:AI$310, "&lt;"&amp;AI212)+1+COUNTIF(AI$11:AI212, AI212)-1)</f>
        <v/>
      </c>
      <c r="BO212" s="90" t="str">
        <f>IF(OR(CT$8="", AJ212=""), "", COUNTIF(AJ$11:AJ$310, "&lt;"&amp;AJ212)+1+COUNTIF(AJ$11:AJ212, AJ212)-1)</f>
        <v/>
      </c>
      <c r="BP212" s="90" t="str">
        <f>IF(OR(CU$8="", AK212=""), "", COUNTIF(AK$11:AK$310, "&lt;"&amp;AK212)+1+COUNTIF(AK$11:AK212, AK212)-1)</f>
        <v/>
      </c>
      <c r="BQ212" s="90" t="str">
        <f>IF(OR(CV$8="", AL212=""), "", COUNTIF(AL$11:AL$310, "&lt;"&amp;AL212)+1+COUNTIF(AL$11:AL212, AL212)-1)</f>
        <v/>
      </c>
      <c r="BR212" s="90" t="str">
        <f>IF(OR(CW$8="", AM212=""), "", COUNTIF(AM$11:AM$310, "&lt;"&amp;AM212)+1+COUNTIF(AM$11:AM212, AM212)-1)</f>
        <v/>
      </c>
      <c r="BS212" s="90" t="str">
        <f>IF(OR(CX$8="", AN212=""), "", COUNTIF(AN$11:AN$310, "&lt;"&amp;AN212)+1+COUNTIF(AN$11:AN212, AN212)-1)</f>
        <v/>
      </c>
      <c r="BT212" s="90" t="str">
        <f>IF(OR(CY$8="", AO212=""), "", COUNTIF(AO$11:AO$310, "&lt;"&amp;AO212)+1+COUNTIF(AO$11:AO212, AO212)-1)</f>
        <v/>
      </c>
      <c r="BU212" s="90" t="str">
        <f>IF(OR(CZ$8="", AP212=""), "", COUNTIF(AP$11:AP$310, "&lt;"&amp;AP212)+1+COUNTIF(AP$11:AP212, AP212)-1)</f>
        <v/>
      </c>
      <c r="BV212" s="90" t="str">
        <f>IF(OR(DA$8="", AQ212=""), "", COUNTIF(AQ$11:AQ$310, "&lt;"&amp;AQ212)+1+COUNTIF(AQ$11:AQ212, AQ212)-1)</f>
        <v/>
      </c>
      <c r="BW212" s="90" t="str">
        <f>IF(OR(DB$8="", AR212=""), "", COUNTIF(AR$11:AR$310, "&lt;"&amp;AR212)+1+COUNTIF(AR$11:AR212, AR212)-1)</f>
        <v/>
      </c>
      <c r="BX212" s="90" t="str">
        <f>IF(OR(DC$8="", AS212=""), "", COUNTIF(AS$11:AS$310, "&lt;"&amp;AS212)+1+COUNTIF(AS$11:AS212, AS212)-1)</f>
        <v/>
      </c>
      <c r="BY212" s="90" t="str">
        <f>IF(OR(DD$8="", AT212=""), "", COUNTIF(AT$11:AT$310, "&lt;"&amp;AT212)+1+COUNTIF(AT$11:AT212, AT212)-1)</f>
        <v/>
      </c>
      <c r="BZ212" s="90" t="str">
        <f>IF(OR(DE$8="", AU212=""), "", COUNTIF(AU$11:AU$310, "&lt;"&amp;AU212)+1+COUNTIF(AU$11:AU212, AU212)-1)</f>
        <v/>
      </c>
      <c r="CA212" s="90" t="str">
        <f>IF(OR(DF$8="", AV212=""), "", COUNTIF(AV$11:AV$310, "&lt;"&amp;AV212)+1+COUNTIF(AV$11:AV212, AV212)-1)</f>
        <v/>
      </c>
      <c r="CB212" s="90" t="str">
        <f>IF(OR(DG$8="", AW212=""), "", COUNTIF(AW$11:AW$310, "&lt;"&amp;AW212)+1+COUNTIF(AW$11:AW212, AW212)-1)</f>
        <v/>
      </c>
      <c r="CC212" s="90" t="str">
        <f>IF(OR(DH$8="", AX212=""), "", COUNTIF(AX$11:AX$310, "&lt;"&amp;AX212)+1+COUNTIF(AX$11:AX212, AX212)-1)</f>
        <v/>
      </c>
      <c r="CD212" s="90" t="str">
        <f>IF(OR(DI$8="", AY212=""), "", COUNTIF(AY$11:AY$310, "&lt;"&amp;AY212)+1+COUNTIF(AY$11:AY212, AY212)-1)</f>
        <v/>
      </c>
      <c r="CE212" s="90" t="str">
        <f>IF(OR(DJ$8="", AZ212=""), "", COUNTIF(AZ$11:AZ$310, "&lt;"&amp;AZ212)+1+COUNTIF(AZ$11:AZ212, AZ212)-1)</f>
        <v/>
      </c>
      <c r="CF212" s="90" t="str">
        <f>IF(OR(DK$8="", BA212=""), "", COUNTIF(BA$11:BA$310, "&lt;"&amp;BA212)+1+COUNTIF(BA$11:BA212, BA212)-1)</f>
        <v/>
      </c>
      <c r="CG212" s="91" t="str">
        <f>IF(OR(DL$8="", BB212=""), "", COUNTIF(BB$11:BB$310, "&lt;"&amp;BB212)+1+COUNTIF(BB$11:BB212, BB212)-1)</f>
        <v/>
      </c>
      <c r="CI212" s="89" t="str" cm="1">
        <f t="array" ref="CI212">IFERROR(INDEX($BD212:$CG212, $CH212, MATCH(CI$6, $BD$8:$CG$8, 0)), "")</f>
        <v/>
      </c>
      <c r="CJ212" s="90" t="str" cm="1">
        <f t="array" ref="CJ212">IFERROR(INDEX($BD212:$CG212, $CH212, MATCH(CJ$6, $BD$8:$CG$8, 0)), "")</f>
        <v/>
      </c>
      <c r="CK212" s="90" t="str" cm="1">
        <f t="array" ref="CK212">IFERROR(INDEX($BD212:$CG212, $CH212, MATCH(CK$6, $BD$8:$CG$8, 0)), "")</f>
        <v/>
      </c>
      <c r="CL212" s="90" t="str" cm="1">
        <f t="array" ref="CL212">IFERROR(INDEX($BD212:$CG212, $CH212, MATCH(CL$6, $BD$8:$CG$8, 0)), "")</f>
        <v/>
      </c>
      <c r="CM212" s="90" t="str" cm="1">
        <f t="array" ref="CM212">IFERROR(INDEX($BD212:$CG212, $CH212, MATCH(CM$6, $BD$8:$CG$8, 0)), "")</f>
        <v/>
      </c>
      <c r="CN212" s="90" t="str" cm="1">
        <f t="array" ref="CN212">IFERROR(INDEX($BD212:$CG212, $CH212, MATCH(CN$6, $BD$8:$CG$8, 0)), "")</f>
        <v/>
      </c>
      <c r="CO212" s="90" t="str" cm="1">
        <f t="array" ref="CO212">IFERROR(INDEX($BD212:$CG212, $CH212, MATCH(CO$6, $BD$8:$CG$8, 0)), "")</f>
        <v/>
      </c>
      <c r="CP212" s="90" t="str" cm="1">
        <f t="array" ref="CP212">IFERROR(INDEX($BD212:$CG212, $CH212, MATCH(CP$6, $BD$8:$CG$8, 0)), "")</f>
        <v/>
      </c>
      <c r="CQ212" s="90" t="str" cm="1">
        <f t="array" ref="CQ212">IFERROR(INDEX($BD212:$CG212, $CH212, MATCH(CQ$6, $BD$8:$CG$8, 0)), "")</f>
        <v/>
      </c>
      <c r="CR212" s="90" t="str" cm="1">
        <f t="array" ref="CR212">IFERROR(INDEX($BD212:$CG212, $CH212, MATCH(CR$6, $BD$8:$CG$8, 0)), "")</f>
        <v/>
      </c>
      <c r="CS212" s="90" t="str" cm="1">
        <f t="array" ref="CS212">IFERROR(INDEX($BD212:$CG212, $CH212, MATCH(CS$6, $BD$8:$CG$8, 0)), "")</f>
        <v/>
      </c>
      <c r="CT212" s="90" t="str" cm="1">
        <f t="array" ref="CT212">IFERROR(INDEX($BD212:$CG212, $CH212, MATCH(CT$6, $BD$8:$CG$8, 0)), "")</f>
        <v/>
      </c>
      <c r="CU212" s="90" t="str" cm="1">
        <f t="array" ref="CU212">IFERROR(INDEX($BD212:$CG212, $CH212, MATCH(CU$6, $BD$8:$CG$8, 0)), "")</f>
        <v/>
      </c>
      <c r="CV212" s="90" t="str" cm="1">
        <f t="array" ref="CV212">IFERROR(INDEX($BD212:$CG212, $CH212, MATCH(CV$6, $BD$8:$CG$8, 0)), "")</f>
        <v/>
      </c>
      <c r="CW212" s="90" t="str" cm="1">
        <f t="array" ref="CW212">IFERROR(INDEX($BD212:$CG212, $CH212, MATCH(CW$6, $BD$8:$CG$8, 0)), "")</f>
        <v/>
      </c>
      <c r="CX212" s="90" t="str" cm="1">
        <f t="array" ref="CX212">IFERROR(INDEX($BD212:$CG212, $CH212, MATCH(CX$6, $BD$8:$CG$8, 0)), "")</f>
        <v/>
      </c>
      <c r="CY212" s="90" t="str" cm="1">
        <f t="array" ref="CY212">IFERROR(INDEX($BD212:$CG212, $CH212, MATCH(CY$6, $BD$8:$CG$8, 0)), "")</f>
        <v/>
      </c>
      <c r="CZ212" s="90" t="str" cm="1">
        <f t="array" ref="CZ212">IFERROR(INDEX($BD212:$CG212, $CH212, MATCH(CZ$6, $BD$8:$CG$8, 0)), "")</f>
        <v/>
      </c>
      <c r="DA212" s="90" t="str" cm="1">
        <f t="array" ref="DA212">IFERROR(INDEX($BD212:$CG212, $CH212, MATCH(DA$6, $BD$8:$CG$8, 0)), "")</f>
        <v/>
      </c>
      <c r="DB212" s="90" t="str" cm="1">
        <f t="array" ref="DB212">IFERROR(INDEX($BD212:$CG212, $CH212, MATCH(DB$6, $BD$8:$CG$8, 0)), "")</f>
        <v/>
      </c>
      <c r="DC212" s="90" t="str" cm="1">
        <f t="array" ref="DC212">IFERROR(INDEX($BD212:$CG212, $CH212, MATCH(DC$6, $BD$8:$CG$8, 0)), "")</f>
        <v/>
      </c>
      <c r="DD212" s="90" t="str" cm="1">
        <f t="array" ref="DD212">IFERROR(INDEX($BD212:$CG212, $CH212, MATCH(DD$6, $BD$8:$CG$8, 0)), "")</f>
        <v/>
      </c>
      <c r="DE212" s="90" t="str" cm="1">
        <f t="array" ref="DE212">IFERROR(INDEX($BD212:$CG212, $CH212, MATCH(DE$6, $BD$8:$CG$8, 0)), "")</f>
        <v/>
      </c>
      <c r="DF212" s="90" t="str" cm="1">
        <f t="array" ref="DF212">IFERROR(INDEX($BD212:$CG212, $CH212, MATCH(DF$6, $BD$8:$CG$8, 0)), "")</f>
        <v/>
      </c>
      <c r="DG212" s="90" t="str" cm="1">
        <f t="array" ref="DG212">IFERROR(INDEX($BD212:$CG212, $CH212, MATCH(DG$6, $BD$8:$CG$8, 0)), "")</f>
        <v/>
      </c>
      <c r="DH212" s="90" t="str" cm="1">
        <f t="array" ref="DH212">IFERROR(INDEX($BD212:$CG212, $CH212, MATCH(DH$6, $BD$8:$CG$8, 0)), "")</f>
        <v/>
      </c>
      <c r="DI212" s="90" t="str" cm="1">
        <f t="array" ref="DI212">IFERROR(INDEX($BD212:$CG212, $CH212, MATCH(DI$6, $BD$8:$CG$8, 0)), "")</f>
        <v/>
      </c>
      <c r="DJ212" s="90" t="str" cm="1">
        <f t="array" ref="DJ212">IFERROR(INDEX($BD212:$CG212, $CH212, MATCH(DJ$6, $BD$8:$CG$8, 0)), "")</f>
        <v/>
      </c>
      <c r="DK212" s="90" t="str" cm="1">
        <f t="array" ref="DK212">IFERROR(INDEX($BD212:$CG212, $CH212, MATCH(DK$6, $BD$8:$CG$8, 0)), "")</f>
        <v/>
      </c>
      <c r="DL212" s="91" t="str" cm="1">
        <f t="array" ref="DL212">IFERROR(INDEX($BD212:$CG212, $CH212, MATCH(DL$6, $BD$8:$CG$8, 0)), "")</f>
        <v/>
      </c>
    </row>
    <row r="213" spans="1:116" x14ac:dyDescent="0.55000000000000004">
      <c r="A213" s="16"/>
      <c r="B213" s="48"/>
      <c r="C213" s="26"/>
      <c r="D213" s="49"/>
      <c r="E213" s="50"/>
      <c r="F213" s="16"/>
      <c r="G213" s="96" t="str">
        <f t="shared" si="88"/>
        <v/>
      </c>
      <c r="H213" s="96" t="str">
        <f>IF($T213="", "", IF(COUNTIF('Income &amp; Expenses'!$AO$11:$AO$40, $T213)&gt;0, $N$3, $N$4))</f>
        <v/>
      </c>
      <c r="I213" s="16"/>
      <c r="N213" s="14" t="str">
        <f t="shared" si="84"/>
        <v/>
      </c>
      <c r="O213" s="8" t="str">
        <f t="shared" si="89"/>
        <v/>
      </c>
      <c r="P213" s="15" t="str">
        <f t="shared" si="85"/>
        <v/>
      </c>
      <c r="R213" s="68" t="str">
        <f t="shared" si="86"/>
        <v/>
      </c>
      <c r="T213" s="68" t="str">
        <f t="shared" si="87"/>
        <v/>
      </c>
      <c r="V213" s="62" t="str">
        <f>IF($B213="", "", COUNTIF($B$11:$B213, $B213))</f>
        <v/>
      </c>
      <c r="W213" s="62" t="str">
        <f t="shared" si="90"/>
        <v/>
      </c>
      <c r="Y213" s="78" t="str">
        <f t="shared" si="91"/>
        <v/>
      </c>
      <c r="Z213" s="79" t="str">
        <f t="shared" si="91"/>
        <v/>
      </c>
      <c r="AA213" s="79" t="str">
        <f t="shared" si="91"/>
        <v/>
      </c>
      <c r="AB213" s="79" t="str">
        <f t="shared" si="91"/>
        <v/>
      </c>
      <c r="AC213" s="79" t="str">
        <f t="shared" si="91"/>
        <v/>
      </c>
      <c r="AD213" s="79" t="str">
        <f t="shared" si="91"/>
        <v/>
      </c>
      <c r="AE213" s="79" t="str">
        <f t="shared" si="91"/>
        <v/>
      </c>
      <c r="AF213" s="79" t="str">
        <f t="shared" si="91"/>
        <v/>
      </c>
      <c r="AG213" s="79" t="str">
        <f t="shared" si="91"/>
        <v/>
      </c>
      <c r="AH213" s="79" t="str">
        <f t="shared" si="91"/>
        <v/>
      </c>
      <c r="AI213" s="79" t="str">
        <f t="shared" si="92"/>
        <v/>
      </c>
      <c r="AJ213" s="79" t="str">
        <f t="shared" si="92"/>
        <v/>
      </c>
      <c r="AK213" s="79" t="str">
        <f t="shared" si="92"/>
        <v/>
      </c>
      <c r="AL213" s="79" t="str">
        <f t="shared" si="92"/>
        <v/>
      </c>
      <c r="AM213" s="79" t="str">
        <f t="shared" si="92"/>
        <v/>
      </c>
      <c r="AN213" s="79" t="str">
        <f t="shared" si="92"/>
        <v/>
      </c>
      <c r="AO213" s="79" t="str">
        <f t="shared" si="92"/>
        <v/>
      </c>
      <c r="AP213" s="79" t="str">
        <f t="shared" si="92"/>
        <v/>
      </c>
      <c r="AQ213" s="79" t="str">
        <f t="shared" si="92"/>
        <v/>
      </c>
      <c r="AR213" s="79" t="str">
        <f t="shared" si="92"/>
        <v/>
      </c>
      <c r="AS213" s="79" t="str">
        <f t="shared" si="93"/>
        <v/>
      </c>
      <c r="AT213" s="79" t="str">
        <f t="shared" si="93"/>
        <v/>
      </c>
      <c r="AU213" s="79" t="str">
        <f t="shared" si="93"/>
        <v/>
      </c>
      <c r="AV213" s="79" t="str">
        <f t="shared" si="93"/>
        <v/>
      </c>
      <c r="AW213" s="79" t="str">
        <f t="shared" si="93"/>
        <v/>
      </c>
      <c r="AX213" s="79" t="str">
        <f t="shared" si="93"/>
        <v/>
      </c>
      <c r="AY213" s="79" t="str">
        <f t="shared" si="93"/>
        <v/>
      </c>
      <c r="AZ213" s="79" t="str">
        <f t="shared" si="93"/>
        <v/>
      </c>
      <c r="BA213" s="79" t="str">
        <f t="shared" si="93"/>
        <v/>
      </c>
      <c r="BB213" s="33" t="str">
        <f t="shared" si="93"/>
        <v/>
      </c>
      <c r="BD213" s="89" t="str">
        <f>IF(OR(CI$8="", Y213=""), "", COUNTIF(Y$11:Y$310, "&lt;"&amp;Y213)+1+COUNTIF(Y$11:Y213, Y213)-1)</f>
        <v/>
      </c>
      <c r="BE213" s="90" t="str">
        <f>IF(OR(CJ$8="", Z213=""), "", COUNTIF(Z$11:Z$310, "&lt;"&amp;Z213)+1+COUNTIF(Z$11:Z213, Z213)-1)</f>
        <v/>
      </c>
      <c r="BF213" s="90" t="str">
        <f>IF(OR(CK$8="", AA213=""), "", COUNTIF(AA$11:AA$310, "&lt;"&amp;AA213)+1+COUNTIF(AA$11:AA213, AA213)-1)</f>
        <v/>
      </c>
      <c r="BG213" s="90" t="str">
        <f>IF(OR(CL$8="", AB213=""), "", COUNTIF(AB$11:AB$310, "&lt;"&amp;AB213)+1+COUNTIF(AB$11:AB213, AB213)-1)</f>
        <v/>
      </c>
      <c r="BH213" s="90" t="str">
        <f>IF(OR(CM$8="", AC213=""), "", COUNTIF(AC$11:AC$310, "&lt;"&amp;AC213)+1+COUNTIF(AC$11:AC213, AC213)-1)</f>
        <v/>
      </c>
      <c r="BI213" s="90" t="str">
        <f>IF(OR(CN$8="", AD213=""), "", COUNTIF(AD$11:AD$310, "&lt;"&amp;AD213)+1+COUNTIF(AD$11:AD213, AD213)-1)</f>
        <v/>
      </c>
      <c r="BJ213" s="90" t="str">
        <f>IF(OR(CO$8="", AE213=""), "", COUNTIF(AE$11:AE$310, "&lt;"&amp;AE213)+1+COUNTIF(AE$11:AE213, AE213)-1)</f>
        <v/>
      </c>
      <c r="BK213" s="90" t="str">
        <f>IF(OR(CP$8="", AF213=""), "", COUNTIF(AF$11:AF$310, "&lt;"&amp;AF213)+1+COUNTIF(AF$11:AF213, AF213)-1)</f>
        <v/>
      </c>
      <c r="BL213" s="90" t="str">
        <f>IF(OR(CQ$8="", AG213=""), "", COUNTIF(AG$11:AG$310, "&lt;"&amp;AG213)+1+COUNTIF(AG$11:AG213, AG213)-1)</f>
        <v/>
      </c>
      <c r="BM213" s="90" t="str">
        <f>IF(OR(CR$8="", AH213=""), "", COUNTIF(AH$11:AH$310, "&lt;"&amp;AH213)+1+COUNTIF(AH$11:AH213, AH213)-1)</f>
        <v/>
      </c>
      <c r="BN213" s="90" t="str">
        <f>IF(OR(CS$8="", AI213=""), "", COUNTIF(AI$11:AI$310, "&lt;"&amp;AI213)+1+COUNTIF(AI$11:AI213, AI213)-1)</f>
        <v/>
      </c>
      <c r="BO213" s="90" t="str">
        <f>IF(OR(CT$8="", AJ213=""), "", COUNTIF(AJ$11:AJ$310, "&lt;"&amp;AJ213)+1+COUNTIF(AJ$11:AJ213, AJ213)-1)</f>
        <v/>
      </c>
      <c r="BP213" s="90" t="str">
        <f>IF(OR(CU$8="", AK213=""), "", COUNTIF(AK$11:AK$310, "&lt;"&amp;AK213)+1+COUNTIF(AK$11:AK213, AK213)-1)</f>
        <v/>
      </c>
      <c r="BQ213" s="90" t="str">
        <f>IF(OR(CV$8="", AL213=""), "", COUNTIF(AL$11:AL$310, "&lt;"&amp;AL213)+1+COUNTIF(AL$11:AL213, AL213)-1)</f>
        <v/>
      </c>
      <c r="BR213" s="90" t="str">
        <f>IF(OR(CW$8="", AM213=""), "", COUNTIF(AM$11:AM$310, "&lt;"&amp;AM213)+1+COUNTIF(AM$11:AM213, AM213)-1)</f>
        <v/>
      </c>
      <c r="BS213" s="90" t="str">
        <f>IF(OR(CX$8="", AN213=""), "", COUNTIF(AN$11:AN$310, "&lt;"&amp;AN213)+1+COUNTIF(AN$11:AN213, AN213)-1)</f>
        <v/>
      </c>
      <c r="BT213" s="90" t="str">
        <f>IF(OR(CY$8="", AO213=""), "", COUNTIF(AO$11:AO$310, "&lt;"&amp;AO213)+1+COUNTIF(AO$11:AO213, AO213)-1)</f>
        <v/>
      </c>
      <c r="BU213" s="90" t="str">
        <f>IF(OR(CZ$8="", AP213=""), "", COUNTIF(AP$11:AP$310, "&lt;"&amp;AP213)+1+COUNTIF(AP$11:AP213, AP213)-1)</f>
        <v/>
      </c>
      <c r="BV213" s="90" t="str">
        <f>IF(OR(DA$8="", AQ213=""), "", COUNTIF(AQ$11:AQ$310, "&lt;"&amp;AQ213)+1+COUNTIF(AQ$11:AQ213, AQ213)-1)</f>
        <v/>
      </c>
      <c r="BW213" s="90" t="str">
        <f>IF(OR(DB$8="", AR213=""), "", COUNTIF(AR$11:AR$310, "&lt;"&amp;AR213)+1+COUNTIF(AR$11:AR213, AR213)-1)</f>
        <v/>
      </c>
      <c r="BX213" s="90" t="str">
        <f>IF(OR(DC$8="", AS213=""), "", COUNTIF(AS$11:AS$310, "&lt;"&amp;AS213)+1+COUNTIF(AS$11:AS213, AS213)-1)</f>
        <v/>
      </c>
      <c r="BY213" s="90" t="str">
        <f>IF(OR(DD$8="", AT213=""), "", COUNTIF(AT$11:AT$310, "&lt;"&amp;AT213)+1+COUNTIF(AT$11:AT213, AT213)-1)</f>
        <v/>
      </c>
      <c r="BZ213" s="90" t="str">
        <f>IF(OR(DE$8="", AU213=""), "", COUNTIF(AU$11:AU$310, "&lt;"&amp;AU213)+1+COUNTIF(AU$11:AU213, AU213)-1)</f>
        <v/>
      </c>
      <c r="CA213" s="90" t="str">
        <f>IF(OR(DF$8="", AV213=""), "", COUNTIF(AV$11:AV$310, "&lt;"&amp;AV213)+1+COUNTIF(AV$11:AV213, AV213)-1)</f>
        <v/>
      </c>
      <c r="CB213" s="90" t="str">
        <f>IF(OR(DG$8="", AW213=""), "", COUNTIF(AW$11:AW$310, "&lt;"&amp;AW213)+1+COUNTIF(AW$11:AW213, AW213)-1)</f>
        <v/>
      </c>
      <c r="CC213" s="90" t="str">
        <f>IF(OR(DH$8="", AX213=""), "", COUNTIF(AX$11:AX$310, "&lt;"&amp;AX213)+1+COUNTIF(AX$11:AX213, AX213)-1)</f>
        <v/>
      </c>
      <c r="CD213" s="90" t="str">
        <f>IF(OR(DI$8="", AY213=""), "", COUNTIF(AY$11:AY$310, "&lt;"&amp;AY213)+1+COUNTIF(AY$11:AY213, AY213)-1)</f>
        <v/>
      </c>
      <c r="CE213" s="90" t="str">
        <f>IF(OR(DJ$8="", AZ213=""), "", COUNTIF(AZ$11:AZ$310, "&lt;"&amp;AZ213)+1+COUNTIF(AZ$11:AZ213, AZ213)-1)</f>
        <v/>
      </c>
      <c r="CF213" s="90" t="str">
        <f>IF(OR(DK$8="", BA213=""), "", COUNTIF(BA$11:BA$310, "&lt;"&amp;BA213)+1+COUNTIF(BA$11:BA213, BA213)-1)</f>
        <v/>
      </c>
      <c r="CG213" s="91" t="str">
        <f>IF(OR(DL$8="", BB213=""), "", COUNTIF(BB$11:BB$310, "&lt;"&amp;BB213)+1+COUNTIF(BB$11:BB213, BB213)-1)</f>
        <v/>
      </c>
      <c r="CI213" s="89" t="str" cm="1">
        <f t="array" ref="CI213">IFERROR(INDEX($BD213:$CG213, $CH213, MATCH(CI$6, $BD$8:$CG$8, 0)), "")</f>
        <v/>
      </c>
      <c r="CJ213" s="90" t="str" cm="1">
        <f t="array" ref="CJ213">IFERROR(INDEX($BD213:$CG213, $CH213, MATCH(CJ$6, $BD$8:$CG$8, 0)), "")</f>
        <v/>
      </c>
      <c r="CK213" s="90" t="str" cm="1">
        <f t="array" ref="CK213">IFERROR(INDEX($BD213:$CG213, $CH213, MATCH(CK$6, $BD$8:$CG$8, 0)), "")</f>
        <v/>
      </c>
      <c r="CL213" s="90" t="str" cm="1">
        <f t="array" ref="CL213">IFERROR(INDEX($BD213:$CG213, $CH213, MATCH(CL$6, $BD$8:$CG$8, 0)), "")</f>
        <v/>
      </c>
      <c r="CM213" s="90" t="str" cm="1">
        <f t="array" ref="CM213">IFERROR(INDEX($BD213:$CG213, $CH213, MATCH(CM$6, $BD$8:$CG$8, 0)), "")</f>
        <v/>
      </c>
      <c r="CN213" s="90" t="str" cm="1">
        <f t="array" ref="CN213">IFERROR(INDEX($BD213:$CG213, $CH213, MATCH(CN$6, $BD$8:$CG$8, 0)), "")</f>
        <v/>
      </c>
      <c r="CO213" s="90" t="str" cm="1">
        <f t="array" ref="CO213">IFERROR(INDEX($BD213:$CG213, $CH213, MATCH(CO$6, $BD$8:$CG$8, 0)), "")</f>
        <v/>
      </c>
      <c r="CP213" s="90" t="str" cm="1">
        <f t="array" ref="CP213">IFERROR(INDEX($BD213:$CG213, $CH213, MATCH(CP$6, $BD$8:$CG$8, 0)), "")</f>
        <v/>
      </c>
      <c r="CQ213" s="90" t="str" cm="1">
        <f t="array" ref="CQ213">IFERROR(INDEX($BD213:$CG213, $CH213, MATCH(CQ$6, $BD$8:$CG$8, 0)), "")</f>
        <v/>
      </c>
      <c r="CR213" s="90" t="str" cm="1">
        <f t="array" ref="CR213">IFERROR(INDEX($BD213:$CG213, $CH213, MATCH(CR$6, $BD$8:$CG$8, 0)), "")</f>
        <v/>
      </c>
      <c r="CS213" s="90" t="str" cm="1">
        <f t="array" ref="CS213">IFERROR(INDEX($BD213:$CG213, $CH213, MATCH(CS$6, $BD$8:$CG$8, 0)), "")</f>
        <v/>
      </c>
      <c r="CT213" s="90" t="str" cm="1">
        <f t="array" ref="CT213">IFERROR(INDEX($BD213:$CG213, $CH213, MATCH(CT$6, $BD$8:$CG$8, 0)), "")</f>
        <v/>
      </c>
      <c r="CU213" s="90" t="str" cm="1">
        <f t="array" ref="CU213">IFERROR(INDEX($BD213:$CG213, $CH213, MATCH(CU$6, $BD$8:$CG$8, 0)), "")</f>
        <v/>
      </c>
      <c r="CV213" s="90" t="str" cm="1">
        <f t="array" ref="CV213">IFERROR(INDEX($BD213:$CG213, $CH213, MATCH(CV$6, $BD$8:$CG$8, 0)), "")</f>
        <v/>
      </c>
      <c r="CW213" s="90" t="str" cm="1">
        <f t="array" ref="CW213">IFERROR(INDEX($BD213:$CG213, $CH213, MATCH(CW$6, $BD$8:$CG$8, 0)), "")</f>
        <v/>
      </c>
      <c r="CX213" s="90" t="str" cm="1">
        <f t="array" ref="CX213">IFERROR(INDEX($BD213:$CG213, $CH213, MATCH(CX$6, $BD$8:$CG$8, 0)), "")</f>
        <v/>
      </c>
      <c r="CY213" s="90" t="str" cm="1">
        <f t="array" ref="CY213">IFERROR(INDEX($BD213:$CG213, $CH213, MATCH(CY$6, $BD$8:$CG$8, 0)), "")</f>
        <v/>
      </c>
      <c r="CZ213" s="90" t="str" cm="1">
        <f t="array" ref="CZ213">IFERROR(INDEX($BD213:$CG213, $CH213, MATCH(CZ$6, $BD$8:$CG$8, 0)), "")</f>
        <v/>
      </c>
      <c r="DA213" s="90" t="str" cm="1">
        <f t="array" ref="DA213">IFERROR(INDEX($BD213:$CG213, $CH213, MATCH(DA$6, $BD$8:$CG$8, 0)), "")</f>
        <v/>
      </c>
      <c r="DB213" s="90" t="str" cm="1">
        <f t="array" ref="DB213">IFERROR(INDEX($BD213:$CG213, $CH213, MATCH(DB$6, $BD$8:$CG$8, 0)), "")</f>
        <v/>
      </c>
      <c r="DC213" s="90" t="str" cm="1">
        <f t="array" ref="DC213">IFERROR(INDEX($BD213:$CG213, $CH213, MATCH(DC$6, $BD$8:$CG$8, 0)), "")</f>
        <v/>
      </c>
      <c r="DD213" s="90" t="str" cm="1">
        <f t="array" ref="DD213">IFERROR(INDEX($BD213:$CG213, $CH213, MATCH(DD$6, $BD$8:$CG$8, 0)), "")</f>
        <v/>
      </c>
      <c r="DE213" s="90" t="str" cm="1">
        <f t="array" ref="DE213">IFERROR(INDEX($BD213:$CG213, $CH213, MATCH(DE$6, $BD$8:$CG$8, 0)), "")</f>
        <v/>
      </c>
      <c r="DF213" s="90" t="str" cm="1">
        <f t="array" ref="DF213">IFERROR(INDEX($BD213:$CG213, $CH213, MATCH(DF$6, $BD$8:$CG$8, 0)), "")</f>
        <v/>
      </c>
      <c r="DG213" s="90" t="str" cm="1">
        <f t="array" ref="DG213">IFERROR(INDEX($BD213:$CG213, $CH213, MATCH(DG$6, $BD$8:$CG$8, 0)), "")</f>
        <v/>
      </c>
      <c r="DH213" s="90" t="str" cm="1">
        <f t="array" ref="DH213">IFERROR(INDEX($BD213:$CG213, $CH213, MATCH(DH$6, $BD$8:$CG$8, 0)), "")</f>
        <v/>
      </c>
      <c r="DI213" s="90" t="str" cm="1">
        <f t="array" ref="DI213">IFERROR(INDEX($BD213:$CG213, $CH213, MATCH(DI$6, $BD$8:$CG$8, 0)), "")</f>
        <v/>
      </c>
      <c r="DJ213" s="90" t="str" cm="1">
        <f t="array" ref="DJ213">IFERROR(INDEX($BD213:$CG213, $CH213, MATCH(DJ$6, $BD$8:$CG$8, 0)), "")</f>
        <v/>
      </c>
      <c r="DK213" s="90" t="str" cm="1">
        <f t="array" ref="DK213">IFERROR(INDEX($BD213:$CG213, $CH213, MATCH(DK$6, $BD$8:$CG$8, 0)), "")</f>
        <v/>
      </c>
      <c r="DL213" s="91" t="str" cm="1">
        <f t="array" ref="DL213">IFERROR(INDEX($BD213:$CG213, $CH213, MATCH(DL$6, $BD$8:$CG$8, 0)), "")</f>
        <v/>
      </c>
    </row>
    <row r="214" spans="1:116" x14ac:dyDescent="0.55000000000000004">
      <c r="A214" s="16"/>
      <c r="B214" s="48"/>
      <c r="C214" s="26"/>
      <c r="D214" s="49"/>
      <c r="E214" s="50"/>
      <c r="F214" s="16"/>
      <c r="G214" s="96" t="str">
        <f t="shared" si="88"/>
        <v/>
      </c>
      <c r="H214" s="96" t="str">
        <f>IF($T214="", "", IF(COUNTIF('Income &amp; Expenses'!$AO$11:$AO$40, $T214)&gt;0, $N$3, $N$4))</f>
        <v/>
      </c>
      <c r="I214" s="16"/>
      <c r="N214" s="14" t="str">
        <f t="shared" si="84"/>
        <v/>
      </c>
      <c r="O214" s="8" t="str">
        <f t="shared" si="89"/>
        <v/>
      </c>
      <c r="P214" s="15" t="str">
        <f t="shared" si="85"/>
        <v/>
      </c>
      <c r="R214" s="68" t="str">
        <f t="shared" si="86"/>
        <v/>
      </c>
      <c r="T214" s="68" t="str">
        <f t="shared" si="87"/>
        <v/>
      </c>
      <c r="V214" s="62" t="str">
        <f>IF($B214="", "", COUNTIF($B$11:$B214, $B214))</f>
        <v/>
      </c>
      <c r="W214" s="62" t="str">
        <f t="shared" si="90"/>
        <v/>
      </c>
      <c r="Y214" s="78" t="str">
        <f t="shared" si="91"/>
        <v/>
      </c>
      <c r="Z214" s="79" t="str">
        <f t="shared" si="91"/>
        <v/>
      </c>
      <c r="AA214" s="79" t="str">
        <f t="shared" si="91"/>
        <v/>
      </c>
      <c r="AB214" s="79" t="str">
        <f t="shared" si="91"/>
        <v/>
      </c>
      <c r="AC214" s="79" t="str">
        <f t="shared" si="91"/>
        <v/>
      </c>
      <c r="AD214" s="79" t="str">
        <f t="shared" si="91"/>
        <v/>
      </c>
      <c r="AE214" s="79" t="str">
        <f t="shared" si="91"/>
        <v/>
      </c>
      <c r="AF214" s="79" t="str">
        <f t="shared" si="91"/>
        <v/>
      </c>
      <c r="AG214" s="79" t="str">
        <f t="shared" si="91"/>
        <v/>
      </c>
      <c r="AH214" s="79" t="str">
        <f t="shared" si="91"/>
        <v/>
      </c>
      <c r="AI214" s="79" t="str">
        <f t="shared" si="92"/>
        <v/>
      </c>
      <c r="AJ214" s="79" t="str">
        <f t="shared" si="92"/>
        <v/>
      </c>
      <c r="AK214" s="79" t="str">
        <f t="shared" si="92"/>
        <v/>
      </c>
      <c r="AL214" s="79" t="str">
        <f t="shared" si="92"/>
        <v/>
      </c>
      <c r="AM214" s="79" t="str">
        <f t="shared" si="92"/>
        <v/>
      </c>
      <c r="AN214" s="79" t="str">
        <f t="shared" si="92"/>
        <v/>
      </c>
      <c r="AO214" s="79" t="str">
        <f t="shared" si="92"/>
        <v/>
      </c>
      <c r="AP214" s="79" t="str">
        <f t="shared" si="92"/>
        <v/>
      </c>
      <c r="AQ214" s="79" t="str">
        <f t="shared" si="92"/>
        <v/>
      </c>
      <c r="AR214" s="79" t="str">
        <f t="shared" si="92"/>
        <v/>
      </c>
      <c r="AS214" s="79" t="str">
        <f t="shared" si="93"/>
        <v/>
      </c>
      <c r="AT214" s="79" t="str">
        <f t="shared" si="93"/>
        <v/>
      </c>
      <c r="AU214" s="79" t="str">
        <f t="shared" si="93"/>
        <v/>
      </c>
      <c r="AV214" s="79" t="str">
        <f t="shared" si="93"/>
        <v/>
      </c>
      <c r="AW214" s="79" t="str">
        <f t="shared" si="93"/>
        <v/>
      </c>
      <c r="AX214" s="79" t="str">
        <f t="shared" si="93"/>
        <v/>
      </c>
      <c r="AY214" s="79" t="str">
        <f t="shared" si="93"/>
        <v/>
      </c>
      <c r="AZ214" s="79" t="str">
        <f t="shared" si="93"/>
        <v/>
      </c>
      <c r="BA214" s="79" t="str">
        <f t="shared" si="93"/>
        <v/>
      </c>
      <c r="BB214" s="33" t="str">
        <f t="shared" si="93"/>
        <v/>
      </c>
      <c r="BD214" s="89" t="str">
        <f>IF(OR(CI$8="", Y214=""), "", COUNTIF(Y$11:Y$310, "&lt;"&amp;Y214)+1+COUNTIF(Y$11:Y214, Y214)-1)</f>
        <v/>
      </c>
      <c r="BE214" s="90" t="str">
        <f>IF(OR(CJ$8="", Z214=""), "", COUNTIF(Z$11:Z$310, "&lt;"&amp;Z214)+1+COUNTIF(Z$11:Z214, Z214)-1)</f>
        <v/>
      </c>
      <c r="BF214" s="90" t="str">
        <f>IF(OR(CK$8="", AA214=""), "", COUNTIF(AA$11:AA$310, "&lt;"&amp;AA214)+1+COUNTIF(AA$11:AA214, AA214)-1)</f>
        <v/>
      </c>
      <c r="BG214" s="90" t="str">
        <f>IF(OR(CL$8="", AB214=""), "", COUNTIF(AB$11:AB$310, "&lt;"&amp;AB214)+1+COUNTIF(AB$11:AB214, AB214)-1)</f>
        <v/>
      </c>
      <c r="BH214" s="90" t="str">
        <f>IF(OR(CM$8="", AC214=""), "", COUNTIF(AC$11:AC$310, "&lt;"&amp;AC214)+1+COUNTIF(AC$11:AC214, AC214)-1)</f>
        <v/>
      </c>
      <c r="BI214" s="90" t="str">
        <f>IF(OR(CN$8="", AD214=""), "", COUNTIF(AD$11:AD$310, "&lt;"&amp;AD214)+1+COUNTIF(AD$11:AD214, AD214)-1)</f>
        <v/>
      </c>
      <c r="BJ214" s="90" t="str">
        <f>IF(OR(CO$8="", AE214=""), "", COUNTIF(AE$11:AE$310, "&lt;"&amp;AE214)+1+COUNTIF(AE$11:AE214, AE214)-1)</f>
        <v/>
      </c>
      <c r="BK214" s="90" t="str">
        <f>IF(OR(CP$8="", AF214=""), "", COUNTIF(AF$11:AF$310, "&lt;"&amp;AF214)+1+COUNTIF(AF$11:AF214, AF214)-1)</f>
        <v/>
      </c>
      <c r="BL214" s="90" t="str">
        <f>IF(OR(CQ$8="", AG214=""), "", COUNTIF(AG$11:AG$310, "&lt;"&amp;AG214)+1+COUNTIF(AG$11:AG214, AG214)-1)</f>
        <v/>
      </c>
      <c r="BM214" s="90" t="str">
        <f>IF(OR(CR$8="", AH214=""), "", COUNTIF(AH$11:AH$310, "&lt;"&amp;AH214)+1+COUNTIF(AH$11:AH214, AH214)-1)</f>
        <v/>
      </c>
      <c r="BN214" s="90" t="str">
        <f>IF(OR(CS$8="", AI214=""), "", COUNTIF(AI$11:AI$310, "&lt;"&amp;AI214)+1+COUNTIF(AI$11:AI214, AI214)-1)</f>
        <v/>
      </c>
      <c r="BO214" s="90" t="str">
        <f>IF(OR(CT$8="", AJ214=""), "", COUNTIF(AJ$11:AJ$310, "&lt;"&amp;AJ214)+1+COUNTIF(AJ$11:AJ214, AJ214)-1)</f>
        <v/>
      </c>
      <c r="BP214" s="90" t="str">
        <f>IF(OR(CU$8="", AK214=""), "", COUNTIF(AK$11:AK$310, "&lt;"&amp;AK214)+1+COUNTIF(AK$11:AK214, AK214)-1)</f>
        <v/>
      </c>
      <c r="BQ214" s="90" t="str">
        <f>IF(OR(CV$8="", AL214=""), "", COUNTIF(AL$11:AL$310, "&lt;"&amp;AL214)+1+COUNTIF(AL$11:AL214, AL214)-1)</f>
        <v/>
      </c>
      <c r="BR214" s="90" t="str">
        <f>IF(OR(CW$8="", AM214=""), "", COUNTIF(AM$11:AM$310, "&lt;"&amp;AM214)+1+COUNTIF(AM$11:AM214, AM214)-1)</f>
        <v/>
      </c>
      <c r="BS214" s="90" t="str">
        <f>IF(OR(CX$8="", AN214=""), "", COUNTIF(AN$11:AN$310, "&lt;"&amp;AN214)+1+COUNTIF(AN$11:AN214, AN214)-1)</f>
        <v/>
      </c>
      <c r="BT214" s="90" t="str">
        <f>IF(OR(CY$8="", AO214=""), "", COUNTIF(AO$11:AO$310, "&lt;"&amp;AO214)+1+COUNTIF(AO$11:AO214, AO214)-1)</f>
        <v/>
      </c>
      <c r="BU214" s="90" t="str">
        <f>IF(OR(CZ$8="", AP214=""), "", COUNTIF(AP$11:AP$310, "&lt;"&amp;AP214)+1+COUNTIF(AP$11:AP214, AP214)-1)</f>
        <v/>
      </c>
      <c r="BV214" s="90" t="str">
        <f>IF(OR(DA$8="", AQ214=""), "", COUNTIF(AQ$11:AQ$310, "&lt;"&amp;AQ214)+1+COUNTIF(AQ$11:AQ214, AQ214)-1)</f>
        <v/>
      </c>
      <c r="BW214" s="90" t="str">
        <f>IF(OR(DB$8="", AR214=""), "", COUNTIF(AR$11:AR$310, "&lt;"&amp;AR214)+1+COUNTIF(AR$11:AR214, AR214)-1)</f>
        <v/>
      </c>
      <c r="BX214" s="90" t="str">
        <f>IF(OR(DC$8="", AS214=""), "", COUNTIF(AS$11:AS$310, "&lt;"&amp;AS214)+1+COUNTIF(AS$11:AS214, AS214)-1)</f>
        <v/>
      </c>
      <c r="BY214" s="90" t="str">
        <f>IF(OR(DD$8="", AT214=""), "", COUNTIF(AT$11:AT$310, "&lt;"&amp;AT214)+1+COUNTIF(AT$11:AT214, AT214)-1)</f>
        <v/>
      </c>
      <c r="BZ214" s="90" t="str">
        <f>IF(OR(DE$8="", AU214=""), "", COUNTIF(AU$11:AU$310, "&lt;"&amp;AU214)+1+COUNTIF(AU$11:AU214, AU214)-1)</f>
        <v/>
      </c>
      <c r="CA214" s="90" t="str">
        <f>IF(OR(DF$8="", AV214=""), "", COUNTIF(AV$11:AV$310, "&lt;"&amp;AV214)+1+COUNTIF(AV$11:AV214, AV214)-1)</f>
        <v/>
      </c>
      <c r="CB214" s="90" t="str">
        <f>IF(OR(DG$8="", AW214=""), "", COUNTIF(AW$11:AW$310, "&lt;"&amp;AW214)+1+COUNTIF(AW$11:AW214, AW214)-1)</f>
        <v/>
      </c>
      <c r="CC214" s="90" t="str">
        <f>IF(OR(DH$8="", AX214=""), "", COUNTIF(AX$11:AX$310, "&lt;"&amp;AX214)+1+COUNTIF(AX$11:AX214, AX214)-1)</f>
        <v/>
      </c>
      <c r="CD214" s="90" t="str">
        <f>IF(OR(DI$8="", AY214=""), "", COUNTIF(AY$11:AY$310, "&lt;"&amp;AY214)+1+COUNTIF(AY$11:AY214, AY214)-1)</f>
        <v/>
      </c>
      <c r="CE214" s="90" t="str">
        <f>IF(OR(DJ$8="", AZ214=""), "", COUNTIF(AZ$11:AZ$310, "&lt;"&amp;AZ214)+1+COUNTIF(AZ$11:AZ214, AZ214)-1)</f>
        <v/>
      </c>
      <c r="CF214" s="90" t="str">
        <f>IF(OR(DK$8="", BA214=""), "", COUNTIF(BA$11:BA$310, "&lt;"&amp;BA214)+1+COUNTIF(BA$11:BA214, BA214)-1)</f>
        <v/>
      </c>
      <c r="CG214" s="91" t="str">
        <f>IF(OR(DL$8="", BB214=""), "", COUNTIF(BB$11:BB$310, "&lt;"&amp;BB214)+1+COUNTIF(BB$11:BB214, BB214)-1)</f>
        <v/>
      </c>
      <c r="CI214" s="89" t="str" cm="1">
        <f t="array" ref="CI214">IFERROR(INDEX($BD214:$CG214, $CH214, MATCH(CI$6, $BD$8:$CG$8, 0)), "")</f>
        <v/>
      </c>
      <c r="CJ214" s="90" t="str" cm="1">
        <f t="array" ref="CJ214">IFERROR(INDEX($BD214:$CG214, $CH214, MATCH(CJ$6, $BD$8:$CG$8, 0)), "")</f>
        <v/>
      </c>
      <c r="CK214" s="90" t="str" cm="1">
        <f t="array" ref="CK214">IFERROR(INDEX($BD214:$CG214, $CH214, MATCH(CK$6, $BD$8:$CG$8, 0)), "")</f>
        <v/>
      </c>
      <c r="CL214" s="90" t="str" cm="1">
        <f t="array" ref="CL214">IFERROR(INDEX($BD214:$CG214, $CH214, MATCH(CL$6, $BD$8:$CG$8, 0)), "")</f>
        <v/>
      </c>
      <c r="CM214" s="90" t="str" cm="1">
        <f t="array" ref="CM214">IFERROR(INDEX($BD214:$CG214, $CH214, MATCH(CM$6, $BD$8:$CG$8, 0)), "")</f>
        <v/>
      </c>
      <c r="CN214" s="90" t="str" cm="1">
        <f t="array" ref="CN214">IFERROR(INDEX($BD214:$CG214, $CH214, MATCH(CN$6, $BD$8:$CG$8, 0)), "")</f>
        <v/>
      </c>
      <c r="CO214" s="90" t="str" cm="1">
        <f t="array" ref="CO214">IFERROR(INDEX($BD214:$CG214, $CH214, MATCH(CO$6, $BD$8:$CG$8, 0)), "")</f>
        <v/>
      </c>
      <c r="CP214" s="90" t="str" cm="1">
        <f t="array" ref="CP214">IFERROR(INDEX($BD214:$CG214, $CH214, MATCH(CP$6, $BD$8:$CG$8, 0)), "")</f>
        <v/>
      </c>
      <c r="CQ214" s="90" t="str" cm="1">
        <f t="array" ref="CQ214">IFERROR(INDEX($BD214:$CG214, $CH214, MATCH(CQ$6, $BD$8:$CG$8, 0)), "")</f>
        <v/>
      </c>
      <c r="CR214" s="90" t="str" cm="1">
        <f t="array" ref="CR214">IFERROR(INDEX($BD214:$CG214, $CH214, MATCH(CR$6, $BD$8:$CG$8, 0)), "")</f>
        <v/>
      </c>
      <c r="CS214" s="90" t="str" cm="1">
        <f t="array" ref="CS214">IFERROR(INDEX($BD214:$CG214, $CH214, MATCH(CS$6, $BD$8:$CG$8, 0)), "")</f>
        <v/>
      </c>
      <c r="CT214" s="90" t="str" cm="1">
        <f t="array" ref="CT214">IFERROR(INDEX($BD214:$CG214, $CH214, MATCH(CT$6, $BD$8:$CG$8, 0)), "")</f>
        <v/>
      </c>
      <c r="CU214" s="90" t="str" cm="1">
        <f t="array" ref="CU214">IFERROR(INDEX($BD214:$CG214, $CH214, MATCH(CU$6, $BD$8:$CG$8, 0)), "")</f>
        <v/>
      </c>
      <c r="CV214" s="90" t="str" cm="1">
        <f t="array" ref="CV214">IFERROR(INDEX($BD214:$CG214, $CH214, MATCH(CV$6, $BD$8:$CG$8, 0)), "")</f>
        <v/>
      </c>
      <c r="CW214" s="90" t="str" cm="1">
        <f t="array" ref="CW214">IFERROR(INDEX($BD214:$CG214, $CH214, MATCH(CW$6, $BD$8:$CG$8, 0)), "")</f>
        <v/>
      </c>
      <c r="CX214" s="90" t="str" cm="1">
        <f t="array" ref="CX214">IFERROR(INDEX($BD214:$CG214, $CH214, MATCH(CX$6, $BD$8:$CG$8, 0)), "")</f>
        <v/>
      </c>
      <c r="CY214" s="90" t="str" cm="1">
        <f t="array" ref="CY214">IFERROR(INDEX($BD214:$CG214, $CH214, MATCH(CY$6, $BD$8:$CG$8, 0)), "")</f>
        <v/>
      </c>
      <c r="CZ214" s="90" t="str" cm="1">
        <f t="array" ref="CZ214">IFERROR(INDEX($BD214:$CG214, $CH214, MATCH(CZ$6, $BD$8:$CG$8, 0)), "")</f>
        <v/>
      </c>
      <c r="DA214" s="90" t="str" cm="1">
        <f t="array" ref="DA214">IFERROR(INDEX($BD214:$CG214, $CH214, MATCH(DA$6, $BD$8:$CG$8, 0)), "")</f>
        <v/>
      </c>
      <c r="DB214" s="90" t="str" cm="1">
        <f t="array" ref="DB214">IFERROR(INDEX($BD214:$CG214, $CH214, MATCH(DB$6, $BD$8:$CG$8, 0)), "")</f>
        <v/>
      </c>
      <c r="DC214" s="90" t="str" cm="1">
        <f t="array" ref="DC214">IFERROR(INDEX($BD214:$CG214, $CH214, MATCH(DC$6, $BD$8:$CG$8, 0)), "")</f>
        <v/>
      </c>
      <c r="DD214" s="90" t="str" cm="1">
        <f t="array" ref="DD214">IFERROR(INDEX($BD214:$CG214, $CH214, MATCH(DD$6, $BD$8:$CG$8, 0)), "")</f>
        <v/>
      </c>
      <c r="DE214" s="90" t="str" cm="1">
        <f t="array" ref="DE214">IFERROR(INDEX($BD214:$CG214, $CH214, MATCH(DE$6, $BD$8:$CG$8, 0)), "")</f>
        <v/>
      </c>
      <c r="DF214" s="90" t="str" cm="1">
        <f t="array" ref="DF214">IFERROR(INDEX($BD214:$CG214, $CH214, MATCH(DF$6, $BD$8:$CG$8, 0)), "")</f>
        <v/>
      </c>
      <c r="DG214" s="90" t="str" cm="1">
        <f t="array" ref="DG214">IFERROR(INDEX($BD214:$CG214, $CH214, MATCH(DG$6, $BD$8:$CG$8, 0)), "")</f>
        <v/>
      </c>
      <c r="DH214" s="90" t="str" cm="1">
        <f t="array" ref="DH214">IFERROR(INDEX($BD214:$CG214, $CH214, MATCH(DH$6, $BD$8:$CG$8, 0)), "")</f>
        <v/>
      </c>
      <c r="DI214" s="90" t="str" cm="1">
        <f t="array" ref="DI214">IFERROR(INDEX($BD214:$CG214, $CH214, MATCH(DI$6, $BD$8:$CG$8, 0)), "")</f>
        <v/>
      </c>
      <c r="DJ214" s="90" t="str" cm="1">
        <f t="array" ref="DJ214">IFERROR(INDEX($BD214:$CG214, $CH214, MATCH(DJ$6, $BD$8:$CG$8, 0)), "")</f>
        <v/>
      </c>
      <c r="DK214" s="90" t="str" cm="1">
        <f t="array" ref="DK214">IFERROR(INDEX($BD214:$CG214, $CH214, MATCH(DK$6, $BD$8:$CG$8, 0)), "")</f>
        <v/>
      </c>
      <c r="DL214" s="91" t="str" cm="1">
        <f t="array" ref="DL214">IFERROR(INDEX($BD214:$CG214, $CH214, MATCH(DL$6, $BD$8:$CG$8, 0)), "")</f>
        <v/>
      </c>
    </row>
    <row r="215" spans="1:116" x14ac:dyDescent="0.55000000000000004">
      <c r="A215" s="16"/>
      <c r="B215" s="48"/>
      <c r="C215" s="26"/>
      <c r="D215" s="49"/>
      <c r="E215" s="50"/>
      <c r="F215" s="16"/>
      <c r="G215" s="96" t="str">
        <f t="shared" si="88"/>
        <v/>
      </c>
      <c r="H215" s="96" t="str">
        <f>IF($T215="", "", IF(COUNTIF('Income &amp; Expenses'!$AO$11:$AO$40, $T215)&gt;0, $N$3, $N$4))</f>
        <v/>
      </c>
      <c r="I215" s="16"/>
      <c r="N215" s="14" t="str">
        <f t="shared" si="84"/>
        <v/>
      </c>
      <c r="O215" s="8" t="str">
        <f t="shared" si="89"/>
        <v/>
      </c>
      <c r="P215" s="15" t="str">
        <f t="shared" si="85"/>
        <v/>
      </c>
      <c r="R215" s="68" t="str">
        <f t="shared" si="86"/>
        <v/>
      </c>
      <c r="T215" s="68" t="str">
        <f t="shared" si="87"/>
        <v/>
      </c>
      <c r="V215" s="62" t="str">
        <f>IF($B215="", "", COUNTIF($B$11:$B215, $B215))</f>
        <v/>
      </c>
      <c r="W215" s="62" t="str">
        <f t="shared" si="90"/>
        <v/>
      </c>
      <c r="Y215" s="78" t="str">
        <f t="shared" si="91"/>
        <v/>
      </c>
      <c r="Z215" s="79" t="str">
        <f t="shared" si="91"/>
        <v/>
      </c>
      <c r="AA215" s="79" t="str">
        <f t="shared" si="91"/>
        <v/>
      </c>
      <c r="AB215" s="79" t="str">
        <f t="shared" si="91"/>
        <v/>
      </c>
      <c r="AC215" s="79" t="str">
        <f t="shared" si="91"/>
        <v/>
      </c>
      <c r="AD215" s="79" t="str">
        <f t="shared" si="91"/>
        <v/>
      </c>
      <c r="AE215" s="79" t="str">
        <f t="shared" si="91"/>
        <v/>
      </c>
      <c r="AF215" s="79" t="str">
        <f t="shared" si="91"/>
        <v/>
      </c>
      <c r="AG215" s="79" t="str">
        <f t="shared" si="91"/>
        <v/>
      </c>
      <c r="AH215" s="79" t="str">
        <f t="shared" si="91"/>
        <v/>
      </c>
      <c r="AI215" s="79" t="str">
        <f t="shared" si="92"/>
        <v/>
      </c>
      <c r="AJ215" s="79" t="str">
        <f t="shared" si="92"/>
        <v/>
      </c>
      <c r="AK215" s="79" t="str">
        <f t="shared" si="92"/>
        <v/>
      </c>
      <c r="AL215" s="79" t="str">
        <f t="shared" si="92"/>
        <v/>
      </c>
      <c r="AM215" s="79" t="str">
        <f t="shared" si="92"/>
        <v/>
      </c>
      <c r="AN215" s="79" t="str">
        <f t="shared" si="92"/>
        <v/>
      </c>
      <c r="AO215" s="79" t="str">
        <f t="shared" si="92"/>
        <v/>
      </c>
      <c r="AP215" s="79" t="str">
        <f t="shared" si="92"/>
        <v/>
      </c>
      <c r="AQ215" s="79" t="str">
        <f t="shared" si="92"/>
        <v/>
      </c>
      <c r="AR215" s="79" t="str">
        <f t="shared" si="92"/>
        <v/>
      </c>
      <c r="AS215" s="79" t="str">
        <f t="shared" si="93"/>
        <v/>
      </c>
      <c r="AT215" s="79" t="str">
        <f t="shared" si="93"/>
        <v/>
      </c>
      <c r="AU215" s="79" t="str">
        <f t="shared" si="93"/>
        <v/>
      </c>
      <c r="AV215" s="79" t="str">
        <f t="shared" si="93"/>
        <v/>
      </c>
      <c r="AW215" s="79" t="str">
        <f t="shared" si="93"/>
        <v/>
      </c>
      <c r="AX215" s="79" t="str">
        <f t="shared" si="93"/>
        <v/>
      </c>
      <c r="AY215" s="79" t="str">
        <f t="shared" si="93"/>
        <v/>
      </c>
      <c r="AZ215" s="79" t="str">
        <f t="shared" si="93"/>
        <v/>
      </c>
      <c r="BA215" s="79" t="str">
        <f t="shared" si="93"/>
        <v/>
      </c>
      <c r="BB215" s="33" t="str">
        <f t="shared" si="93"/>
        <v/>
      </c>
      <c r="BD215" s="89" t="str">
        <f>IF(OR(CI$8="", Y215=""), "", COUNTIF(Y$11:Y$310, "&lt;"&amp;Y215)+1+COUNTIF(Y$11:Y215, Y215)-1)</f>
        <v/>
      </c>
      <c r="BE215" s="90" t="str">
        <f>IF(OR(CJ$8="", Z215=""), "", COUNTIF(Z$11:Z$310, "&lt;"&amp;Z215)+1+COUNTIF(Z$11:Z215, Z215)-1)</f>
        <v/>
      </c>
      <c r="BF215" s="90" t="str">
        <f>IF(OR(CK$8="", AA215=""), "", COUNTIF(AA$11:AA$310, "&lt;"&amp;AA215)+1+COUNTIF(AA$11:AA215, AA215)-1)</f>
        <v/>
      </c>
      <c r="BG215" s="90" t="str">
        <f>IF(OR(CL$8="", AB215=""), "", COUNTIF(AB$11:AB$310, "&lt;"&amp;AB215)+1+COUNTIF(AB$11:AB215, AB215)-1)</f>
        <v/>
      </c>
      <c r="BH215" s="90" t="str">
        <f>IF(OR(CM$8="", AC215=""), "", COUNTIF(AC$11:AC$310, "&lt;"&amp;AC215)+1+COUNTIF(AC$11:AC215, AC215)-1)</f>
        <v/>
      </c>
      <c r="BI215" s="90" t="str">
        <f>IF(OR(CN$8="", AD215=""), "", COUNTIF(AD$11:AD$310, "&lt;"&amp;AD215)+1+COUNTIF(AD$11:AD215, AD215)-1)</f>
        <v/>
      </c>
      <c r="BJ215" s="90" t="str">
        <f>IF(OR(CO$8="", AE215=""), "", COUNTIF(AE$11:AE$310, "&lt;"&amp;AE215)+1+COUNTIF(AE$11:AE215, AE215)-1)</f>
        <v/>
      </c>
      <c r="BK215" s="90" t="str">
        <f>IF(OR(CP$8="", AF215=""), "", COUNTIF(AF$11:AF$310, "&lt;"&amp;AF215)+1+COUNTIF(AF$11:AF215, AF215)-1)</f>
        <v/>
      </c>
      <c r="BL215" s="90" t="str">
        <f>IF(OR(CQ$8="", AG215=""), "", COUNTIF(AG$11:AG$310, "&lt;"&amp;AG215)+1+COUNTIF(AG$11:AG215, AG215)-1)</f>
        <v/>
      </c>
      <c r="BM215" s="90" t="str">
        <f>IF(OR(CR$8="", AH215=""), "", COUNTIF(AH$11:AH$310, "&lt;"&amp;AH215)+1+COUNTIF(AH$11:AH215, AH215)-1)</f>
        <v/>
      </c>
      <c r="BN215" s="90" t="str">
        <f>IF(OR(CS$8="", AI215=""), "", COUNTIF(AI$11:AI$310, "&lt;"&amp;AI215)+1+COUNTIF(AI$11:AI215, AI215)-1)</f>
        <v/>
      </c>
      <c r="BO215" s="90" t="str">
        <f>IF(OR(CT$8="", AJ215=""), "", COUNTIF(AJ$11:AJ$310, "&lt;"&amp;AJ215)+1+COUNTIF(AJ$11:AJ215, AJ215)-1)</f>
        <v/>
      </c>
      <c r="BP215" s="90" t="str">
        <f>IF(OR(CU$8="", AK215=""), "", COUNTIF(AK$11:AK$310, "&lt;"&amp;AK215)+1+COUNTIF(AK$11:AK215, AK215)-1)</f>
        <v/>
      </c>
      <c r="BQ215" s="90" t="str">
        <f>IF(OR(CV$8="", AL215=""), "", COUNTIF(AL$11:AL$310, "&lt;"&amp;AL215)+1+COUNTIF(AL$11:AL215, AL215)-1)</f>
        <v/>
      </c>
      <c r="BR215" s="90" t="str">
        <f>IF(OR(CW$8="", AM215=""), "", COUNTIF(AM$11:AM$310, "&lt;"&amp;AM215)+1+COUNTIF(AM$11:AM215, AM215)-1)</f>
        <v/>
      </c>
      <c r="BS215" s="90" t="str">
        <f>IF(OR(CX$8="", AN215=""), "", COUNTIF(AN$11:AN$310, "&lt;"&amp;AN215)+1+COUNTIF(AN$11:AN215, AN215)-1)</f>
        <v/>
      </c>
      <c r="BT215" s="90" t="str">
        <f>IF(OR(CY$8="", AO215=""), "", COUNTIF(AO$11:AO$310, "&lt;"&amp;AO215)+1+COUNTIF(AO$11:AO215, AO215)-1)</f>
        <v/>
      </c>
      <c r="BU215" s="90" t="str">
        <f>IF(OR(CZ$8="", AP215=""), "", COUNTIF(AP$11:AP$310, "&lt;"&amp;AP215)+1+COUNTIF(AP$11:AP215, AP215)-1)</f>
        <v/>
      </c>
      <c r="BV215" s="90" t="str">
        <f>IF(OR(DA$8="", AQ215=""), "", COUNTIF(AQ$11:AQ$310, "&lt;"&amp;AQ215)+1+COUNTIF(AQ$11:AQ215, AQ215)-1)</f>
        <v/>
      </c>
      <c r="BW215" s="90" t="str">
        <f>IF(OR(DB$8="", AR215=""), "", COUNTIF(AR$11:AR$310, "&lt;"&amp;AR215)+1+COUNTIF(AR$11:AR215, AR215)-1)</f>
        <v/>
      </c>
      <c r="BX215" s="90" t="str">
        <f>IF(OR(DC$8="", AS215=""), "", COUNTIF(AS$11:AS$310, "&lt;"&amp;AS215)+1+COUNTIF(AS$11:AS215, AS215)-1)</f>
        <v/>
      </c>
      <c r="BY215" s="90" t="str">
        <f>IF(OR(DD$8="", AT215=""), "", COUNTIF(AT$11:AT$310, "&lt;"&amp;AT215)+1+COUNTIF(AT$11:AT215, AT215)-1)</f>
        <v/>
      </c>
      <c r="BZ215" s="90" t="str">
        <f>IF(OR(DE$8="", AU215=""), "", COUNTIF(AU$11:AU$310, "&lt;"&amp;AU215)+1+COUNTIF(AU$11:AU215, AU215)-1)</f>
        <v/>
      </c>
      <c r="CA215" s="90" t="str">
        <f>IF(OR(DF$8="", AV215=""), "", COUNTIF(AV$11:AV$310, "&lt;"&amp;AV215)+1+COUNTIF(AV$11:AV215, AV215)-1)</f>
        <v/>
      </c>
      <c r="CB215" s="90" t="str">
        <f>IF(OR(DG$8="", AW215=""), "", COUNTIF(AW$11:AW$310, "&lt;"&amp;AW215)+1+COUNTIF(AW$11:AW215, AW215)-1)</f>
        <v/>
      </c>
      <c r="CC215" s="90" t="str">
        <f>IF(OR(DH$8="", AX215=""), "", COUNTIF(AX$11:AX$310, "&lt;"&amp;AX215)+1+COUNTIF(AX$11:AX215, AX215)-1)</f>
        <v/>
      </c>
      <c r="CD215" s="90" t="str">
        <f>IF(OR(DI$8="", AY215=""), "", COUNTIF(AY$11:AY$310, "&lt;"&amp;AY215)+1+COUNTIF(AY$11:AY215, AY215)-1)</f>
        <v/>
      </c>
      <c r="CE215" s="90" t="str">
        <f>IF(OR(DJ$8="", AZ215=""), "", COUNTIF(AZ$11:AZ$310, "&lt;"&amp;AZ215)+1+COUNTIF(AZ$11:AZ215, AZ215)-1)</f>
        <v/>
      </c>
      <c r="CF215" s="90" t="str">
        <f>IF(OR(DK$8="", BA215=""), "", COUNTIF(BA$11:BA$310, "&lt;"&amp;BA215)+1+COUNTIF(BA$11:BA215, BA215)-1)</f>
        <v/>
      </c>
      <c r="CG215" s="91" t="str">
        <f>IF(OR(DL$8="", BB215=""), "", COUNTIF(BB$11:BB$310, "&lt;"&amp;BB215)+1+COUNTIF(BB$11:BB215, BB215)-1)</f>
        <v/>
      </c>
      <c r="CI215" s="89" t="str" cm="1">
        <f t="array" ref="CI215">IFERROR(INDEX($BD215:$CG215, $CH215, MATCH(CI$6, $BD$8:$CG$8, 0)), "")</f>
        <v/>
      </c>
      <c r="CJ215" s="90" t="str" cm="1">
        <f t="array" ref="CJ215">IFERROR(INDEX($BD215:$CG215, $CH215, MATCH(CJ$6, $BD$8:$CG$8, 0)), "")</f>
        <v/>
      </c>
      <c r="CK215" s="90" t="str" cm="1">
        <f t="array" ref="CK215">IFERROR(INDEX($BD215:$CG215, $CH215, MATCH(CK$6, $BD$8:$CG$8, 0)), "")</f>
        <v/>
      </c>
      <c r="CL215" s="90" t="str" cm="1">
        <f t="array" ref="CL215">IFERROR(INDEX($BD215:$CG215, $CH215, MATCH(CL$6, $BD$8:$CG$8, 0)), "")</f>
        <v/>
      </c>
      <c r="CM215" s="90" t="str" cm="1">
        <f t="array" ref="CM215">IFERROR(INDEX($BD215:$CG215, $CH215, MATCH(CM$6, $BD$8:$CG$8, 0)), "")</f>
        <v/>
      </c>
      <c r="CN215" s="90" t="str" cm="1">
        <f t="array" ref="CN215">IFERROR(INDEX($BD215:$CG215, $CH215, MATCH(CN$6, $BD$8:$CG$8, 0)), "")</f>
        <v/>
      </c>
      <c r="CO215" s="90" t="str" cm="1">
        <f t="array" ref="CO215">IFERROR(INDEX($BD215:$CG215, $CH215, MATCH(CO$6, $BD$8:$CG$8, 0)), "")</f>
        <v/>
      </c>
      <c r="CP215" s="90" t="str" cm="1">
        <f t="array" ref="CP215">IFERROR(INDEX($BD215:$CG215, $CH215, MATCH(CP$6, $BD$8:$CG$8, 0)), "")</f>
        <v/>
      </c>
      <c r="CQ215" s="90" t="str" cm="1">
        <f t="array" ref="CQ215">IFERROR(INDEX($BD215:$CG215, $CH215, MATCH(CQ$6, $BD$8:$CG$8, 0)), "")</f>
        <v/>
      </c>
      <c r="CR215" s="90" t="str" cm="1">
        <f t="array" ref="CR215">IFERROR(INDEX($BD215:$CG215, $CH215, MATCH(CR$6, $BD$8:$CG$8, 0)), "")</f>
        <v/>
      </c>
      <c r="CS215" s="90" t="str" cm="1">
        <f t="array" ref="CS215">IFERROR(INDEX($BD215:$CG215, $CH215, MATCH(CS$6, $BD$8:$CG$8, 0)), "")</f>
        <v/>
      </c>
      <c r="CT215" s="90" t="str" cm="1">
        <f t="array" ref="CT215">IFERROR(INDEX($BD215:$CG215, $CH215, MATCH(CT$6, $BD$8:$CG$8, 0)), "")</f>
        <v/>
      </c>
      <c r="CU215" s="90" t="str" cm="1">
        <f t="array" ref="CU215">IFERROR(INDEX($BD215:$CG215, $CH215, MATCH(CU$6, $BD$8:$CG$8, 0)), "")</f>
        <v/>
      </c>
      <c r="CV215" s="90" t="str" cm="1">
        <f t="array" ref="CV215">IFERROR(INDEX($BD215:$CG215, $CH215, MATCH(CV$6, $BD$8:$CG$8, 0)), "")</f>
        <v/>
      </c>
      <c r="CW215" s="90" t="str" cm="1">
        <f t="array" ref="CW215">IFERROR(INDEX($BD215:$CG215, $CH215, MATCH(CW$6, $BD$8:$CG$8, 0)), "")</f>
        <v/>
      </c>
      <c r="CX215" s="90" t="str" cm="1">
        <f t="array" ref="CX215">IFERROR(INDEX($BD215:$CG215, $CH215, MATCH(CX$6, $BD$8:$CG$8, 0)), "")</f>
        <v/>
      </c>
      <c r="CY215" s="90" t="str" cm="1">
        <f t="array" ref="CY215">IFERROR(INDEX($BD215:$CG215, $CH215, MATCH(CY$6, $BD$8:$CG$8, 0)), "")</f>
        <v/>
      </c>
      <c r="CZ215" s="90" t="str" cm="1">
        <f t="array" ref="CZ215">IFERROR(INDEX($BD215:$CG215, $CH215, MATCH(CZ$6, $BD$8:$CG$8, 0)), "")</f>
        <v/>
      </c>
      <c r="DA215" s="90" t="str" cm="1">
        <f t="array" ref="DA215">IFERROR(INDEX($BD215:$CG215, $CH215, MATCH(DA$6, $BD$8:$CG$8, 0)), "")</f>
        <v/>
      </c>
      <c r="DB215" s="90" t="str" cm="1">
        <f t="array" ref="DB215">IFERROR(INDEX($BD215:$CG215, $CH215, MATCH(DB$6, $BD$8:$CG$8, 0)), "")</f>
        <v/>
      </c>
      <c r="DC215" s="90" t="str" cm="1">
        <f t="array" ref="DC215">IFERROR(INDEX($BD215:$CG215, $CH215, MATCH(DC$6, $BD$8:$CG$8, 0)), "")</f>
        <v/>
      </c>
      <c r="DD215" s="90" t="str" cm="1">
        <f t="array" ref="DD215">IFERROR(INDEX($BD215:$CG215, $CH215, MATCH(DD$6, $BD$8:$CG$8, 0)), "")</f>
        <v/>
      </c>
      <c r="DE215" s="90" t="str" cm="1">
        <f t="array" ref="DE215">IFERROR(INDEX($BD215:$CG215, $CH215, MATCH(DE$6, $BD$8:$CG$8, 0)), "")</f>
        <v/>
      </c>
      <c r="DF215" s="90" t="str" cm="1">
        <f t="array" ref="DF215">IFERROR(INDEX($BD215:$CG215, $CH215, MATCH(DF$6, $BD$8:$CG$8, 0)), "")</f>
        <v/>
      </c>
      <c r="DG215" s="90" t="str" cm="1">
        <f t="array" ref="DG215">IFERROR(INDEX($BD215:$CG215, $CH215, MATCH(DG$6, $BD$8:$CG$8, 0)), "")</f>
        <v/>
      </c>
      <c r="DH215" s="90" t="str" cm="1">
        <f t="array" ref="DH215">IFERROR(INDEX($BD215:$CG215, $CH215, MATCH(DH$6, $BD$8:$CG$8, 0)), "")</f>
        <v/>
      </c>
      <c r="DI215" s="90" t="str" cm="1">
        <f t="array" ref="DI215">IFERROR(INDEX($BD215:$CG215, $CH215, MATCH(DI$6, $BD$8:$CG$8, 0)), "")</f>
        <v/>
      </c>
      <c r="DJ215" s="90" t="str" cm="1">
        <f t="array" ref="DJ215">IFERROR(INDEX($BD215:$CG215, $CH215, MATCH(DJ$6, $BD$8:$CG$8, 0)), "")</f>
        <v/>
      </c>
      <c r="DK215" s="90" t="str" cm="1">
        <f t="array" ref="DK215">IFERROR(INDEX($BD215:$CG215, $CH215, MATCH(DK$6, $BD$8:$CG$8, 0)), "")</f>
        <v/>
      </c>
      <c r="DL215" s="91" t="str" cm="1">
        <f t="array" ref="DL215">IFERROR(INDEX($BD215:$CG215, $CH215, MATCH(DL$6, $BD$8:$CG$8, 0)), "")</f>
        <v/>
      </c>
    </row>
    <row r="216" spans="1:116" x14ac:dyDescent="0.55000000000000004">
      <c r="A216" s="16"/>
      <c r="B216" s="48"/>
      <c r="C216" s="26"/>
      <c r="D216" s="49"/>
      <c r="E216" s="50"/>
      <c r="F216" s="16"/>
      <c r="G216" s="96" t="str">
        <f t="shared" si="88"/>
        <v/>
      </c>
      <c r="H216" s="96" t="str">
        <f>IF($T216="", "", IF(COUNTIF('Income &amp; Expenses'!$AO$11:$AO$40, $T216)&gt;0, $N$3, $N$4))</f>
        <v/>
      </c>
      <c r="I216" s="16"/>
      <c r="N216" s="14" t="str">
        <f t="shared" si="84"/>
        <v/>
      </c>
      <c r="O216" s="8" t="str">
        <f t="shared" si="89"/>
        <v/>
      </c>
      <c r="P216" s="15" t="str">
        <f t="shared" si="85"/>
        <v/>
      </c>
      <c r="R216" s="68" t="str">
        <f t="shared" si="86"/>
        <v/>
      </c>
      <c r="T216" s="68" t="str">
        <f t="shared" si="87"/>
        <v/>
      </c>
      <c r="V216" s="62" t="str">
        <f>IF($B216="", "", COUNTIF($B$11:$B216, $B216))</f>
        <v/>
      </c>
      <c r="W216" s="62" t="str">
        <f t="shared" si="90"/>
        <v/>
      </c>
      <c r="Y216" s="78" t="str">
        <f t="shared" si="91"/>
        <v/>
      </c>
      <c r="Z216" s="79" t="str">
        <f t="shared" si="91"/>
        <v/>
      </c>
      <c r="AA216" s="79" t="str">
        <f t="shared" si="91"/>
        <v/>
      </c>
      <c r="AB216" s="79" t="str">
        <f t="shared" si="91"/>
        <v/>
      </c>
      <c r="AC216" s="79" t="str">
        <f t="shared" si="91"/>
        <v/>
      </c>
      <c r="AD216" s="79" t="str">
        <f t="shared" si="91"/>
        <v/>
      </c>
      <c r="AE216" s="79" t="str">
        <f t="shared" si="91"/>
        <v/>
      </c>
      <c r="AF216" s="79" t="str">
        <f t="shared" si="91"/>
        <v/>
      </c>
      <c r="AG216" s="79" t="str">
        <f t="shared" si="91"/>
        <v/>
      </c>
      <c r="AH216" s="79" t="str">
        <f t="shared" si="91"/>
        <v/>
      </c>
      <c r="AI216" s="79" t="str">
        <f t="shared" si="92"/>
        <v/>
      </c>
      <c r="AJ216" s="79" t="str">
        <f t="shared" si="92"/>
        <v/>
      </c>
      <c r="AK216" s="79" t="str">
        <f t="shared" si="92"/>
        <v/>
      </c>
      <c r="AL216" s="79" t="str">
        <f t="shared" si="92"/>
        <v/>
      </c>
      <c r="AM216" s="79" t="str">
        <f t="shared" si="92"/>
        <v/>
      </c>
      <c r="AN216" s="79" t="str">
        <f t="shared" si="92"/>
        <v/>
      </c>
      <c r="AO216" s="79" t="str">
        <f t="shared" si="92"/>
        <v/>
      </c>
      <c r="AP216" s="79" t="str">
        <f t="shared" si="92"/>
        <v/>
      </c>
      <c r="AQ216" s="79" t="str">
        <f t="shared" si="92"/>
        <v/>
      </c>
      <c r="AR216" s="79" t="str">
        <f t="shared" si="92"/>
        <v/>
      </c>
      <c r="AS216" s="79" t="str">
        <f t="shared" si="93"/>
        <v/>
      </c>
      <c r="AT216" s="79" t="str">
        <f t="shared" si="93"/>
        <v/>
      </c>
      <c r="AU216" s="79" t="str">
        <f t="shared" si="93"/>
        <v/>
      </c>
      <c r="AV216" s="79" t="str">
        <f t="shared" si="93"/>
        <v/>
      </c>
      <c r="AW216" s="79" t="str">
        <f t="shared" si="93"/>
        <v/>
      </c>
      <c r="AX216" s="79" t="str">
        <f t="shared" si="93"/>
        <v/>
      </c>
      <c r="AY216" s="79" t="str">
        <f t="shared" si="93"/>
        <v/>
      </c>
      <c r="AZ216" s="79" t="str">
        <f t="shared" si="93"/>
        <v/>
      </c>
      <c r="BA216" s="79" t="str">
        <f t="shared" si="93"/>
        <v/>
      </c>
      <c r="BB216" s="33" t="str">
        <f t="shared" si="93"/>
        <v/>
      </c>
      <c r="BD216" s="89" t="str">
        <f>IF(OR(CI$8="", Y216=""), "", COUNTIF(Y$11:Y$310, "&lt;"&amp;Y216)+1+COUNTIF(Y$11:Y216, Y216)-1)</f>
        <v/>
      </c>
      <c r="BE216" s="90" t="str">
        <f>IF(OR(CJ$8="", Z216=""), "", COUNTIF(Z$11:Z$310, "&lt;"&amp;Z216)+1+COUNTIF(Z$11:Z216, Z216)-1)</f>
        <v/>
      </c>
      <c r="BF216" s="90" t="str">
        <f>IF(OR(CK$8="", AA216=""), "", COUNTIF(AA$11:AA$310, "&lt;"&amp;AA216)+1+COUNTIF(AA$11:AA216, AA216)-1)</f>
        <v/>
      </c>
      <c r="BG216" s="90" t="str">
        <f>IF(OR(CL$8="", AB216=""), "", COUNTIF(AB$11:AB$310, "&lt;"&amp;AB216)+1+COUNTIF(AB$11:AB216, AB216)-1)</f>
        <v/>
      </c>
      <c r="BH216" s="90" t="str">
        <f>IF(OR(CM$8="", AC216=""), "", COUNTIF(AC$11:AC$310, "&lt;"&amp;AC216)+1+COUNTIF(AC$11:AC216, AC216)-1)</f>
        <v/>
      </c>
      <c r="BI216" s="90" t="str">
        <f>IF(OR(CN$8="", AD216=""), "", COUNTIF(AD$11:AD$310, "&lt;"&amp;AD216)+1+COUNTIF(AD$11:AD216, AD216)-1)</f>
        <v/>
      </c>
      <c r="BJ216" s="90" t="str">
        <f>IF(OR(CO$8="", AE216=""), "", COUNTIF(AE$11:AE$310, "&lt;"&amp;AE216)+1+COUNTIF(AE$11:AE216, AE216)-1)</f>
        <v/>
      </c>
      <c r="BK216" s="90" t="str">
        <f>IF(OR(CP$8="", AF216=""), "", COUNTIF(AF$11:AF$310, "&lt;"&amp;AF216)+1+COUNTIF(AF$11:AF216, AF216)-1)</f>
        <v/>
      </c>
      <c r="BL216" s="90" t="str">
        <f>IF(OR(CQ$8="", AG216=""), "", COUNTIF(AG$11:AG$310, "&lt;"&amp;AG216)+1+COUNTIF(AG$11:AG216, AG216)-1)</f>
        <v/>
      </c>
      <c r="BM216" s="90" t="str">
        <f>IF(OR(CR$8="", AH216=""), "", COUNTIF(AH$11:AH$310, "&lt;"&amp;AH216)+1+COUNTIF(AH$11:AH216, AH216)-1)</f>
        <v/>
      </c>
      <c r="BN216" s="90" t="str">
        <f>IF(OR(CS$8="", AI216=""), "", COUNTIF(AI$11:AI$310, "&lt;"&amp;AI216)+1+COUNTIF(AI$11:AI216, AI216)-1)</f>
        <v/>
      </c>
      <c r="BO216" s="90" t="str">
        <f>IF(OR(CT$8="", AJ216=""), "", COUNTIF(AJ$11:AJ$310, "&lt;"&amp;AJ216)+1+COUNTIF(AJ$11:AJ216, AJ216)-1)</f>
        <v/>
      </c>
      <c r="BP216" s="90" t="str">
        <f>IF(OR(CU$8="", AK216=""), "", COUNTIF(AK$11:AK$310, "&lt;"&amp;AK216)+1+COUNTIF(AK$11:AK216, AK216)-1)</f>
        <v/>
      </c>
      <c r="BQ216" s="90" t="str">
        <f>IF(OR(CV$8="", AL216=""), "", COUNTIF(AL$11:AL$310, "&lt;"&amp;AL216)+1+COUNTIF(AL$11:AL216, AL216)-1)</f>
        <v/>
      </c>
      <c r="BR216" s="90" t="str">
        <f>IF(OR(CW$8="", AM216=""), "", COUNTIF(AM$11:AM$310, "&lt;"&amp;AM216)+1+COUNTIF(AM$11:AM216, AM216)-1)</f>
        <v/>
      </c>
      <c r="BS216" s="90" t="str">
        <f>IF(OR(CX$8="", AN216=""), "", COUNTIF(AN$11:AN$310, "&lt;"&amp;AN216)+1+COUNTIF(AN$11:AN216, AN216)-1)</f>
        <v/>
      </c>
      <c r="BT216" s="90" t="str">
        <f>IF(OR(CY$8="", AO216=""), "", COUNTIF(AO$11:AO$310, "&lt;"&amp;AO216)+1+COUNTIF(AO$11:AO216, AO216)-1)</f>
        <v/>
      </c>
      <c r="BU216" s="90" t="str">
        <f>IF(OR(CZ$8="", AP216=""), "", COUNTIF(AP$11:AP$310, "&lt;"&amp;AP216)+1+COUNTIF(AP$11:AP216, AP216)-1)</f>
        <v/>
      </c>
      <c r="BV216" s="90" t="str">
        <f>IF(OR(DA$8="", AQ216=""), "", COUNTIF(AQ$11:AQ$310, "&lt;"&amp;AQ216)+1+COUNTIF(AQ$11:AQ216, AQ216)-1)</f>
        <v/>
      </c>
      <c r="BW216" s="90" t="str">
        <f>IF(OR(DB$8="", AR216=""), "", COUNTIF(AR$11:AR$310, "&lt;"&amp;AR216)+1+COUNTIF(AR$11:AR216, AR216)-1)</f>
        <v/>
      </c>
      <c r="BX216" s="90" t="str">
        <f>IF(OR(DC$8="", AS216=""), "", COUNTIF(AS$11:AS$310, "&lt;"&amp;AS216)+1+COUNTIF(AS$11:AS216, AS216)-1)</f>
        <v/>
      </c>
      <c r="BY216" s="90" t="str">
        <f>IF(OR(DD$8="", AT216=""), "", COUNTIF(AT$11:AT$310, "&lt;"&amp;AT216)+1+COUNTIF(AT$11:AT216, AT216)-1)</f>
        <v/>
      </c>
      <c r="BZ216" s="90" t="str">
        <f>IF(OR(DE$8="", AU216=""), "", COUNTIF(AU$11:AU$310, "&lt;"&amp;AU216)+1+COUNTIF(AU$11:AU216, AU216)-1)</f>
        <v/>
      </c>
      <c r="CA216" s="90" t="str">
        <f>IF(OR(DF$8="", AV216=""), "", COUNTIF(AV$11:AV$310, "&lt;"&amp;AV216)+1+COUNTIF(AV$11:AV216, AV216)-1)</f>
        <v/>
      </c>
      <c r="CB216" s="90" t="str">
        <f>IF(OR(DG$8="", AW216=""), "", COUNTIF(AW$11:AW$310, "&lt;"&amp;AW216)+1+COUNTIF(AW$11:AW216, AW216)-1)</f>
        <v/>
      </c>
      <c r="CC216" s="90" t="str">
        <f>IF(OR(DH$8="", AX216=""), "", COUNTIF(AX$11:AX$310, "&lt;"&amp;AX216)+1+COUNTIF(AX$11:AX216, AX216)-1)</f>
        <v/>
      </c>
      <c r="CD216" s="90" t="str">
        <f>IF(OR(DI$8="", AY216=""), "", COUNTIF(AY$11:AY$310, "&lt;"&amp;AY216)+1+COUNTIF(AY$11:AY216, AY216)-1)</f>
        <v/>
      </c>
      <c r="CE216" s="90" t="str">
        <f>IF(OR(DJ$8="", AZ216=""), "", COUNTIF(AZ$11:AZ$310, "&lt;"&amp;AZ216)+1+COUNTIF(AZ$11:AZ216, AZ216)-1)</f>
        <v/>
      </c>
      <c r="CF216" s="90" t="str">
        <f>IF(OR(DK$8="", BA216=""), "", COUNTIF(BA$11:BA$310, "&lt;"&amp;BA216)+1+COUNTIF(BA$11:BA216, BA216)-1)</f>
        <v/>
      </c>
      <c r="CG216" s="91" t="str">
        <f>IF(OR(DL$8="", BB216=""), "", COUNTIF(BB$11:BB$310, "&lt;"&amp;BB216)+1+COUNTIF(BB$11:BB216, BB216)-1)</f>
        <v/>
      </c>
      <c r="CI216" s="89" t="str" cm="1">
        <f t="array" ref="CI216">IFERROR(INDEX($BD216:$CG216, $CH216, MATCH(CI$6, $BD$8:$CG$8, 0)), "")</f>
        <v/>
      </c>
      <c r="CJ216" s="90" t="str" cm="1">
        <f t="array" ref="CJ216">IFERROR(INDEX($BD216:$CG216, $CH216, MATCH(CJ$6, $BD$8:$CG$8, 0)), "")</f>
        <v/>
      </c>
      <c r="CK216" s="90" t="str" cm="1">
        <f t="array" ref="CK216">IFERROR(INDEX($BD216:$CG216, $CH216, MATCH(CK$6, $BD$8:$CG$8, 0)), "")</f>
        <v/>
      </c>
      <c r="CL216" s="90" t="str" cm="1">
        <f t="array" ref="CL216">IFERROR(INDEX($BD216:$CG216, $CH216, MATCH(CL$6, $BD$8:$CG$8, 0)), "")</f>
        <v/>
      </c>
      <c r="CM216" s="90" t="str" cm="1">
        <f t="array" ref="CM216">IFERROR(INDEX($BD216:$CG216, $CH216, MATCH(CM$6, $BD$8:$CG$8, 0)), "")</f>
        <v/>
      </c>
      <c r="CN216" s="90" t="str" cm="1">
        <f t="array" ref="CN216">IFERROR(INDEX($BD216:$CG216, $CH216, MATCH(CN$6, $BD$8:$CG$8, 0)), "")</f>
        <v/>
      </c>
      <c r="CO216" s="90" t="str" cm="1">
        <f t="array" ref="CO216">IFERROR(INDEX($BD216:$CG216, $CH216, MATCH(CO$6, $BD$8:$CG$8, 0)), "")</f>
        <v/>
      </c>
      <c r="CP216" s="90" t="str" cm="1">
        <f t="array" ref="CP216">IFERROR(INDEX($BD216:$CG216, $CH216, MATCH(CP$6, $BD$8:$CG$8, 0)), "")</f>
        <v/>
      </c>
      <c r="CQ216" s="90" t="str" cm="1">
        <f t="array" ref="CQ216">IFERROR(INDEX($BD216:$CG216, $CH216, MATCH(CQ$6, $BD$8:$CG$8, 0)), "")</f>
        <v/>
      </c>
      <c r="CR216" s="90" t="str" cm="1">
        <f t="array" ref="CR216">IFERROR(INDEX($BD216:$CG216, $CH216, MATCH(CR$6, $BD$8:$CG$8, 0)), "")</f>
        <v/>
      </c>
      <c r="CS216" s="90" t="str" cm="1">
        <f t="array" ref="CS216">IFERROR(INDEX($BD216:$CG216, $CH216, MATCH(CS$6, $BD$8:$CG$8, 0)), "")</f>
        <v/>
      </c>
      <c r="CT216" s="90" t="str" cm="1">
        <f t="array" ref="CT216">IFERROR(INDEX($BD216:$CG216, $CH216, MATCH(CT$6, $BD$8:$CG$8, 0)), "")</f>
        <v/>
      </c>
      <c r="CU216" s="90" t="str" cm="1">
        <f t="array" ref="CU216">IFERROR(INDEX($BD216:$CG216, $CH216, MATCH(CU$6, $BD$8:$CG$8, 0)), "")</f>
        <v/>
      </c>
      <c r="CV216" s="90" t="str" cm="1">
        <f t="array" ref="CV216">IFERROR(INDEX($BD216:$CG216, $CH216, MATCH(CV$6, $BD$8:$CG$8, 0)), "")</f>
        <v/>
      </c>
      <c r="CW216" s="90" t="str" cm="1">
        <f t="array" ref="CW216">IFERROR(INDEX($BD216:$CG216, $CH216, MATCH(CW$6, $BD$8:$CG$8, 0)), "")</f>
        <v/>
      </c>
      <c r="CX216" s="90" t="str" cm="1">
        <f t="array" ref="CX216">IFERROR(INDEX($BD216:$CG216, $CH216, MATCH(CX$6, $BD$8:$CG$8, 0)), "")</f>
        <v/>
      </c>
      <c r="CY216" s="90" t="str" cm="1">
        <f t="array" ref="CY216">IFERROR(INDEX($BD216:$CG216, $CH216, MATCH(CY$6, $BD$8:$CG$8, 0)), "")</f>
        <v/>
      </c>
      <c r="CZ216" s="90" t="str" cm="1">
        <f t="array" ref="CZ216">IFERROR(INDEX($BD216:$CG216, $CH216, MATCH(CZ$6, $BD$8:$CG$8, 0)), "")</f>
        <v/>
      </c>
      <c r="DA216" s="90" t="str" cm="1">
        <f t="array" ref="DA216">IFERROR(INDEX($BD216:$CG216, $CH216, MATCH(DA$6, $BD$8:$CG$8, 0)), "")</f>
        <v/>
      </c>
      <c r="DB216" s="90" t="str" cm="1">
        <f t="array" ref="DB216">IFERROR(INDEX($BD216:$CG216, $CH216, MATCH(DB$6, $BD$8:$CG$8, 0)), "")</f>
        <v/>
      </c>
      <c r="DC216" s="90" t="str" cm="1">
        <f t="array" ref="DC216">IFERROR(INDEX($BD216:$CG216, $CH216, MATCH(DC$6, $BD$8:$CG$8, 0)), "")</f>
        <v/>
      </c>
      <c r="DD216" s="90" t="str" cm="1">
        <f t="array" ref="DD216">IFERROR(INDEX($BD216:$CG216, $CH216, MATCH(DD$6, $BD$8:$CG$8, 0)), "")</f>
        <v/>
      </c>
      <c r="DE216" s="90" t="str" cm="1">
        <f t="array" ref="DE216">IFERROR(INDEX($BD216:$CG216, $CH216, MATCH(DE$6, $BD$8:$CG$8, 0)), "")</f>
        <v/>
      </c>
      <c r="DF216" s="90" t="str" cm="1">
        <f t="array" ref="DF216">IFERROR(INDEX($BD216:$CG216, $CH216, MATCH(DF$6, $BD$8:$CG$8, 0)), "")</f>
        <v/>
      </c>
      <c r="DG216" s="90" t="str" cm="1">
        <f t="array" ref="DG216">IFERROR(INDEX($BD216:$CG216, $CH216, MATCH(DG$6, $BD$8:$CG$8, 0)), "")</f>
        <v/>
      </c>
      <c r="DH216" s="90" t="str" cm="1">
        <f t="array" ref="DH216">IFERROR(INDEX($BD216:$CG216, $CH216, MATCH(DH$6, $BD$8:$CG$8, 0)), "")</f>
        <v/>
      </c>
      <c r="DI216" s="90" t="str" cm="1">
        <f t="array" ref="DI216">IFERROR(INDEX($BD216:$CG216, $CH216, MATCH(DI$6, $BD$8:$CG$8, 0)), "")</f>
        <v/>
      </c>
      <c r="DJ216" s="90" t="str" cm="1">
        <f t="array" ref="DJ216">IFERROR(INDEX($BD216:$CG216, $CH216, MATCH(DJ$6, $BD$8:$CG$8, 0)), "")</f>
        <v/>
      </c>
      <c r="DK216" s="90" t="str" cm="1">
        <f t="array" ref="DK216">IFERROR(INDEX($BD216:$CG216, $CH216, MATCH(DK$6, $BD$8:$CG$8, 0)), "")</f>
        <v/>
      </c>
      <c r="DL216" s="91" t="str" cm="1">
        <f t="array" ref="DL216">IFERROR(INDEX($BD216:$CG216, $CH216, MATCH(DL$6, $BD$8:$CG$8, 0)), "")</f>
        <v/>
      </c>
    </row>
    <row r="217" spans="1:116" x14ac:dyDescent="0.55000000000000004">
      <c r="A217" s="16"/>
      <c r="B217" s="48"/>
      <c r="C217" s="26"/>
      <c r="D217" s="49"/>
      <c r="E217" s="50"/>
      <c r="F217" s="16"/>
      <c r="G217" s="96" t="str">
        <f t="shared" si="88"/>
        <v/>
      </c>
      <c r="H217" s="96" t="str">
        <f>IF($T217="", "", IF(COUNTIF('Income &amp; Expenses'!$AO$11:$AO$40, $T217)&gt;0, $N$3, $N$4))</f>
        <v/>
      </c>
      <c r="I217" s="16"/>
      <c r="N217" s="14" t="str">
        <f t="shared" si="84"/>
        <v/>
      </c>
      <c r="O217" s="8" t="str">
        <f t="shared" si="89"/>
        <v/>
      </c>
      <c r="P217" s="15" t="str">
        <f t="shared" si="85"/>
        <v/>
      </c>
      <c r="R217" s="68" t="str">
        <f t="shared" si="86"/>
        <v/>
      </c>
      <c r="T217" s="68" t="str">
        <f t="shared" si="87"/>
        <v/>
      </c>
      <c r="V217" s="62" t="str">
        <f>IF($B217="", "", COUNTIF($B$11:$B217, $B217))</f>
        <v/>
      </c>
      <c r="W217" s="62" t="str">
        <f t="shared" si="90"/>
        <v/>
      </c>
      <c r="Y217" s="78" t="str">
        <f t="shared" si="91"/>
        <v/>
      </c>
      <c r="Z217" s="79" t="str">
        <f t="shared" si="91"/>
        <v/>
      </c>
      <c r="AA217" s="79" t="str">
        <f t="shared" si="91"/>
        <v/>
      </c>
      <c r="AB217" s="79" t="str">
        <f t="shared" si="91"/>
        <v/>
      </c>
      <c r="AC217" s="79" t="str">
        <f t="shared" si="91"/>
        <v/>
      </c>
      <c r="AD217" s="79" t="str">
        <f t="shared" si="91"/>
        <v/>
      </c>
      <c r="AE217" s="79" t="str">
        <f t="shared" si="91"/>
        <v/>
      </c>
      <c r="AF217" s="79" t="str">
        <f t="shared" si="91"/>
        <v/>
      </c>
      <c r="AG217" s="79" t="str">
        <f t="shared" si="91"/>
        <v/>
      </c>
      <c r="AH217" s="79" t="str">
        <f t="shared" si="91"/>
        <v/>
      </c>
      <c r="AI217" s="79" t="str">
        <f t="shared" si="92"/>
        <v/>
      </c>
      <c r="AJ217" s="79" t="str">
        <f t="shared" si="92"/>
        <v/>
      </c>
      <c r="AK217" s="79" t="str">
        <f t="shared" si="92"/>
        <v/>
      </c>
      <c r="AL217" s="79" t="str">
        <f t="shared" si="92"/>
        <v/>
      </c>
      <c r="AM217" s="79" t="str">
        <f t="shared" si="92"/>
        <v/>
      </c>
      <c r="AN217" s="79" t="str">
        <f t="shared" si="92"/>
        <v/>
      </c>
      <c r="AO217" s="79" t="str">
        <f t="shared" si="92"/>
        <v/>
      </c>
      <c r="AP217" s="79" t="str">
        <f t="shared" si="92"/>
        <v/>
      </c>
      <c r="AQ217" s="79" t="str">
        <f t="shared" si="92"/>
        <v/>
      </c>
      <c r="AR217" s="79" t="str">
        <f t="shared" si="92"/>
        <v/>
      </c>
      <c r="AS217" s="79" t="str">
        <f t="shared" si="93"/>
        <v/>
      </c>
      <c r="AT217" s="79" t="str">
        <f t="shared" si="93"/>
        <v/>
      </c>
      <c r="AU217" s="79" t="str">
        <f t="shared" si="93"/>
        <v/>
      </c>
      <c r="AV217" s="79" t="str">
        <f t="shared" si="93"/>
        <v/>
      </c>
      <c r="AW217" s="79" t="str">
        <f t="shared" si="93"/>
        <v/>
      </c>
      <c r="AX217" s="79" t="str">
        <f t="shared" si="93"/>
        <v/>
      </c>
      <c r="AY217" s="79" t="str">
        <f t="shared" si="93"/>
        <v/>
      </c>
      <c r="AZ217" s="79" t="str">
        <f t="shared" si="93"/>
        <v/>
      </c>
      <c r="BA217" s="79" t="str">
        <f t="shared" si="93"/>
        <v/>
      </c>
      <c r="BB217" s="33" t="str">
        <f t="shared" si="93"/>
        <v/>
      </c>
      <c r="BD217" s="89" t="str">
        <f>IF(OR(CI$8="", Y217=""), "", COUNTIF(Y$11:Y$310, "&lt;"&amp;Y217)+1+COUNTIF(Y$11:Y217, Y217)-1)</f>
        <v/>
      </c>
      <c r="BE217" s="90" t="str">
        <f>IF(OR(CJ$8="", Z217=""), "", COUNTIF(Z$11:Z$310, "&lt;"&amp;Z217)+1+COUNTIF(Z$11:Z217, Z217)-1)</f>
        <v/>
      </c>
      <c r="BF217" s="90" t="str">
        <f>IF(OR(CK$8="", AA217=""), "", COUNTIF(AA$11:AA$310, "&lt;"&amp;AA217)+1+COUNTIF(AA$11:AA217, AA217)-1)</f>
        <v/>
      </c>
      <c r="BG217" s="90" t="str">
        <f>IF(OR(CL$8="", AB217=""), "", COUNTIF(AB$11:AB$310, "&lt;"&amp;AB217)+1+COUNTIF(AB$11:AB217, AB217)-1)</f>
        <v/>
      </c>
      <c r="BH217" s="90" t="str">
        <f>IF(OR(CM$8="", AC217=""), "", COUNTIF(AC$11:AC$310, "&lt;"&amp;AC217)+1+COUNTIF(AC$11:AC217, AC217)-1)</f>
        <v/>
      </c>
      <c r="BI217" s="90" t="str">
        <f>IF(OR(CN$8="", AD217=""), "", COUNTIF(AD$11:AD$310, "&lt;"&amp;AD217)+1+COUNTIF(AD$11:AD217, AD217)-1)</f>
        <v/>
      </c>
      <c r="BJ217" s="90" t="str">
        <f>IF(OR(CO$8="", AE217=""), "", COUNTIF(AE$11:AE$310, "&lt;"&amp;AE217)+1+COUNTIF(AE$11:AE217, AE217)-1)</f>
        <v/>
      </c>
      <c r="BK217" s="90" t="str">
        <f>IF(OR(CP$8="", AF217=""), "", COUNTIF(AF$11:AF$310, "&lt;"&amp;AF217)+1+COUNTIF(AF$11:AF217, AF217)-1)</f>
        <v/>
      </c>
      <c r="BL217" s="90" t="str">
        <f>IF(OR(CQ$8="", AG217=""), "", COUNTIF(AG$11:AG$310, "&lt;"&amp;AG217)+1+COUNTIF(AG$11:AG217, AG217)-1)</f>
        <v/>
      </c>
      <c r="BM217" s="90" t="str">
        <f>IF(OR(CR$8="", AH217=""), "", COUNTIF(AH$11:AH$310, "&lt;"&amp;AH217)+1+COUNTIF(AH$11:AH217, AH217)-1)</f>
        <v/>
      </c>
      <c r="BN217" s="90" t="str">
        <f>IF(OR(CS$8="", AI217=""), "", COUNTIF(AI$11:AI$310, "&lt;"&amp;AI217)+1+COUNTIF(AI$11:AI217, AI217)-1)</f>
        <v/>
      </c>
      <c r="BO217" s="90" t="str">
        <f>IF(OR(CT$8="", AJ217=""), "", COUNTIF(AJ$11:AJ$310, "&lt;"&amp;AJ217)+1+COUNTIF(AJ$11:AJ217, AJ217)-1)</f>
        <v/>
      </c>
      <c r="BP217" s="90" t="str">
        <f>IF(OR(CU$8="", AK217=""), "", COUNTIF(AK$11:AK$310, "&lt;"&amp;AK217)+1+COUNTIF(AK$11:AK217, AK217)-1)</f>
        <v/>
      </c>
      <c r="BQ217" s="90" t="str">
        <f>IF(OR(CV$8="", AL217=""), "", COUNTIF(AL$11:AL$310, "&lt;"&amp;AL217)+1+COUNTIF(AL$11:AL217, AL217)-1)</f>
        <v/>
      </c>
      <c r="BR217" s="90" t="str">
        <f>IF(OR(CW$8="", AM217=""), "", COUNTIF(AM$11:AM$310, "&lt;"&amp;AM217)+1+COUNTIF(AM$11:AM217, AM217)-1)</f>
        <v/>
      </c>
      <c r="BS217" s="90" t="str">
        <f>IF(OR(CX$8="", AN217=""), "", COUNTIF(AN$11:AN$310, "&lt;"&amp;AN217)+1+COUNTIF(AN$11:AN217, AN217)-1)</f>
        <v/>
      </c>
      <c r="BT217" s="90" t="str">
        <f>IF(OR(CY$8="", AO217=""), "", COUNTIF(AO$11:AO$310, "&lt;"&amp;AO217)+1+COUNTIF(AO$11:AO217, AO217)-1)</f>
        <v/>
      </c>
      <c r="BU217" s="90" t="str">
        <f>IF(OR(CZ$8="", AP217=""), "", COUNTIF(AP$11:AP$310, "&lt;"&amp;AP217)+1+COUNTIF(AP$11:AP217, AP217)-1)</f>
        <v/>
      </c>
      <c r="BV217" s="90" t="str">
        <f>IF(OR(DA$8="", AQ217=""), "", COUNTIF(AQ$11:AQ$310, "&lt;"&amp;AQ217)+1+COUNTIF(AQ$11:AQ217, AQ217)-1)</f>
        <v/>
      </c>
      <c r="BW217" s="90" t="str">
        <f>IF(OR(DB$8="", AR217=""), "", COUNTIF(AR$11:AR$310, "&lt;"&amp;AR217)+1+COUNTIF(AR$11:AR217, AR217)-1)</f>
        <v/>
      </c>
      <c r="BX217" s="90" t="str">
        <f>IF(OR(DC$8="", AS217=""), "", COUNTIF(AS$11:AS$310, "&lt;"&amp;AS217)+1+COUNTIF(AS$11:AS217, AS217)-1)</f>
        <v/>
      </c>
      <c r="BY217" s="90" t="str">
        <f>IF(OR(DD$8="", AT217=""), "", COUNTIF(AT$11:AT$310, "&lt;"&amp;AT217)+1+COUNTIF(AT$11:AT217, AT217)-1)</f>
        <v/>
      </c>
      <c r="BZ217" s="90" t="str">
        <f>IF(OR(DE$8="", AU217=""), "", COUNTIF(AU$11:AU$310, "&lt;"&amp;AU217)+1+COUNTIF(AU$11:AU217, AU217)-1)</f>
        <v/>
      </c>
      <c r="CA217" s="90" t="str">
        <f>IF(OR(DF$8="", AV217=""), "", COUNTIF(AV$11:AV$310, "&lt;"&amp;AV217)+1+COUNTIF(AV$11:AV217, AV217)-1)</f>
        <v/>
      </c>
      <c r="CB217" s="90" t="str">
        <f>IF(OR(DG$8="", AW217=""), "", COUNTIF(AW$11:AW$310, "&lt;"&amp;AW217)+1+COUNTIF(AW$11:AW217, AW217)-1)</f>
        <v/>
      </c>
      <c r="CC217" s="90" t="str">
        <f>IF(OR(DH$8="", AX217=""), "", COUNTIF(AX$11:AX$310, "&lt;"&amp;AX217)+1+COUNTIF(AX$11:AX217, AX217)-1)</f>
        <v/>
      </c>
      <c r="CD217" s="90" t="str">
        <f>IF(OR(DI$8="", AY217=""), "", COUNTIF(AY$11:AY$310, "&lt;"&amp;AY217)+1+COUNTIF(AY$11:AY217, AY217)-1)</f>
        <v/>
      </c>
      <c r="CE217" s="90" t="str">
        <f>IF(OR(DJ$8="", AZ217=""), "", COUNTIF(AZ$11:AZ$310, "&lt;"&amp;AZ217)+1+COUNTIF(AZ$11:AZ217, AZ217)-1)</f>
        <v/>
      </c>
      <c r="CF217" s="90" t="str">
        <f>IF(OR(DK$8="", BA217=""), "", COUNTIF(BA$11:BA$310, "&lt;"&amp;BA217)+1+COUNTIF(BA$11:BA217, BA217)-1)</f>
        <v/>
      </c>
      <c r="CG217" s="91" t="str">
        <f>IF(OR(DL$8="", BB217=""), "", COUNTIF(BB$11:BB$310, "&lt;"&amp;BB217)+1+COUNTIF(BB$11:BB217, BB217)-1)</f>
        <v/>
      </c>
      <c r="CI217" s="89" t="str" cm="1">
        <f t="array" ref="CI217">IFERROR(INDEX($BD217:$CG217, $CH217, MATCH(CI$6, $BD$8:$CG$8, 0)), "")</f>
        <v/>
      </c>
      <c r="CJ217" s="90" t="str" cm="1">
        <f t="array" ref="CJ217">IFERROR(INDEX($BD217:$CG217, $CH217, MATCH(CJ$6, $BD$8:$CG$8, 0)), "")</f>
        <v/>
      </c>
      <c r="CK217" s="90" t="str" cm="1">
        <f t="array" ref="CK217">IFERROR(INDEX($BD217:$CG217, $CH217, MATCH(CK$6, $BD$8:$CG$8, 0)), "")</f>
        <v/>
      </c>
      <c r="CL217" s="90" t="str" cm="1">
        <f t="array" ref="CL217">IFERROR(INDEX($BD217:$CG217, $CH217, MATCH(CL$6, $BD$8:$CG$8, 0)), "")</f>
        <v/>
      </c>
      <c r="CM217" s="90" t="str" cm="1">
        <f t="array" ref="CM217">IFERROR(INDEX($BD217:$CG217, $CH217, MATCH(CM$6, $BD$8:$CG$8, 0)), "")</f>
        <v/>
      </c>
      <c r="CN217" s="90" t="str" cm="1">
        <f t="array" ref="CN217">IFERROR(INDEX($BD217:$CG217, $CH217, MATCH(CN$6, $BD$8:$CG$8, 0)), "")</f>
        <v/>
      </c>
      <c r="CO217" s="90" t="str" cm="1">
        <f t="array" ref="CO217">IFERROR(INDEX($BD217:$CG217, $CH217, MATCH(CO$6, $BD$8:$CG$8, 0)), "")</f>
        <v/>
      </c>
      <c r="CP217" s="90" t="str" cm="1">
        <f t="array" ref="CP217">IFERROR(INDEX($BD217:$CG217, $CH217, MATCH(CP$6, $BD$8:$CG$8, 0)), "")</f>
        <v/>
      </c>
      <c r="CQ217" s="90" t="str" cm="1">
        <f t="array" ref="CQ217">IFERROR(INDEX($BD217:$CG217, $CH217, MATCH(CQ$6, $BD$8:$CG$8, 0)), "")</f>
        <v/>
      </c>
      <c r="CR217" s="90" t="str" cm="1">
        <f t="array" ref="CR217">IFERROR(INDEX($BD217:$CG217, $CH217, MATCH(CR$6, $BD$8:$CG$8, 0)), "")</f>
        <v/>
      </c>
      <c r="CS217" s="90" t="str" cm="1">
        <f t="array" ref="CS217">IFERROR(INDEX($BD217:$CG217, $CH217, MATCH(CS$6, $BD$8:$CG$8, 0)), "")</f>
        <v/>
      </c>
      <c r="CT217" s="90" t="str" cm="1">
        <f t="array" ref="CT217">IFERROR(INDEX($BD217:$CG217, $CH217, MATCH(CT$6, $BD$8:$CG$8, 0)), "")</f>
        <v/>
      </c>
      <c r="CU217" s="90" t="str" cm="1">
        <f t="array" ref="CU217">IFERROR(INDEX($BD217:$CG217, $CH217, MATCH(CU$6, $BD$8:$CG$8, 0)), "")</f>
        <v/>
      </c>
      <c r="CV217" s="90" t="str" cm="1">
        <f t="array" ref="CV217">IFERROR(INDEX($BD217:$CG217, $CH217, MATCH(CV$6, $BD$8:$CG$8, 0)), "")</f>
        <v/>
      </c>
      <c r="CW217" s="90" t="str" cm="1">
        <f t="array" ref="CW217">IFERROR(INDEX($BD217:$CG217, $CH217, MATCH(CW$6, $BD$8:$CG$8, 0)), "")</f>
        <v/>
      </c>
      <c r="CX217" s="90" t="str" cm="1">
        <f t="array" ref="CX217">IFERROR(INDEX($BD217:$CG217, $CH217, MATCH(CX$6, $BD$8:$CG$8, 0)), "")</f>
        <v/>
      </c>
      <c r="CY217" s="90" t="str" cm="1">
        <f t="array" ref="CY217">IFERROR(INDEX($BD217:$CG217, $CH217, MATCH(CY$6, $BD$8:$CG$8, 0)), "")</f>
        <v/>
      </c>
      <c r="CZ217" s="90" t="str" cm="1">
        <f t="array" ref="CZ217">IFERROR(INDEX($BD217:$CG217, $CH217, MATCH(CZ$6, $BD$8:$CG$8, 0)), "")</f>
        <v/>
      </c>
      <c r="DA217" s="90" t="str" cm="1">
        <f t="array" ref="DA217">IFERROR(INDEX($BD217:$CG217, $CH217, MATCH(DA$6, $BD$8:$CG$8, 0)), "")</f>
        <v/>
      </c>
      <c r="DB217" s="90" t="str" cm="1">
        <f t="array" ref="DB217">IFERROR(INDEX($BD217:$CG217, $CH217, MATCH(DB$6, $BD$8:$CG$8, 0)), "")</f>
        <v/>
      </c>
      <c r="DC217" s="90" t="str" cm="1">
        <f t="array" ref="DC217">IFERROR(INDEX($BD217:$CG217, $CH217, MATCH(DC$6, $BD$8:$CG$8, 0)), "")</f>
        <v/>
      </c>
      <c r="DD217" s="90" t="str" cm="1">
        <f t="array" ref="DD217">IFERROR(INDEX($BD217:$CG217, $CH217, MATCH(DD$6, $BD$8:$CG$8, 0)), "")</f>
        <v/>
      </c>
      <c r="DE217" s="90" t="str" cm="1">
        <f t="array" ref="DE217">IFERROR(INDEX($BD217:$CG217, $CH217, MATCH(DE$6, $BD$8:$CG$8, 0)), "")</f>
        <v/>
      </c>
      <c r="DF217" s="90" t="str" cm="1">
        <f t="array" ref="DF217">IFERROR(INDEX($BD217:$CG217, $CH217, MATCH(DF$6, $BD$8:$CG$8, 0)), "")</f>
        <v/>
      </c>
      <c r="DG217" s="90" t="str" cm="1">
        <f t="array" ref="DG217">IFERROR(INDEX($BD217:$CG217, $CH217, MATCH(DG$6, $BD$8:$CG$8, 0)), "")</f>
        <v/>
      </c>
      <c r="DH217" s="90" t="str" cm="1">
        <f t="array" ref="DH217">IFERROR(INDEX($BD217:$CG217, $CH217, MATCH(DH$6, $BD$8:$CG$8, 0)), "")</f>
        <v/>
      </c>
      <c r="DI217" s="90" t="str" cm="1">
        <f t="array" ref="DI217">IFERROR(INDEX($BD217:$CG217, $CH217, MATCH(DI$6, $BD$8:$CG$8, 0)), "")</f>
        <v/>
      </c>
      <c r="DJ217" s="90" t="str" cm="1">
        <f t="array" ref="DJ217">IFERROR(INDEX($BD217:$CG217, $CH217, MATCH(DJ$6, $BD$8:$CG$8, 0)), "")</f>
        <v/>
      </c>
      <c r="DK217" s="90" t="str" cm="1">
        <f t="array" ref="DK217">IFERROR(INDEX($BD217:$CG217, $CH217, MATCH(DK$6, $BD$8:$CG$8, 0)), "")</f>
        <v/>
      </c>
      <c r="DL217" s="91" t="str" cm="1">
        <f t="array" ref="DL217">IFERROR(INDEX($BD217:$CG217, $CH217, MATCH(DL$6, $BD$8:$CG$8, 0)), "")</f>
        <v/>
      </c>
    </row>
    <row r="218" spans="1:116" x14ac:dyDescent="0.55000000000000004">
      <c r="A218" s="16"/>
      <c r="B218" s="48"/>
      <c r="C218" s="26"/>
      <c r="D218" s="49"/>
      <c r="E218" s="50"/>
      <c r="F218" s="16"/>
      <c r="G218" s="96" t="str">
        <f t="shared" si="88"/>
        <v/>
      </c>
      <c r="H218" s="96" t="str">
        <f>IF($T218="", "", IF(COUNTIF('Income &amp; Expenses'!$AO$11:$AO$40, $T218)&gt;0, $N$3, $N$4))</f>
        <v/>
      </c>
      <c r="I218" s="16"/>
      <c r="N218" s="14" t="str">
        <f t="shared" si="84"/>
        <v/>
      </c>
      <c r="O218" s="8" t="str">
        <f t="shared" si="89"/>
        <v/>
      </c>
      <c r="P218" s="15" t="str">
        <f t="shared" si="85"/>
        <v/>
      </c>
      <c r="R218" s="68" t="str">
        <f t="shared" si="86"/>
        <v/>
      </c>
      <c r="T218" s="68" t="str">
        <f t="shared" si="87"/>
        <v/>
      </c>
      <c r="V218" s="62" t="str">
        <f>IF($B218="", "", COUNTIF($B$11:$B218, $B218))</f>
        <v/>
      </c>
      <c r="W218" s="62" t="str">
        <f t="shared" si="90"/>
        <v/>
      </c>
      <c r="Y218" s="78" t="str">
        <f t="shared" si="91"/>
        <v/>
      </c>
      <c r="Z218" s="79" t="str">
        <f t="shared" si="91"/>
        <v/>
      </c>
      <c r="AA218" s="79" t="str">
        <f t="shared" si="91"/>
        <v/>
      </c>
      <c r="AB218" s="79" t="str">
        <f t="shared" si="91"/>
        <v/>
      </c>
      <c r="AC218" s="79" t="str">
        <f t="shared" si="91"/>
        <v/>
      </c>
      <c r="AD218" s="79" t="str">
        <f t="shared" si="91"/>
        <v/>
      </c>
      <c r="AE218" s="79" t="str">
        <f t="shared" si="91"/>
        <v/>
      </c>
      <c r="AF218" s="79" t="str">
        <f t="shared" si="91"/>
        <v/>
      </c>
      <c r="AG218" s="79" t="str">
        <f t="shared" si="91"/>
        <v/>
      </c>
      <c r="AH218" s="79" t="str">
        <f t="shared" si="91"/>
        <v/>
      </c>
      <c r="AI218" s="79" t="str">
        <f t="shared" si="92"/>
        <v/>
      </c>
      <c r="AJ218" s="79" t="str">
        <f t="shared" si="92"/>
        <v/>
      </c>
      <c r="AK218" s="79" t="str">
        <f t="shared" si="92"/>
        <v/>
      </c>
      <c r="AL218" s="79" t="str">
        <f t="shared" si="92"/>
        <v/>
      </c>
      <c r="AM218" s="79" t="str">
        <f t="shared" si="92"/>
        <v/>
      </c>
      <c r="AN218" s="79" t="str">
        <f t="shared" si="92"/>
        <v/>
      </c>
      <c r="AO218" s="79" t="str">
        <f t="shared" si="92"/>
        <v/>
      </c>
      <c r="AP218" s="79" t="str">
        <f t="shared" si="92"/>
        <v/>
      </c>
      <c r="AQ218" s="79" t="str">
        <f t="shared" si="92"/>
        <v/>
      </c>
      <c r="AR218" s="79" t="str">
        <f t="shared" si="92"/>
        <v/>
      </c>
      <c r="AS218" s="79" t="str">
        <f t="shared" si="93"/>
        <v/>
      </c>
      <c r="AT218" s="79" t="str">
        <f t="shared" si="93"/>
        <v/>
      </c>
      <c r="AU218" s="79" t="str">
        <f t="shared" si="93"/>
        <v/>
      </c>
      <c r="AV218" s="79" t="str">
        <f t="shared" si="93"/>
        <v/>
      </c>
      <c r="AW218" s="79" t="str">
        <f t="shared" si="93"/>
        <v/>
      </c>
      <c r="AX218" s="79" t="str">
        <f t="shared" si="93"/>
        <v/>
      </c>
      <c r="AY218" s="79" t="str">
        <f t="shared" si="93"/>
        <v/>
      </c>
      <c r="AZ218" s="79" t="str">
        <f t="shared" si="93"/>
        <v/>
      </c>
      <c r="BA218" s="79" t="str">
        <f t="shared" si="93"/>
        <v/>
      </c>
      <c r="BB218" s="33" t="str">
        <f t="shared" si="93"/>
        <v/>
      </c>
      <c r="BD218" s="89" t="str">
        <f>IF(OR(CI$8="", Y218=""), "", COUNTIF(Y$11:Y$310, "&lt;"&amp;Y218)+1+COUNTIF(Y$11:Y218, Y218)-1)</f>
        <v/>
      </c>
      <c r="BE218" s="90" t="str">
        <f>IF(OR(CJ$8="", Z218=""), "", COUNTIF(Z$11:Z$310, "&lt;"&amp;Z218)+1+COUNTIF(Z$11:Z218, Z218)-1)</f>
        <v/>
      </c>
      <c r="BF218" s="90" t="str">
        <f>IF(OR(CK$8="", AA218=""), "", COUNTIF(AA$11:AA$310, "&lt;"&amp;AA218)+1+COUNTIF(AA$11:AA218, AA218)-1)</f>
        <v/>
      </c>
      <c r="BG218" s="90" t="str">
        <f>IF(OR(CL$8="", AB218=""), "", COUNTIF(AB$11:AB$310, "&lt;"&amp;AB218)+1+COUNTIF(AB$11:AB218, AB218)-1)</f>
        <v/>
      </c>
      <c r="BH218" s="90" t="str">
        <f>IF(OR(CM$8="", AC218=""), "", COUNTIF(AC$11:AC$310, "&lt;"&amp;AC218)+1+COUNTIF(AC$11:AC218, AC218)-1)</f>
        <v/>
      </c>
      <c r="BI218" s="90" t="str">
        <f>IF(OR(CN$8="", AD218=""), "", COUNTIF(AD$11:AD$310, "&lt;"&amp;AD218)+1+COUNTIF(AD$11:AD218, AD218)-1)</f>
        <v/>
      </c>
      <c r="BJ218" s="90" t="str">
        <f>IF(OR(CO$8="", AE218=""), "", COUNTIF(AE$11:AE$310, "&lt;"&amp;AE218)+1+COUNTIF(AE$11:AE218, AE218)-1)</f>
        <v/>
      </c>
      <c r="BK218" s="90" t="str">
        <f>IF(OR(CP$8="", AF218=""), "", COUNTIF(AF$11:AF$310, "&lt;"&amp;AF218)+1+COUNTIF(AF$11:AF218, AF218)-1)</f>
        <v/>
      </c>
      <c r="BL218" s="90" t="str">
        <f>IF(OR(CQ$8="", AG218=""), "", COUNTIF(AG$11:AG$310, "&lt;"&amp;AG218)+1+COUNTIF(AG$11:AG218, AG218)-1)</f>
        <v/>
      </c>
      <c r="BM218" s="90" t="str">
        <f>IF(OR(CR$8="", AH218=""), "", COUNTIF(AH$11:AH$310, "&lt;"&amp;AH218)+1+COUNTIF(AH$11:AH218, AH218)-1)</f>
        <v/>
      </c>
      <c r="BN218" s="90" t="str">
        <f>IF(OR(CS$8="", AI218=""), "", COUNTIF(AI$11:AI$310, "&lt;"&amp;AI218)+1+COUNTIF(AI$11:AI218, AI218)-1)</f>
        <v/>
      </c>
      <c r="BO218" s="90" t="str">
        <f>IF(OR(CT$8="", AJ218=""), "", COUNTIF(AJ$11:AJ$310, "&lt;"&amp;AJ218)+1+COUNTIF(AJ$11:AJ218, AJ218)-1)</f>
        <v/>
      </c>
      <c r="BP218" s="90" t="str">
        <f>IF(OR(CU$8="", AK218=""), "", COUNTIF(AK$11:AK$310, "&lt;"&amp;AK218)+1+COUNTIF(AK$11:AK218, AK218)-1)</f>
        <v/>
      </c>
      <c r="BQ218" s="90" t="str">
        <f>IF(OR(CV$8="", AL218=""), "", COUNTIF(AL$11:AL$310, "&lt;"&amp;AL218)+1+COUNTIF(AL$11:AL218, AL218)-1)</f>
        <v/>
      </c>
      <c r="BR218" s="90" t="str">
        <f>IF(OR(CW$8="", AM218=""), "", COUNTIF(AM$11:AM$310, "&lt;"&amp;AM218)+1+COUNTIF(AM$11:AM218, AM218)-1)</f>
        <v/>
      </c>
      <c r="BS218" s="90" t="str">
        <f>IF(OR(CX$8="", AN218=""), "", COUNTIF(AN$11:AN$310, "&lt;"&amp;AN218)+1+COUNTIF(AN$11:AN218, AN218)-1)</f>
        <v/>
      </c>
      <c r="BT218" s="90" t="str">
        <f>IF(OR(CY$8="", AO218=""), "", COUNTIF(AO$11:AO$310, "&lt;"&amp;AO218)+1+COUNTIF(AO$11:AO218, AO218)-1)</f>
        <v/>
      </c>
      <c r="BU218" s="90" t="str">
        <f>IF(OR(CZ$8="", AP218=""), "", COUNTIF(AP$11:AP$310, "&lt;"&amp;AP218)+1+COUNTIF(AP$11:AP218, AP218)-1)</f>
        <v/>
      </c>
      <c r="BV218" s="90" t="str">
        <f>IF(OR(DA$8="", AQ218=""), "", COUNTIF(AQ$11:AQ$310, "&lt;"&amp;AQ218)+1+COUNTIF(AQ$11:AQ218, AQ218)-1)</f>
        <v/>
      </c>
      <c r="BW218" s="90" t="str">
        <f>IF(OR(DB$8="", AR218=""), "", COUNTIF(AR$11:AR$310, "&lt;"&amp;AR218)+1+COUNTIF(AR$11:AR218, AR218)-1)</f>
        <v/>
      </c>
      <c r="BX218" s="90" t="str">
        <f>IF(OR(DC$8="", AS218=""), "", COUNTIF(AS$11:AS$310, "&lt;"&amp;AS218)+1+COUNTIF(AS$11:AS218, AS218)-1)</f>
        <v/>
      </c>
      <c r="BY218" s="90" t="str">
        <f>IF(OR(DD$8="", AT218=""), "", COUNTIF(AT$11:AT$310, "&lt;"&amp;AT218)+1+COUNTIF(AT$11:AT218, AT218)-1)</f>
        <v/>
      </c>
      <c r="BZ218" s="90" t="str">
        <f>IF(OR(DE$8="", AU218=""), "", COUNTIF(AU$11:AU$310, "&lt;"&amp;AU218)+1+COUNTIF(AU$11:AU218, AU218)-1)</f>
        <v/>
      </c>
      <c r="CA218" s="90" t="str">
        <f>IF(OR(DF$8="", AV218=""), "", COUNTIF(AV$11:AV$310, "&lt;"&amp;AV218)+1+COUNTIF(AV$11:AV218, AV218)-1)</f>
        <v/>
      </c>
      <c r="CB218" s="90" t="str">
        <f>IF(OR(DG$8="", AW218=""), "", COUNTIF(AW$11:AW$310, "&lt;"&amp;AW218)+1+COUNTIF(AW$11:AW218, AW218)-1)</f>
        <v/>
      </c>
      <c r="CC218" s="90" t="str">
        <f>IF(OR(DH$8="", AX218=""), "", COUNTIF(AX$11:AX$310, "&lt;"&amp;AX218)+1+COUNTIF(AX$11:AX218, AX218)-1)</f>
        <v/>
      </c>
      <c r="CD218" s="90" t="str">
        <f>IF(OR(DI$8="", AY218=""), "", COUNTIF(AY$11:AY$310, "&lt;"&amp;AY218)+1+COUNTIF(AY$11:AY218, AY218)-1)</f>
        <v/>
      </c>
      <c r="CE218" s="90" t="str">
        <f>IF(OR(DJ$8="", AZ218=""), "", COUNTIF(AZ$11:AZ$310, "&lt;"&amp;AZ218)+1+COUNTIF(AZ$11:AZ218, AZ218)-1)</f>
        <v/>
      </c>
      <c r="CF218" s="90" t="str">
        <f>IF(OR(DK$8="", BA218=""), "", COUNTIF(BA$11:BA$310, "&lt;"&amp;BA218)+1+COUNTIF(BA$11:BA218, BA218)-1)</f>
        <v/>
      </c>
      <c r="CG218" s="91" t="str">
        <f>IF(OR(DL$8="", BB218=""), "", COUNTIF(BB$11:BB$310, "&lt;"&amp;BB218)+1+COUNTIF(BB$11:BB218, BB218)-1)</f>
        <v/>
      </c>
      <c r="CI218" s="89" t="str" cm="1">
        <f t="array" ref="CI218">IFERROR(INDEX($BD218:$CG218, $CH218, MATCH(CI$6, $BD$8:$CG$8, 0)), "")</f>
        <v/>
      </c>
      <c r="CJ218" s="90" t="str" cm="1">
        <f t="array" ref="CJ218">IFERROR(INDEX($BD218:$CG218, $CH218, MATCH(CJ$6, $BD$8:$CG$8, 0)), "")</f>
        <v/>
      </c>
      <c r="CK218" s="90" t="str" cm="1">
        <f t="array" ref="CK218">IFERROR(INDEX($BD218:$CG218, $CH218, MATCH(CK$6, $BD$8:$CG$8, 0)), "")</f>
        <v/>
      </c>
      <c r="CL218" s="90" t="str" cm="1">
        <f t="array" ref="CL218">IFERROR(INDEX($BD218:$CG218, $CH218, MATCH(CL$6, $BD$8:$CG$8, 0)), "")</f>
        <v/>
      </c>
      <c r="CM218" s="90" t="str" cm="1">
        <f t="array" ref="CM218">IFERROR(INDEX($BD218:$CG218, $CH218, MATCH(CM$6, $BD$8:$CG$8, 0)), "")</f>
        <v/>
      </c>
      <c r="CN218" s="90" t="str" cm="1">
        <f t="array" ref="CN218">IFERROR(INDEX($BD218:$CG218, $CH218, MATCH(CN$6, $BD$8:$CG$8, 0)), "")</f>
        <v/>
      </c>
      <c r="CO218" s="90" t="str" cm="1">
        <f t="array" ref="CO218">IFERROR(INDEX($BD218:$CG218, $CH218, MATCH(CO$6, $BD$8:$CG$8, 0)), "")</f>
        <v/>
      </c>
      <c r="CP218" s="90" t="str" cm="1">
        <f t="array" ref="CP218">IFERROR(INDEX($BD218:$CG218, $CH218, MATCH(CP$6, $BD$8:$CG$8, 0)), "")</f>
        <v/>
      </c>
      <c r="CQ218" s="90" t="str" cm="1">
        <f t="array" ref="CQ218">IFERROR(INDEX($BD218:$CG218, $CH218, MATCH(CQ$6, $BD$8:$CG$8, 0)), "")</f>
        <v/>
      </c>
      <c r="CR218" s="90" t="str" cm="1">
        <f t="array" ref="CR218">IFERROR(INDEX($BD218:$CG218, $CH218, MATCH(CR$6, $BD$8:$CG$8, 0)), "")</f>
        <v/>
      </c>
      <c r="CS218" s="90" t="str" cm="1">
        <f t="array" ref="CS218">IFERROR(INDEX($BD218:$CG218, $CH218, MATCH(CS$6, $BD$8:$CG$8, 0)), "")</f>
        <v/>
      </c>
      <c r="CT218" s="90" t="str" cm="1">
        <f t="array" ref="CT218">IFERROR(INDEX($BD218:$CG218, $CH218, MATCH(CT$6, $BD$8:$CG$8, 0)), "")</f>
        <v/>
      </c>
      <c r="CU218" s="90" t="str" cm="1">
        <f t="array" ref="CU218">IFERROR(INDEX($BD218:$CG218, $CH218, MATCH(CU$6, $BD$8:$CG$8, 0)), "")</f>
        <v/>
      </c>
      <c r="CV218" s="90" t="str" cm="1">
        <f t="array" ref="CV218">IFERROR(INDEX($BD218:$CG218, $CH218, MATCH(CV$6, $BD$8:$CG$8, 0)), "")</f>
        <v/>
      </c>
      <c r="CW218" s="90" t="str" cm="1">
        <f t="array" ref="CW218">IFERROR(INDEX($BD218:$CG218, $CH218, MATCH(CW$6, $BD$8:$CG$8, 0)), "")</f>
        <v/>
      </c>
      <c r="CX218" s="90" t="str" cm="1">
        <f t="array" ref="CX218">IFERROR(INDEX($BD218:$CG218, $CH218, MATCH(CX$6, $BD$8:$CG$8, 0)), "")</f>
        <v/>
      </c>
      <c r="CY218" s="90" t="str" cm="1">
        <f t="array" ref="CY218">IFERROR(INDEX($BD218:$CG218, $CH218, MATCH(CY$6, $BD$8:$CG$8, 0)), "")</f>
        <v/>
      </c>
      <c r="CZ218" s="90" t="str" cm="1">
        <f t="array" ref="CZ218">IFERROR(INDEX($BD218:$CG218, $CH218, MATCH(CZ$6, $BD$8:$CG$8, 0)), "")</f>
        <v/>
      </c>
      <c r="DA218" s="90" t="str" cm="1">
        <f t="array" ref="DA218">IFERROR(INDEX($BD218:$CG218, $CH218, MATCH(DA$6, $BD$8:$CG$8, 0)), "")</f>
        <v/>
      </c>
      <c r="DB218" s="90" t="str" cm="1">
        <f t="array" ref="DB218">IFERROR(INDEX($BD218:$CG218, $CH218, MATCH(DB$6, $BD$8:$CG$8, 0)), "")</f>
        <v/>
      </c>
      <c r="DC218" s="90" t="str" cm="1">
        <f t="array" ref="DC218">IFERROR(INDEX($BD218:$CG218, $CH218, MATCH(DC$6, $BD$8:$CG$8, 0)), "")</f>
        <v/>
      </c>
      <c r="DD218" s="90" t="str" cm="1">
        <f t="array" ref="DD218">IFERROR(INDEX($BD218:$CG218, $CH218, MATCH(DD$6, $BD$8:$CG$8, 0)), "")</f>
        <v/>
      </c>
      <c r="DE218" s="90" t="str" cm="1">
        <f t="array" ref="DE218">IFERROR(INDEX($BD218:$CG218, $CH218, MATCH(DE$6, $BD$8:$CG$8, 0)), "")</f>
        <v/>
      </c>
      <c r="DF218" s="90" t="str" cm="1">
        <f t="array" ref="DF218">IFERROR(INDEX($BD218:$CG218, $CH218, MATCH(DF$6, $BD$8:$CG$8, 0)), "")</f>
        <v/>
      </c>
      <c r="DG218" s="90" t="str" cm="1">
        <f t="array" ref="DG218">IFERROR(INDEX($BD218:$CG218, $CH218, MATCH(DG$6, $BD$8:$CG$8, 0)), "")</f>
        <v/>
      </c>
      <c r="DH218" s="90" t="str" cm="1">
        <f t="array" ref="DH218">IFERROR(INDEX($BD218:$CG218, $CH218, MATCH(DH$6, $BD$8:$CG$8, 0)), "")</f>
        <v/>
      </c>
      <c r="DI218" s="90" t="str" cm="1">
        <f t="array" ref="DI218">IFERROR(INDEX($BD218:$CG218, $CH218, MATCH(DI$6, $BD$8:$CG$8, 0)), "")</f>
        <v/>
      </c>
      <c r="DJ218" s="90" t="str" cm="1">
        <f t="array" ref="DJ218">IFERROR(INDEX($BD218:$CG218, $CH218, MATCH(DJ$6, $BD$8:$CG$8, 0)), "")</f>
        <v/>
      </c>
      <c r="DK218" s="90" t="str" cm="1">
        <f t="array" ref="DK218">IFERROR(INDEX($BD218:$CG218, $CH218, MATCH(DK$6, $BD$8:$CG$8, 0)), "")</f>
        <v/>
      </c>
      <c r="DL218" s="91" t="str" cm="1">
        <f t="array" ref="DL218">IFERROR(INDEX($BD218:$CG218, $CH218, MATCH(DL$6, $BD$8:$CG$8, 0)), "")</f>
        <v/>
      </c>
    </row>
    <row r="219" spans="1:116" x14ac:dyDescent="0.55000000000000004">
      <c r="A219" s="16"/>
      <c r="B219" s="48"/>
      <c r="C219" s="26"/>
      <c r="D219" s="49"/>
      <c r="E219" s="50"/>
      <c r="F219" s="16"/>
      <c r="G219" s="96" t="str">
        <f t="shared" si="88"/>
        <v/>
      </c>
      <c r="H219" s="96" t="str">
        <f>IF($T219="", "", IF(COUNTIF('Income &amp; Expenses'!$AO$11:$AO$40, $T219)&gt;0, $N$3, $N$4))</f>
        <v/>
      </c>
      <c r="I219" s="16"/>
      <c r="N219" s="14" t="str">
        <f t="shared" si="84"/>
        <v/>
      </c>
      <c r="O219" s="8" t="str">
        <f t="shared" si="89"/>
        <v/>
      </c>
      <c r="P219" s="15" t="str">
        <f t="shared" si="85"/>
        <v/>
      </c>
      <c r="R219" s="68" t="str">
        <f t="shared" si="86"/>
        <v/>
      </c>
      <c r="T219" s="68" t="str">
        <f t="shared" si="87"/>
        <v/>
      </c>
      <c r="V219" s="62" t="str">
        <f>IF($B219="", "", COUNTIF($B$11:$B219, $B219))</f>
        <v/>
      </c>
      <c r="W219" s="62" t="str">
        <f t="shared" si="90"/>
        <v/>
      </c>
      <c r="Y219" s="78" t="str">
        <f t="shared" si="91"/>
        <v/>
      </c>
      <c r="Z219" s="79" t="str">
        <f t="shared" si="91"/>
        <v/>
      </c>
      <c r="AA219" s="79" t="str">
        <f t="shared" si="91"/>
        <v/>
      </c>
      <c r="AB219" s="79" t="str">
        <f t="shared" si="91"/>
        <v/>
      </c>
      <c r="AC219" s="79" t="str">
        <f t="shared" si="91"/>
        <v/>
      </c>
      <c r="AD219" s="79" t="str">
        <f t="shared" si="91"/>
        <v/>
      </c>
      <c r="AE219" s="79" t="str">
        <f t="shared" si="91"/>
        <v/>
      </c>
      <c r="AF219" s="79" t="str">
        <f t="shared" si="91"/>
        <v/>
      </c>
      <c r="AG219" s="79" t="str">
        <f t="shared" si="91"/>
        <v/>
      </c>
      <c r="AH219" s="79" t="str">
        <f t="shared" si="91"/>
        <v/>
      </c>
      <c r="AI219" s="79" t="str">
        <f t="shared" si="92"/>
        <v/>
      </c>
      <c r="AJ219" s="79" t="str">
        <f t="shared" si="92"/>
        <v/>
      </c>
      <c r="AK219" s="79" t="str">
        <f t="shared" si="92"/>
        <v/>
      </c>
      <c r="AL219" s="79" t="str">
        <f t="shared" si="92"/>
        <v/>
      </c>
      <c r="AM219" s="79" t="str">
        <f t="shared" si="92"/>
        <v/>
      </c>
      <c r="AN219" s="79" t="str">
        <f t="shared" si="92"/>
        <v/>
      </c>
      <c r="AO219" s="79" t="str">
        <f t="shared" si="92"/>
        <v/>
      </c>
      <c r="AP219" s="79" t="str">
        <f t="shared" si="92"/>
        <v/>
      </c>
      <c r="AQ219" s="79" t="str">
        <f t="shared" si="92"/>
        <v/>
      </c>
      <c r="AR219" s="79" t="str">
        <f t="shared" si="92"/>
        <v/>
      </c>
      <c r="AS219" s="79" t="str">
        <f t="shared" si="93"/>
        <v/>
      </c>
      <c r="AT219" s="79" t="str">
        <f t="shared" si="93"/>
        <v/>
      </c>
      <c r="AU219" s="79" t="str">
        <f t="shared" si="93"/>
        <v/>
      </c>
      <c r="AV219" s="79" t="str">
        <f t="shared" si="93"/>
        <v/>
      </c>
      <c r="AW219" s="79" t="str">
        <f t="shared" si="93"/>
        <v/>
      </c>
      <c r="AX219" s="79" t="str">
        <f t="shared" si="93"/>
        <v/>
      </c>
      <c r="AY219" s="79" t="str">
        <f t="shared" si="93"/>
        <v/>
      </c>
      <c r="AZ219" s="79" t="str">
        <f t="shared" si="93"/>
        <v/>
      </c>
      <c r="BA219" s="79" t="str">
        <f t="shared" si="93"/>
        <v/>
      </c>
      <c r="BB219" s="33" t="str">
        <f t="shared" si="93"/>
        <v/>
      </c>
      <c r="BD219" s="89" t="str">
        <f>IF(OR(CI$8="", Y219=""), "", COUNTIF(Y$11:Y$310, "&lt;"&amp;Y219)+1+COUNTIF(Y$11:Y219, Y219)-1)</f>
        <v/>
      </c>
      <c r="BE219" s="90" t="str">
        <f>IF(OR(CJ$8="", Z219=""), "", COUNTIF(Z$11:Z$310, "&lt;"&amp;Z219)+1+COUNTIF(Z$11:Z219, Z219)-1)</f>
        <v/>
      </c>
      <c r="BF219" s="90" t="str">
        <f>IF(OR(CK$8="", AA219=""), "", COUNTIF(AA$11:AA$310, "&lt;"&amp;AA219)+1+COUNTIF(AA$11:AA219, AA219)-1)</f>
        <v/>
      </c>
      <c r="BG219" s="90" t="str">
        <f>IF(OR(CL$8="", AB219=""), "", COUNTIF(AB$11:AB$310, "&lt;"&amp;AB219)+1+COUNTIF(AB$11:AB219, AB219)-1)</f>
        <v/>
      </c>
      <c r="BH219" s="90" t="str">
        <f>IF(OR(CM$8="", AC219=""), "", COUNTIF(AC$11:AC$310, "&lt;"&amp;AC219)+1+COUNTIF(AC$11:AC219, AC219)-1)</f>
        <v/>
      </c>
      <c r="BI219" s="90" t="str">
        <f>IF(OR(CN$8="", AD219=""), "", COUNTIF(AD$11:AD$310, "&lt;"&amp;AD219)+1+COUNTIF(AD$11:AD219, AD219)-1)</f>
        <v/>
      </c>
      <c r="BJ219" s="90" t="str">
        <f>IF(OR(CO$8="", AE219=""), "", COUNTIF(AE$11:AE$310, "&lt;"&amp;AE219)+1+COUNTIF(AE$11:AE219, AE219)-1)</f>
        <v/>
      </c>
      <c r="BK219" s="90" t="str">
        <f>IF(OR(CP$8="", AF219=""), "", COUNTIF(AF$11:AF$310, "&lt;"&amp;AF219)+1+COUNTIF(AF$11:AF219, AF219)-1)</f>
        <v/>
      </c>
      <c r="BL219" s="90" t="str">
        <f>IF(OR(CQ$8="", AG219=""), "", COUNTIF(AG$11:AG$310, "&lt;"&amp;AG219)+1+COUNTIF(AG$11:AG219, AG219)-1)</f>
        <v/>
      </c>
      <c r="BM219" s="90" t="str">
        <f>IF(OR(CR$8="", AH219=""), "", COUNTIF(AH$11:AH$310, "&lt;"&amp;AH219)+1+COUNTIF(AH$11:AH219, AH219)-1)</f>
        <v/>
      </c>
      <c r="BN219" s="90" t="str">
        <f>IF(OR(CS$8="", AI219=""), "", COUNTIF(AI$11:AI$310, "&lt;"&amp;AI219)+1+COUNTIF(AI$11:AI219, AI219)-1)</f>
        <v/>
      </c>
      <c r="BO219" s="90" t="str">
        <f>IF(OR(CT$8="", AJ219=""), "", COUNTIF(AJ$11:AJ$310, "&lt;"&amp;AJ219)+1+COUNTIF(AJ$11:AJ219, AJ219)-1)</f>
        <v/>
      </c>
      <c r="BP219" s="90" t="str">
        <f>IF(OR(CU$8="", AK219=""), "", COUNTIF(AK$11:AK$310, "&lt;"&amp;AK219)+1+COUNTIF(AK$11:AK219, AK219)-1)</f>
        <v/>
      </c>
      <c r="BQ219" s="90" t="str">
        <f>IF(OR(CV$8="", AL219=""), "", COUNTIF(AL$11:AL$310, "&lt;"&amp;AL219)+1+COUNTIF(AL$11:AL219, AL219)-1)</f>
        <v/>
      </c>
      <c r="BR219" s="90" t="str">
        <f>IF(OR(CW$8="", AM219=""), "", COUNTIF(AM$11:AM$310, "&lt;"&amp;AM219)+1+COUNTIF(AM$11:AM219, AM219)-1)</f>
        <v/>
      </c>
      <c r="BS219" s="90" t="str">
        <f>IF(OR(CX$8="", AN219=""), "", COUNTIF(AN$11:AN$310, "&lt;"&amp;AN219)+1+COUNTIF(AN$11:AN219, AN219)-1)</f>
        <v/>
      </c>
      <c r="BT219" s="90" t="str">
        <f>IF(OR(CY$8="", AO219=""), "", COUNTIF(AO$11:AO$310, "&lt;"&amp;AO219)+1+COUNTIF(AO$11:AO219, AO219)-1)</f>
        <v/>
      </c>
      <c r="BU219" s="90" t="str">
        <f>IF(OR(CZ$8="", AP219=""), "", COUNTIF(AP$11:AP$310, "&lt;"&amp;AP219)+1+COUNTIF(AP$11:AP219, AP219)-1)</f>
        <v/>
      </c>
      <c r="BV219" s="90" t="str">
        <f>IF(OR(DA$8="", AQ219=""), "", COUNTIF(AQ$11:AQ$310, "&lt;"&amp;AQ219)+1+COUNTIF(AQ$11:AQ219, AQ219)-1)</f>
        <v/>
      </c>
      <c r="BW219" s="90" t="str">
        <f>IF(OR(DB$8="", AR219=""), "", COUNTIF(AR$11:AR$310, "&lt;"&amp;AR219)+1+COUNTIF(AR$11:AR219, AR219)-1)</f>
        <v/>
      </c>
      <c r="BX219" s="90" t="str">
        <f>IF(OR(DC$8="", AS219=""), "", COUNTIF(AS$11:AS$310, "&lt;"&amp;AS219)+1+COUNTIF(AS$11:AS219, AS219)-1)</f>
        <v/>
      </c>
      <c r="BY219" s="90" t="str">
        <f>IF(OR(DD$8="", AT219=""), "", COUNTIF(AT$11:AT$310, "&lt;"&amp;AT219)+1+COUNTIF(AT$11:AT219, AT219)-1)</f>
        <v/>
      </c>
      <c r="BZ219" s="90" t="str">
        <f>IF(OR(DE$8="", AU219=""), "", COUNTIF(AU$11:AU$310, "&lt;"&amp;AU219)+1+COUNTIF(AU$11:AU219, AU219)-1)</f>
        <v/>
      </c>
      <c r="CA219" s="90" t="str">
        <f>IF(OR(DF$8="", AV219=""), "", COUNTIF(AV$11:AV$310, "&lt;"&amp;AV219)+1+COUNTIF(AV$11:AV219, AV219)-1)</f>
        <v/>
      </c>
      <c r="CB219" s="90" t="str">
        <f>IF(OR(DG$8="", AW219=""), "", COUNTIF(AW$11:AW$310, "&lt;"&amp;AW219)+1+COUNTIF(AW$11:AW219, AW219)-1)</f>
        <v/>
      </c>
      <c r="CC219" s="90" t="str">
        <f>IF(OR(DH$8="", AX219=""), "", COUNTIF(AX$11:AX$310, "&lt;"&amp;AX219)+1+COUNTIF(AX$11:AX219, AX219)-1)</f>
        <v/>
      </c>
      <c r="CD219" s="90" t="str">
        <f>IF(OR(DI$8="", AY219=""), "", COUNTIF(AY$11:AY$310, "&lt;"&amp;AY219)+1+COUNTIF(AY$11:AY219, AY219)-1)</f>
        <v/>
      </c>
      <c r="CE219" s="90" t="str">
        <f>IF(OR(DJ$8="", AZ219=""), "", COUNTIF(AZ$11:AZ$310, "&lt;"&amp;AZ219)+1+COUNTIF(AZ$11:AZ219, AZ219)-1)</f>
        <v/>
      </c>
      <c r="CF219" s="90" t="str">
        <f>IF(OR(DK$8="", BA219=""), "", COUNTIF(BA$11:BA$310, "&lt;"&amp;BA219)+1+COUNTIF(BA$11:BA219, BA219)-1)</f>
        <v/>
      </c>
      <c r="CG219" s="91" t="str">
        <f>IF(OR(DL$8="", BB219=""), "", COUNTIF(BB$11:BB$310, "&lt;"&amp;BB219)+1+COUNTIF(BB$11:BB219, BB219)-1)</f>
        <v/>
      </c>
      <c r="CI219" s="89" t="str" cm="1">
        <f t="array" ref="CI219">IFERROR(INDEX($BD219:$CG219, $CH219, MATCH(CI$6, $BD$8:$CG$8, 0)), "")</f>
        <v/>
      </c>
      <c r="CJ219" s="90" t="str" cm="1">
        <f t="array" ref="CJ219">IFERROR(INDEX($BD219:$CG219, $CH219, MATCH(CJ$6, $BD$8:$CG$8, 0)), "")</f>
        <v/>
      </c>
      <c r="CK219" s="90" t="str" cm="1">
        <f t="array" ref="CK219">IFERROR(INDEX($BD219:$CG219, $CH219, MATCH(CK$6, $BD$8:$CG$8, 0)), "")</f>
        <v/>
      </c>
      <c r="CL219" s="90" t="str" cm="1">
        <f t="array" ref="CL219">IFERROR(INDEX($BD219:$CG219, $CH219, MATCH(CL$6, $BD$8:$CG$8, 0)), "")</f>
        <v/>
      </c>
      <c r="CM219" s="90" t="str" cm="1">
        <f t="array" ref="CM219">IFERROR(INDEX($BD219:$CG219, $CH219, MATCH(CM$6, $BD$8:$CG$8, 0)), "")</f>
        <v/>
      </c>
      <c r="CN219" s="90" t="str" cm="1">
        <f t="array" ref="CN219">IFERROR(INDEX($BD219:$CG219, $CH219, MATCH(CN$6, $BD$8:$CG$8, 0)), "")</f>
        <v/>
      </c>
      <c r="CO219" s="90" t="str" cm="1">
        <f t="array" ref="CO219">IFERROR(INDEX($BD219:$CG219, $CH219, MATCH(CO$6, $BD$8:$CG$8, 0)), "")</f>
        <v/>
      </c>
      <c r="CP219" s="90" t="str" cm="1">
        <f t="array" ref="CP219">IFERROR(INDEX($BD219:$CG219, $CH219, MATCH(CP$6, $BD$8:$CG$8, 0)), "")</f>
        <v/>
      </c>
      <c r="CQ219" s="90" t="str" cm="1">
        <f t="array" ref="CQ219">IFERROR(INDEX($BD219:$CG219, $CH219, MATCH(CQ$6, $BD$8:$CG$8, 0)), "")</f>
        <v/>
      </c>
      <c r="CR219" s="90" t="str" cm="1">
        <f t="array" ref="CR219">IFERROR(INDEX($BD219:$CG219, $CH219, MATCH(CR$6, $BD$8:$CG$8, 0)), "")</f>
        <v/>
      </c>
      <c r="CS219" s="90" t="str" cm="1">
        <f t="array" ref="CS219">IFERROR(INDEX($BD219:$CG219, $CH219, MATCH(CS$6, $BD$8:$CG$8, 0)), "")</f>
        <v/>
      </c>
      <c r="CT219" s="90" t="str" cm="1">
        <f t="array" ref="CT219">IFERROR(INDEX($BD219:$CG219, $CH219, MATCH(CT$6, $BD$8:$CG$8, 0)), "")</f>
        <v/>
      </c>
      <c r="CU219" s="90" t="str" cm="1">
        <f t="array" ref="CU219">IFERROR(INDEX($BD219:$CG219, $CH219, MATCH(CU$6, $BD$8:$CG$8, 0)), "")</f>
        <v/>
      </c>
      <c r="CV219" s="90" t="str" cm="1">
        <f t="array" ref="CV219">IFERROR(INDEX($BD219:$CG219, $CH219, MATCH(CV$6, $BD$8:$CG$8, 0)), "")</f>
        <v/>
      </c>
      <c r="CW219" s="90" t="str" cm="1">
        <f t="array" ref="CW219">IFERROR(INDEX($BD219:$CG219, $CH219, MATCH(CW$6, $BD$8:$CG$8, 0)), "")</f>
        <v/>
      </c>
      <c r="CX219" s="90" t="str" cm="1">
        <f t="array" ref="CX219">IFERROR(INDEX($BD219:$CG219, $CH219, MATCH(CX$6, $BD$8:$CG$8, 0)), "")</f>
        <v/>
      </c>
      <c r="CY219" s="90" t="str" cm="1">
        <f t="array" ref="CY219">IFERROR(INDEX($BD219:$CG219, $CH219, MATCH(CY$6, $BD$8:$CG$8, 0)), "")</f>
        <v/>
      </c>
      <c r="CZ219" s="90" t="str" cm="1">
        <f t="array" ref="CZ219">IFERROR(INDEX($BD219:$CG219, $CH219, MATCH(CZ$6, $BD$8:$CG$8, 0)), "")</f>
        <v/>
      </c>
      <c r="DA219" s="90" t="str" cm="1">
        <f t="array" ref="DA219">IFERROR(INDEX($BD219:$CG219, $CH219, MATCH(DA$6, $BD$8:$CG$8, 0)), "")</f>
        <v/>
      </c>
      <c r="DB219" s="90" t="str" cm="1">
        <f t="array" ref="DB219">IFERROR(INDEX($BD219:$CG219, $CH219, MATCH(DB$6, $BD$8:$CG$8, 0)), "")</f>
        <v/>
      </c>
      <c r="DC219" s="90" t="str" cm="1">
        <f t="array" ref="DC219">IFERROR(INDEX($BD219:$CG219, $CH219, MATCH(DC$6, $BD$8:$CG$8, 0)), "")</f>
        <v/>
      </c>
      <c r="DD219" s="90" t="str" cm="1">
        <f t="array" ref="DD219">IFERROR(INDEX($BD219:$CG219, $CH219, MATCH(DD$6, $BD$8:$CG$8, 0)), "")</f>
        <v/>
      </c>
      <c r="DE219" s="90" t="str" cm="1">
        <f t="array" ref="DE219">IFERROR(INDEX($BD219:$CG219, $CH219, MATCH(DE$6, $BD$8:$CG$8, 0)), "")</f>
        <v/>
      </c>
      <c r="DF219" s="90" t="str" cm="1">
        <f t="array" ref="DF219">IFERROR(INDEX($BD219:$CG219, $CH219, MATCH(DF$6, $BD$8:$CG$8, 0)), "")</f>
        <v/>
      </c>
      <c r="DG219" s="90" t="str" cm="1">
        <f t="array" ref="DG219">IFERROR(INDEX($BD219:$CG219, $CH219, MATCH(DG$6, $BD$8:$CG$8, 0)), "")</f>
        <v/>
      </c>
      <c r="DH219" s="90" t="str" cm="1">
        <f t="array" ref="DH219">IFERROR(INDEX($BD219:$CG219, $CH219, MATCH(DH$6, $BD$8:$CG$8, 0)), "")</f>
        <v/>
      </c>
      <c r="DI219" s="90" t="str" cm="1">
        <f t="array" ref="DI219">IFERROR(INDEX($BD219:$CG219, $CH219, MATCH(DI$6, $BD$8:$CG$8, 0)), "")</f>
        <v/>
      </c>
      <c r="DJ219" s="90" t="str" cm="1">
        <f t="array" ref="DJ219">IFERROR(INDEX($BD219:$CG219, $CH219, MATCH(DJ$6, $BD$8:$CG$8, 0)), "")</f>
        <v/>
      </c>
      <c r="DK219" s="90" t="str" cm="1">
        <f t="array" ref="DK219">IFERROR(INDEX($BD219:$CG219, $CH219, MATCH(DK$6, $BD$8:$CG$8, 0)), "")</f>
        <v/>
      </c>
      <c r="DL219" s="91" t="str" cm="1">
        <f t="array" ref="DL219">IFERROR(INDEX($BD219:$CG219, $CH219, MATCH(DL$6, $BD$8:$CG$8, 0)), "")</f>
        <v/>
      </c>
    </row>
    <row r="220" spans="1:116" x14ac:dyDescent="0.55000000000000004">
      <c r="A220" s="16"/>
      <c r="B220" s="48"/>
      <c r="C220" s="26"/>
      <c r="D220" s="49"/>
      <c r="E220" s="50"/>
      <c r="F220" s="16"/>
      <c r="G220" s="96" t="str">
        <f t="shared" si="88"/>
        <v/>
      </c>
      <c r="H220" s="96" t="str">
        <f>IF($T220="", "", IF(COUNTIF('Income &amp; Expenses'!$AO$11:$AO$40, $T220)&gt;0, $N$3, $N$4))</f>
        <v/>
      </c>
      <c r="I220" s="16"/>
      <c r="N220" s="14" t="str">
        <f t="shared" si="84"/>
        <v/>
      </c>
      <c r="O220" s="8" t="str">
        <f t="shared" si="89"/>
        <v/>
      </c>
      <c r="P220" s="15" t="str">
        <f t="shared" si="85"/>
        <v/>
      </c>
      <c r="R220" s="68" t="str">
        <f t="shared" si="86"/>
        <v/>
      </c>
      <c r="T220" s="68" t="str">
        <f t="shared" si="87"/>
        <v/>
      </c>
      <c r="V220" s="62" t="str">
        <f>IF($B220="", "", COUNTIF($B$11:$B220, $B220))</f>
        <v/>
      </c>
      <c r="W220" s="62" t="str">
        <f t="shared" si="90"/>
        <v/>
      </c>
      <c r="Y220" s="78" t="str">
        <f t="shared" si="91"/>
        <v/>
      </c>
      <c r="Z220" s="79" t="str">
        <f t="shared" si="91"/>
        <v/>
      </c>
      <c r="AA220" s="79" t="str">
        <f t="shared" si="91"/>
        <v/>
      </c>
      <c r="AB220" s="79" t="str">
        <f t="shared" si="91"/>
        <v/>
      </c>
      <c r="AC220" s="79" t="str">
        <f t="shared" si="91"/>
        <v/>
      </c>
      <c r="AD220" s="79" t="str">
        <f t="shared" si="91"/>
        <v/>
      </c>
      <c r="AE220" s="79" t="str">
        <f t="shared" si="91"/>
        <v/>
      </c>
      <c r="AF220" s="79" t="str">
        <f t="shared" si="91"/>
        <v/>
      </c>
      <c r="AG220" s="79" t="str">
        <f t="shared" si="91"/>
        <v/>
      </c>
      <c r="AH220" s="79" t="str">
        <f t="shared" si="91"/>
        <v/>
      </c>
      <c r="AI220" s="79" t="str">
        <f t="shared" si="92"/>
        <v/>
      </c>
      <c r="AJ220" s="79" t="str">
        <f t="shared" si="92"/>
        <v/>
      </c>
      <c r="AK220" s="79" t="str">
        <f t="shared" si="92"/>
        <v/>
      </c>
      <c r="AL220" s="79" t="str">
        <f t="shared" si="92"/>
        <v/>
      </c>
      <c r="AM220" s="79" t="str">
        <f t="shared" si="92"/>
        <v/>
      </c>
      <c r="AN220" s="79" t="str">
        <f t="shared" si="92"/>
        <v/>
      </c>
      <c r="AO220" s="79" t="str">
        <f t="shared" si="92"/>
        <v/>
      </c>
      <c r="AP220" s="79" t="str">
        <f t="shared" si="92"/>
        <v/>
      </c>
      <c r="AQ220" s="79" t="str">
        <f t="shared" si="92"/>
        <v/>
      </c>
      <c r="AR220" s="79" t="str">
        <f t="shared" si="92"/>
        <v/>
      </c>
      <c r="AS220" s="79" t="str">
        <f t="shared" si="93"/>
        <v/>
      </c>
      <c r="AT220" s="79" t="str">
        <f t="shared" si="93"/>
        <v/>
      </c>
      <c r="AU220" s="79" t="str">
        <f t="shared" si="93"/>
        <v/>
      </c>
      <c r="AV220" s="79" t="str">
        <f t="shared" si="93"/>
        <v/>
      </c>
      <c r="AW220" s="79" t="str">
        <f t="shared" si="93"/>
        <v/>
      </c>
      <c r="AX220" s="79" t="str">
        <f t="shared" si="93"/>
        <v/>
      </c>
      <c r="AY220" s="79" t="str">
        <f t="shared" si="93"/>
        <v/>
      </c>
      <c r="AZ220" s="79" t="str">
        <f t="shared" si="93"/>
        <v/>
      </c>
      <c r="BA220" s="79" t="str">
        <f t="shared" si="93"/>
        <v/>
      </c>
      <c r="BB220" s="33" t="str">
        <f t="shared" si="93"/>
        <v/>
      </c>
      <c r="BD220" s="89" t="str">
        <f>IF(OR(CI$8="", Y220=""), "", COUNTIF(Y$11:Y$310, "&lt;"&amp;Y220)+1+COUNTIF(Y$11:Y220, Y220)-1)</f>
        <v/>
      </c>
      <c r="BE220" s="90" t="str">
        <f>IF(OR(CJ$8="", Z220=""), "", COUNTIF(Z$11:Z$310, "&lt;"&amp;Z220)+1+COUNTIF(Z$11:Z220, Z220)-1)</f>
        <v/>
      </c>
      <c r="BF220" s="90" t="str">
        <f>IF(OR(CK$8="", AA220=""), "", COUNTIF(AA$11:AA$310, "&lt;"&amp;AA220)+1+COUNTIF(AA$11:AA220, AA220)-1)</f>
        <v/>
      </c>
      <c r="BG220" s="90" t="str">
        <f>IF(OR(CL$8="", AB220=""), "", COUNTIF(AB$11:AB$310, "&lt;"&amp;AB220)+1+COUNTIF(AB$11:AB220, AB220)-1)</f>
        <v/>
      </c>
      <c r="BH220" s="90" t="str">
        <f>IF(OR(CM$8="", AC220=""), "", COUNTIF(AC$11:AC$310, "&lt;"&amp;AC220)+1+COUNTIF(AC$11:AC220, AC220)-1)</f>
        <v/>
      </c>
      <c r="BI220" s="90" t="str">
        <f>IF(OR(CN$8="", AD220=""), "", COUNTIF(AD$11:AD$310, "&lt;"&amp;AD220)+1+COUNTIF(AD$11:AD220, AD220)-1)</f>
        <v/>
      </c>
      <c r="BJ220" s="90" t="str">
        <f>IF(OR(CO$8="", AE220=""), "", COUNTIF(AE$11:AE$310, "&lt;"&amp;AE220)+1+COUNTIF(AE$11:AE220, AE220)-1)</f>
        <v/>
      </c>
      <c r="BK220" s="90" t="str">
        <f>IF(OR(CP$8="", AF220=""), "", COUNTIF(AF$11:AF$310, "&lt;"&amp;AF220)+1+COUNTIF(AF$11:AF220, AF220)-1)</f>
        <v/>
      </c>
      <c r="BL220" s="90" t="str">
        <f>IF(OR(CQ$8="", AG220=""), "", COUNTIF(AG$11:AG$310, "&lt;"&amp;AG220)+1+COUNTIF(AG$11:AG220, AG220)-1)</f>
        <v/>
      </c>
      <c r="BM220" s="90" t="str">
        <f>IF(OR(CR$8="", AH220=""), "", COUNTIF(AH$11:AH$310, "&lt;"&amp;AH220)+1+COUNTIF(AH$11:AH220, AH220)-1)</f>
        <v/>
      </c>
      <c r="BN220" s="90" t="str">
        <f>IF(OR(CS$8="", AI220=""), "", COUNTIF(AI$11:AI$310, "&lt;"&amp;AI220)+1+COUNTIF(AI$11:AI220, AI220)-1)</f>
        <v/>
      </c>
      <c r="BO220" s="90" t="str">
        <f>IF(OR(CT$8="", AJ220=""), "", COUNTIF(AJ$11:AJ$310, "&lt;"&amp;AJ220)+1+COUNTIF(AJ$11:AJ220, AJ220)-1)</f>
        <v/>
      </c>
      <c r="BP220" s="90" t="str">
        <f>IF(OR(CU$8="", AK220=""), "", COUNTIF(AK$11:AK$310, "&lt;"&amp;AK220)+1+COUNTIF(AK$11:AK220, AK220)-1)</f>
        <v/>
      </c>
      <c r="BQ220" s="90" t="str">
        <f>IF(OR(CV$8="", AL220=""), "", COUNTIF(AL$11:AL$310, "&lt;"&amp;AL220)+1+COUNTIF(AL$11:AL220, AL220)-1)</f>
        <v/>
      </c>
      <c r="BR220" s="90" t="str">
        <f>IF(OR(CW$8="", AM220=""), "", COUNTIF(AM$11:AM$310, "&lt;"&amp;AM220)+1+COUNTIF(AM$11:AM220, AM220)-1)</f>
        <v/>
      </c>
      <c r="BS220" s="90" t="str">
        <f>IF(OR(CX$8="", AN220=""), "", COUNTIF(AN$11:AN$310, "&lt;"&amp;AN220)+1+COUNTIF(AN$11:AN220, AN220)-1)</f>
        <v/>
      </c>
      <c r="BT220" s="90" t="str">
        <f>IF(OR(CY$8="", AO220=""), "", COUNTIF(AO$11:AO$310, "&lt;"&amp;AO220)+1+COUNTIF(AO$11:AO220, AO220)-1)</f>
        <v/>
      </c>
      <c r="BU220" s="90" t="str">
        <f>IF(OR(CZ$8="", AP220=""), "", COUNTIF(AP$11:AP$310, "&lt;"&amp;AP220)+1+COUNTIF(AP$11:AP220, AP220)-1)</f>
        <v/>
      </c>
      <c r="BV220" s="90" t="str">
        <f>IF(OR(DA$8="", AQ220=""), "", COUNTIF(AQ$11:AQ$310, "&lt;"&amp;AQ220)+1+COUNTIF(AQ$11:AQ220, AQ220)-1)</f>
        <v/>
      </c>
      <c r="BW220" s="90" t="str">
        <f>IF(OR(DB$8="", AR220=""), "", COUNTIF(AR$11:AR$310, "&lt;"&amp;AR220)+1+COUNTIF(AR$11:AR220, AR220)-1)</f>
        <v/>
      </c>
      <c r="BX220" s="90" t="str">
        <f>IF(OR(DC$8="", AS220=""), "", COUNTIF(AS$11:AS$310, "&lt;"&amp;AS220)+1+COUNTIF(AS$11:AS220, AS220)-1)</f>
        <v/>
      </c>
      <c r="BY220" s="90" t="str">
        <f>IF(OR(DD$8="", AT220=""), "", COUNTIF(AT$11:AT$310, "&lt;"&amp;AT220)+1+COUNTIF(AT$11:AT220, AT220)-1)</f>
        <v/>
      </c>
      <c r="BZ220" s="90" t="str">
        <f>IF(OR(DE$8="", AU220=""), "", COUNTIF(AU$11:AU$310, "&lt;"&amp;AU220)+1+COUNTIF(AU$11:AU220, AU220)-1)</f>
        <v/>
      </c>
      <c r="CA220" s="90" t="str">
        <f>IF(OR(DF$8="", AV220=""), "", COUNTIF(AV$11:AV$310, "&lt;"&amp;AV220)+1+COUNTIF(AV$11:AV220, AV220)-1)</f>
        <v/>
      </c>
      <c r="CB220" s="90" t="str">
        <f>IF(OR(DG$8="", AW220=""), "", COUNTIF(AW$11:AW$310, "&lt;"&amp;AW220)+1+COUNTIF(AW$11:AW220, AW220)-1)</f>
        <v/>
      </c>
      <c r="CC220" s="90" t="str">
        <f>IF(OR(DH$8="", AX220=""), "", COUNTIF(AX$11:AX$310, "&lt;"&amp;AX220)+1+COUNTIF(AX$11:AX220, AX220)-1)</f>
        <v/>
      </c>
      <c r="CD220" s="90" t="str">
        <f>IF(OR(DI$8="", AY220=""), "", COUNTIF(AY$11:AY$310, "&lt;"&amp;AY220)+1+COUNTIF(AY$11:AY220, AY220)-1)</f>
        <v/>
      </c>
      <c r="CE220" s="90" t="str">
        <f>IF(OR(DJ$8="", AZ220=""), "", COUNTIF(AZ$11:AZ$310, "&lt;"&amp;AZ220)+1+COUNTIF(AZ$11:AZ220, AZ220)-1)</f>
        <v/>
      </c>
      <c r="CF220" s="90" t="str">
        <f>IF(OR(DK$8="", BA220=""), "", COUNTIF(BA$11:BA$310, "&lt;"&amp;BA220)+1+COUNTIF(BA$11:BA220, BA220)-1)</f>
        <v/>
      </c>
      <c r="CG220" s="91" t="str">
        <f>IF(OR(DL$8="", BB220=""), "", COUNTIF(BB$11:BB$310, "&lt;"&amp;BB220)+1+COUNTIF(BB$11:BB220, BB220)-1)</f>
        <v/>
      </c>
      <c r="CI220" s="89" t="str" cm="1">
        <f t="array" ref="CI220">IFERROR(INDEX($BD220:$CG220, $CH220, MATCH(CI$6, $BD$8:$CG$8, 0)), "")</f>
        <v/>
      </c>
      <c r="CJ220" s="90" t="str" cm="1">
        <f t="array" ref="CJ220">IFERROR(INDEX($BD220:$CG220, $CH220, MATCH(CJ$6, $BD$8:$CG$8, 0)), "")</f>
        <v/>
      </c>
      <c r="CK220" s="90" t="str" cm="1">
        <f t="array" ref="CK220">IFERROR(INDEX($BD220:$CG220, $CH220, MATCH(CK$6, $BD$8:$CG$8, 0)), "")</f>
        <v/>
      </c>
      <c r="CL220" s="90" t="str" cm="1">
        <f t="array" ref="CL220">IFERROR(INDEX($BD220:$CG220, $CH220, MATCH(CL$6, $BD$8:$CG$8, 0)), "")</f>
        <v/>
      </c>
      <c r="CM220" s="90" t="str" cm="1">
        <f t="array" ref="CM220">IFERROR(INDEX($BD220:$CG220, $CH220, MATCH(CM$6, $BD$8:$CG$8, 0)), "")</f>
        <v/>
      </c>
      <c r="CN220" s="90" t="str" cm="1">
        <f t="array" ref="CN220">IFERROR(INDEX($BD220:$CG220, $CH220, MATCH(CN$6, $BD$8:$CG$8, 0)), "")</f>
        <v/>
      </c>
      <c r="CO220" s="90" t="str" cm="1">
        <f t="array" ref="CO220">IFERROR(INDEX($BD220:$CG220, $CH220, MATCH(CO$6, $BD$8:$CG$8, 0)), "")</f>
        <v/>
      </c>
      <c r="CP220" s="90" t="str" cm="1">
        <f t="array" ref="CP220">IFERROR(INDEX($BD220:$CG220, $CH220, MATCH(CP$6, $BD$8:$CG$8, 0)), "")</f>
        <v/>
      </c>
      <c r="CQ220" s="90" t="str" cm="1">
        <f t="array" ref="CQ220">IFERROR(INDEX($BD220:$CG220, $CH220, MATCH(CQ$6, $BD$8:$CG$8, 0)), "")</f>
        <v/>
      </c>
      <c r="CR220" s="90" t="str" cm="1">
        <f t="array" ref="CR220">IFERROR(INDEX($BD220:$CG220, $CH220, MATCH(CR$6, $BD$8:$CG$8, 0)), "")</f>
        <v/>
      </c>
      <c r="CS220" s="90" t="str" cm="1">
        <f t="array" ref="CS220">IFERROR(INDEX($BD220:$CG220, $CH220, MATCH(CS$6, $BD$8:$CG$8, 0)), "")</f>
        <v/>
      </c>
      <c r="CT220" s="90" t="str" cm="1">
        <f t="array" ref="CT220">IFERROR(INDEX($BD220:$CG220, $CH220, MATCH(CT$6, $BD$8:$CG$8, 0)), "")</f>
        <v/>
      </c>
      <c r="CU220" s="90" t="str" cm="1">
        <f t="array" ref="CU220">IFERROR(INDEX($BD220:$CG220, $CH220, MATCH(CU$6, $BD$8:$CG$8, 0)), "")</f>
        <v/>
      </c>
      <c r="CV220" s="90" t="str" cm="1">
        <f t="array" ref="CV220">IFERROR(INDEX($BD220:$CG220, $CH220, MATCH(CV$6, $BD$8:$CG$8, 0)), "")</f>
        <v/>
      </c>
      <c r="CW220" s="90" t="str" cm="1">
        <f t="array" ref="CW220">IFERROR(INDEX($BD220:$CG220, $CH220, MATCH(CW$6, $BD$8:$CG$8, 0)), "")</f>
        <v/>
      </c>
      <c r="CX220" s="90" t="str" cm="1">
        <f t="array" ref="CX220">IFERROR(INDEX($BD220:$CG220, $CH220, MATCH(CX$6, $BD$8:$CG$8, 0)), "")</f>
        <v/>
      </c>
      <c r="CY220" s="90" t="str" cm="1">
        <f t="array" ref="CY220">IFERROR(INDEX($BD220:$CG220, $CH220, MATCH(CY$6, $BD$8:$CG$8, 0)), "")</f>
        <v/>
      </c>
      <c r="CZ220" s="90" t="str" cm="1">
        <f t="array" ref="CZ220">IFERROR(INDEX($BD220:$CG220, $CH220, MATCH(CZ$6, $BD$8:$CG$8, 0)), "")</f>
        <v/>
      </c>
      <c r="DA220" s="90" t="str" cm="1">
        <f t="array" ref="DA220">IFERROR(INDEX($BD220:$CG220, $CH220, MATCH(DA$6, $BD$8:$CG$8, 0)), "")</f>
        <v/>
      </c>
      <c r="DB220" s="90" t="str" cm="1">
        <f t="array" ref="DB220">IFERROR(INDEX($BD220:$CG220, $CH220, MATCH(DB$6, $BD$8:$CG$8, 0)), "")</f>
        <v/>
      </c>
      <c r="DC220" s="90" t="str" cm="1">
        <f t="array" ref="DC220">IFERROR(INDEX($BD220:$CG220, $CH220, MATCH(DC$6, $BD$8:$CG$8, 0)), "")</f>
        <v/>
      </c>
      <c r="DD220" s="90" t="str" cm="1">
        <f t="array" ref="DD220">IFERROR(INDEX($BD220:$CG220, $CH220, MATCH(DD$6, $BD$8:$CG$8, 0)), "")</f>
        <v/>
      </c>
      <c r="DE220" s="90" t="str" cm="1">
        <f t="array" ref="DE220">IFERROR(INDEX($BD220:$CG220, $CH220, MATCH(DE$6, $BD$8:$CG$8, 0)), "")</f>
        <v/>
      </c>
      <c r="DF220" s="90" t="str" cm="1">
        <f t="array" ref="DF220">IFERROR(INDEX($BD220:$CG220, $CH220, MATCH(DF$6, $BD$8:$CG$8, 0)), "")</f>
        <v/>
      </c>
      <c r="DG220" s="90" t="str" cm="1">
        <f t="array" ref="DG220">IFERROR(INDEX($BD220:$CG220, $CH220, MATCH(DG$6, $BD$8:$CG$8, 0)), "")</f>
        <v/>
      </c>
      <c r="DH220" s="90" t="str" cm="1">
        <f t="array" ref="DH220">IFERROR(INDEX($BD220:$CG220, $CH220, MATCH(DH$6, $BD$8:$CG$8, 0)), "")</f>
        <v/>
      </c>
      <c r="DI220" s="90" t="str" cm="1">
        <f t="array" ref="DI220">IFERROR(INDEX($BD220:$CG220, $CH220, MATCH(DI$6, $BD$8:$CG$8, 0)), "")</f>
        <v/>
      </c>
      <c r="DJ220" s="90" t="str" cm="1">
        <f t="array" ref="DJ220">IFERROR(INDEX($BD220:$CG220, $CH220, MATCH(DJ$6, $BD$8:$CG$8, 0)), "")</f>
        <v/>
      </c>
      <c r="DK220" s="90" t="str" cm="1">
        <f t="array" ref="DK220">IFERROR(INDEX($BD220:$CG220, $CH220, MATCH(DK$6, $BD$8:$CG$8, 0)), "")</f>
        <v/>
      </c>
      <c r="DL220" s="91" t="str" cm="1">
        <f t="array" ref="DL220">IFERROR(INDEX($BD220:$CG220, $CH220, MATCH(DL$6, $BD$8:$CG$8, 0)), "")</f>
        <v/>
      </c>
    </row>
    <row r="221" spans="1:116" x14ac:dyDescent="0.55000000000000004">
      <c r="A221" s="16"/>
      <c r="B221" s="48"/>
      <c r="C221" s="26"/>
      <c r="D221" s="49"/>
      <c r="E221" s="50"/>
      <c r="F221" s="16"/>
      <c r="G221" s="96" t="str">
        <f t="shared" si="88"/>
        <v/>
      </c>
      <c r="H221" s="96" t="str">
        <f>IF($T221="", "", IF(COUNTIF('Income &amp; Expenses'!$AO$11:$AO$40, $T221)&gt;0, $N$3, $N$4))</f>
        <v/>
      </c>
      <c r="I221" s="16"/>
      <c r="N221" s="14" t="str">
        <f t="shared" si="84"/>
        <v/>
      </c>
      <c r="O221" s="8" t="str">
        <f t="shared" si="89"/>
        <v/>
      </c>
      <c r="P221" s="15" t="str">
        <f t="shared" si="85"/>
        <v/>
      </c>
      <c r="R221" s="68" t="str">
        <f t="shared" si="86"/>
        <v/>
      </c>
      <c r="T221" s="68" t="str">
        <f t="shared" si="87"/>
        <v/>
      </c>
      <c r="V221" s="62" t="str">
        <f>IF($B221="", "", COUNTIF($B$11:$B221, $B221))</f>
        <v/>
      </c>
      <c r="W221" s="62" t="str">
        <f t="shared" si="90"/>
        <v/>
      </c>
      <c r="Y221" s="78" t="str">
        <f t="shared" ref="Y221:AH230" si="94">IF(OR(Y$10="", $R221=""), "", IF(Y$10=$B221, $D221, ""))</f>
        <v/>
      </c>
      <c r="Z221" s="79" t="str">
        <f t="shared" si="94"/>
        <v/>
      </c>
      <c r="AA221" s="79" t="str">
        <f t="shared" si="94"/>
        <v/>
      </c>
      <c r="AB221" s="79" t="str">
        <f t="shared" si="94"/>
        <v/>
      </c>
      <c r="AC221" s="79" t="str">
        <f t="shared" si="94"/>
        <v/>
      </c>
      <c r="AD221" s="79" t="str">
        <f t="shared" si="94"/>
        <v/>
      </c>
      <c r="AE221" s="79" t="str">
        <f t="shared" si="94"/>
        <v/>
      </c>
      <c r="AF221" s="79" t="str">
        <f t="shared" si="94"/>
        <v/>
      </c>
      <c r="AG221" s="79" t="str">
        <f t="shared" si="94"/>
        <v/>
      </c>
      <c r="AH221" s="79" t="str">
        <f t="shared" si="94"/>
        <v/>
      </c>
      <c r="AI221" s="79" t="str">
        <f t="shared" ref="AI221:AR230" si="95">IF(OR(AI$10="", $R221=""), "", IF(AI$10=$B221, $D221, ""))</f>
        <v/>
      </c>
      <c r="AJ221" s="79" t="str">
        <f t="shared" si="95"/>
        <v/>
      </c>
      <c r="AK221" s="79" t="str">
        <f t="shared" si="95"/>
        <v/>
      </c>
      <c r="AL221" s="79" t="str">
        <f t="shared" si="95"/>
        <v/>
      </c>
      <c r="AM221" s="79" t="str">
        <f t="shared" si="95"/>
        <v/>
      </c>
      <c r="AN221" s="79" t="str">
        <f t="shared" si="95"/>
        <v/>
      </c>
      <c r="AO221" s="79" t="str">
        <f t="shared" si="95"/>
        <v/>
      </c>
      <c r="AP221" s="79" t="str">
        <f t="shared" si="95"/>
        <v/>
      </c>
      <c r="AQ221" s="79" t="str">
        <f t="shared" si="95"/>
        <v/>
      </c>
      <c r="AR221" s="79" t="str">
        <f t="shared" si="95"/>
        <v/>
      </c>
      <c r="AS221" s="79" t="str">
        <f t="shared" ref="AS221:BB230" si="96">IF(OR(AS$10="", $R221=""), "", IF(AS$10=$B221, $D221, ""))</f>
        <v/>
      </c>
      <c r="AT221" s="79" t="str">
        <f t="shared" si="96"/>
        <v/>
      </c>
      <c r="AU221" s="79" t="str">
        <f t="shared" si="96"/>
        <v/>
      </c>
      <c r="AV221" s="79" t="str">
        <f t="shared" si="96"/>
        <v/>
      </c>
      <c r="AW221" s="79" t="str">
        <f t="shared" si="96"/>
        <v/>
      </c>
      <c r="AX221" s="79" t="str">
        <f t="shared" si="96"/>
        <v/>
      </c>
      <c r="AY221" s="79" t="str">
        <f t="shared" si="96"/>
        <v/>
      </c>
      <c r="AZ221" s="79" t="str">
        <f t="shared" si="96"/>
        <v/>
      </c>
      <c r="BA221" s="79" t="str">
        <f t="shared" si="96"/>
        <v/>
      </c>
      <c r="BB221" s="33" t="str">
        <f t="shared" si="96"/>
        <v/>
      </c>
      <c r="BD221" s="89" t="str">
        <f>IF(OR(CI$8="", Y221=""), "", COUNTIF(Y$11:Y$310, "&lt;"&amp;Y221)+1+COUNTIF(Y$11:Y221, Y221)-1)</f>
        <v/>
      </c>
      <c r="BE221" s="90" t="str">
        <f>IF(OR(CJ$8="", Z221=""), "", COUNTIF(Z$11:Z$310, "&lt;"&amp;Z221)+1+COUNTIF(Z$11:Z221, Z221)-1)</f>
        <v/>
      </c>
      <c r="BF221" s="90" t="str">
        <f>IF(OR(CK$8="", AA221=""), "", COUNTIF(AA$11:AA$310, "&lt;"&amp;AA221)+1+COUNTIF(AA$11:AA221, AA221)-1)</f>
        <v/>
      </c>
      <c r="BG221" s="90" t="str">
        <f>IF(OR(CL$8="", AB221=""), "", COUNTIF(AB$11:AB$310, "&lt;"&amp;AB221)+1+COUNTIF(AB$11:AB221, AB221)-1)</f>
        <v/>
      </c>
      <c r="BH221" s="90" t="str">
        <f>IF(OR(CM$8="", AC221=""), "", COUNTIF(AC$11:AC$310, "&lt;"&amp;AC221)+1+COUNTIF(AC$11:AC221, AC221)-1)</f>
        <v/>
      </c>
      <c r="BI221" s="90" t="str">
        <f>IF(OR(CN$8="", AD221=""), "", COUNTIF(AD$11:AD$310, "&lt;"&amp;AD221)+1+COUNTIF(AD$11:AD221, AD221)-1)</f>
        <v/>
      </c>
      <c r="BJ221" s="90" t="str">
        <f>IF(OR(CO$8="", AE221=""), "", COUNTIF(AE$11:AE$310, "&lt;"&amp;AE221)+1+COUNTIF(AE$11:AE221, AE221)-1)</f>
        <v/>
      </c>
      <c r="BK221" s="90" t="str">
        <f>IF(OR(CP$8="", AF221=""), "", COUNTIF(AF$11:AF$310, "&lt;"&amp;AF221)+1+COUNTIF(AF$11:AF221, AF221)-1)</f>
        <v/>
      </c>
      <c r="BL221" s="90" t="str">
        <f>IF(OR(CQ$8="", AG221=""), "", COUNTIF(AG$11:AG$310, "&lt;"&amp;AG221)+1+COUNTIF(AG$11:AG221, AG221)-1)</f>
        <v/>
      </c>
      <c r="BM221" s="90" t="str">
        <f>IF(OR(CR$8="", AH221=""), "", COUNTIF(AH$11:AH$310, "&lt;"&amp;AH221)+1+COUNTIF(AH$11:AH221, AH221)-1)</f>
        <v/>
      </c>
      <c r="BN221" s="90" t="str">
        <f>IF(OR(CS$8="", AI221=""), "", COUNTIF(AI$11:AI$310, "&lt;"&amp;AI221)+1+COUNTIF(AI$11:AI221, AI221)-1)</f>
        <v/>
      </c>
      <c r="BO221" s="90" t="str">
        <f>IF(OR(CT$8="", AJ221=""), "", COUNTIF(AJ$11:AJ$310, "&lt;"&amp;AJ221)+1+COUNTIF(AJ$11:AJ221, AJ221)-1)</f>
        <v/>
      </c>
      <c r="BP221" s="90" t="str">
        <f>IF(OR(CU$8="", AK221=""), "", COUNTIF(AK$11:AK$310, "&lt;"&amp;AK221)+1+COUNTIF(AK$11:AK221, AK221)-1)</f>
        <v/>
      </c>
      <c r="BQ221" s="90" t="str">
        <f>IF(OR(CV$8="", AL221=""), "", COUNTIF(AL$11:AL$310, "&lt;"&amp;AL221)+1+COUNTIF(AL$11:AL221, AL221)-1)</f>
        <v/>
      </c>
      <c r="BR221" s="90" t="str">
        <f>IF(OR(CW$8="", AM221=""), "", COUNTIF(AM$11:AM$310, "&lt;"&amp;AM221)+1+COUNTIF(AM$11:AM221, AM221)-1)</f>
        <v/>
      </c>
      <c r="BS221" s="90" t="str">
        <f>IF(OR(CX$8="", AN221=""), "", COUNTIF(AN$11:AN$310, "&lt;"&amp;AN221)+1+COUNTIF(AN$11:AN221, AN221)-1)</f>
        <v/>
      </c>
      <c r="BT221" s="90" t="str">
        <f>IF(OR(CY$8="", AO221=""), "", COUNTIF(AO$11:AO$310, "&lt;"&amp;AO221)+1+COUNTIF(AO$11:AO221, AO221)-1)</f>
        <v/>
      </c>
      <c r="BU221" s="90" t="str">
        <f>IF(OR(CZ$8="", AP221=""), "", COUNTIF(AP$11:AP$310, "&lt;"&amp;AP221)+1+COUNTIF(AP$11:AP221, AP221)-1)</f>
        <v/>
      </c>
      <c r="BV221" s="90" t="str">
        <f>IF(OR(DA$8="", AQ221=""), "", COUNTIF(AQ$11:AQ$310, "&lt;"&amp;AQ221)+1+COUNTIF(AQ$11:AQ221, AQ221)-1)</f>
        <v/>
      </c>
      <c r="BW221" s="90" t="str">
        <f>IF(OR(DB$8="", AR221=""), "", COUNTIF(AR$11:AR$310, "&lt;"&amp;AR221)+1+COUNTIF(AR$11:AR221, AR221)-1)</f>
        <v/>
      </c>
      <c r="BX221" s="90" t="str">
        <f>IF(OR(DC$8="", AS221=""), "", COUNTIF(AS$11:AS$310, "&lt;"&amp;AS221)+1+COUNTIF(AS$11:AS221, AS221)-1)</f>
        <v/>
      </c>
      <c r="BY221" s="90" t="str">
        <f>IF(OR(DD$8="", AT221=""), "", COUNTIF(AT$11:AT$310, "&lt;"&amp;AT221)+1+COUNTIF(AT$11:AT221, AT221)-1)</f>
        <v/>
      </c>
      <c r="BZ221" s="90" t="str">
        <f>IF(OR(DE$8="", AU221=""), "", COUNTIF(AU$11:AU$310, "&lt;"&amp;AU221)+1+COUNTIF(AU$11:AU221, AU221)-1)</f>
        <v/>
      </c>
      <c r="CA221" s="90" t="str">
        <f>IF(OR(DF$8="", AV221=""), "", COUNTIF(AV$11:AV$310, "&lt;"&amp;AV221)+1+COUNTIF(AV$11:AV221, AV221)-1)</f>
        <v/>
      </c>
      <c r="CB221" s="90" t="str">
        <f>IF(OR(DG$8="", AW221=""), "", COUNTIF(AW$11:AW$310, "&lt;"&amp;AW221)+1+COUNTIF(AW$11:AW221, AW221)-1)</f>
        <v/>
      </c>
      <c r="CC221" s="90" t="str">
        <f>IF(OR(DH$8="", AX221=""), "", COUNTIF(AX$11:AX$310, "&lt;"&amp;AX221)+1+COUNTIF(AX$11:AX221, AX221)-1)</f>
        <v/>
      </c>
      <c r="CD221" s="90" t="str">
        <f>IF(OR(DI$8="", AY221=""), "", COUNTIF(AY$11:AY$310, "&lt;"&amp;AY221)+1+COUNTIF(AY$11:AY221, AY221)-1)</f>
        <v/>
      </c>
      <c r="CE221" s="90" t="str">
        <f>IF(OR(DJ$8="", AZ221=""), "", COUNTIF(AZ$11:AZ$310, "&lt;"&amp;AZ221)+1+COUNTIF(AZ$11:AZ221, AZ221)-1)</f>
        <v/>
      </c>
      <c r="CF221" s="90" t="str">
        <f>IF(OR(DK$8="", BA221=""), "", COUNTIF(BA$11:BA$310, "&lt;"&amp;BA221)+1+COUNTIF(BA$11:BA221, BA221)-1)</f>
        <v/>
      </c>
      <c r="CG221" s="91" t="str">
        <f>IF(OR(DL$8="", BB221=""), "", COUNTIF(BB$11:BB$310, "&lt;"&amp;BB221)+1+COUNTIF(BB$11:BB221, BB221)-1)</f>
        <v/>
      </c>
      <c r="CI221" s="89" t="str" cm="1">
        <f t="array" ref="CI221">IFERROR(INDEX($BD221:$CG221, $CH221, MATCH(CI$6, $BD$8:$CG$8, 0)), "")</f>
        <v/>
      </c>
      <c r="CJ221" s="90" t="str" cm="1">
        <f t="array" ref="CJ221">IFERROR(INDEX($BD221:$CG221, $CH221, MATCH(CJ$6, $BD$8:$CG$8, 0)), "")</f>
        <v/>
      </c>
      <c r="CK221" s="90" t="str" cm="1">
        <f t="array" ref="CK221">IFERROR(INDEX($BD221:$CG221, $CH221, MATCH(CK$6, $BD$8:$CG$8, 0)), "")</f>
        <v/>
      </c>
      <c r="CL221" s="90" t="str" cm="1">
        <f t="array" ref="CL221">IFERROR(INDEX($BD221:$CG221, $CH221, MATCH(CL$6, $BD$8:$CG$8, 0)), "")</f>
        <v/>
      </c>
      <c r="CM221" s="90" t="str" cm="1">
        <f t="array" ref="CM221">IFERROR(INDEX($BD221:$CG221, $CH221, MATCH(CM$6, $BD$8:$CG$8, 0)), "")</f>
        <v/>
      </c>
      <c r="CN221" s="90" t="str" cm="1">
        <f t="array" ref="CN221">IFERROR(INDEX($BD221:$CG221, $CH221, MATCH(CN$6, $BD$8:$CG$8, 0)), "")</f>
        <v/>
      </c>
      <c r="CO221" s="90" t="str" cm="1">
        <f t="array" ref="CO221">IFERROR(INDEX($BD221:$CG221, $CH221, MATCH(CO$6, $BD$8:$CG$8, 0)), "")</f>
        <v/>
      </c>
      <c r="CP221" s="90" t="str" cm="1">
        <f t="array" ref="CP221">IFERROR(INDEX($BD221:$CG221, $CH221, MATCH(CP$6, $BD$8:$CG$8, 0)), "")</f>
        <v/>
      </c>
      <c r="CQ221" s="90" t="str" cm="1">
        <f t="array" ref="CQ221">IFERROR(INDEX($BD221:$CG221, $CH221, MATCH(CQ$6, $BD$8:$CG$8, 0)), "")</f>
        <v/>
      </c>
      <c r="CR221" s="90" t="str" cm="1">
        <f t="array" ref="CR221">IFERROR(INDEX($BD221:$CG221, $CH221, MATCH(CR$6, $BD$8:$CG$8, 0)), "")</f>
        <v/>
      </c>
      <c r="CS221" s="90" t="str" cm="1">
        <f t="array" ref="CS221">IFERROR(INDEX($BD221:$CG221, $CH221, MATCH(CS$6, $BD$8:$CG$8, 0)), "")</f>
        <v/>
      </c>
      <c r="CT221" s="90" t="str" cm="1">
        <f t="array" ref="CT221">IFERROR(INDEX($BD221:$CG221, $CH221, MATCH(CT$6, $BD$8:$CG$8, 0)), "")</f>
        <v/>
      </c>
      <c r="CU221" s="90" t="str" cm="1">
        <f t="array" ref="CU221">IFERROR(INDEX($BD221:$CG221, $CH221, MATCH(CU$6, $BD$8:$CG$8, 0)), "")</f>
        <v/>
      </c>
      <c r="CV221" s="90" t="str" cm="1">
        <f t="array" ref="CV221">IFERROR(INDEX($BD221:$CG221, $CH221, MATCH(CV$6, $BD$8:$CG$8, 0)), "")</f>
        <v/>
      </c>
      <c r="CW221" s="90" t="str" cm="1">
        <f t="array" ref="CW221">IFERROR(INDEX($BD221:$CG221, $CH221, MATCH(CW$6, $BD$8:$CG$8, 0)), "")</f>
        <v/>
      </c>
      <c r="CX221" s="90" t="str" cm="1">
        <f t="array" ref="CX221">IFERROR(INDEX($BD221:$CG221, $CH221, MATCH(CX$6, $BD$8:$CG$8, 0)), "")</f>
        <v/>
      </c>
      <c r="CY221" s="90" t="str" cm="1">
        <f t="array" ref="CY221">IFERROR(INDEX($BD221:$CG221, $CH221, MATCH(CY$6, $BD$8:$CG$8, 0)), "")</f>
        <v/>
      </c>
      <c r="CZ221" s="90" t="str" cm="1">
        <f t="array" ref="CZ221">IFERROR(INDEX($BD221:$CG221, $CH221, MATCH(CZ$6, $BD$8:$CG$8, 0)), "")</f>
        <v/>
      </c>
      <c r="DA221" s="90" t="str" cm="1">
        <f t="array" ref="DA221">IFERROR(INDEX($BD221:$CG221, $CH221, MATCH(DA$6, $BD$8:$CG$8, 0)), "")</f>
        <v/>
      </c>
      <c r="DB221" s="90" t="str" cm="1">
        <f t="array" ref="DB221">IFERROR(INDEX($BD221:$CG221, $CH221, MATCH(DB$6, $BD$8:$CG$8, 0)), "")</f>
        <v/>
      </c>
      <c r="DC221" s="90" t="str" cm="1">
        <f t="array" ref="DC221">IFERROR(INDEX($BD221:$CG221, $CH221, MATCH(DC$6, $BD$8:$CG$8, 0)), "")</f>
        <v/>
      </c>
      <c r="DD221" s="90" t="str" cm="1">
        <f t="array" ref="DD221">IFERROR(INDEX($BD221:$CG221, $CH221, MATCH(DD$6, $BD$8:$CG$8, 0)), "")</f>
        <v/>
      </c>
      <c r="DE221" s="90" t="str" cm="1">
        <f t="array" ref="DE221">IFERROR(INDEX($BD221:$CG221, $CH221, MATCH(DE$6, $BD$8:$CG$8, 0)), "")</f>
        <v/>
      </c>
      <c r="DF221" s="90" t="str" cm="1">
        <f t="array" ref="DF221">IFERROR(INDEX($BD221:$CG221, $CH221, MATCH(DF$6, $BD$8:$CG$8, 0)), "")</f>
        <v/>
      </c>
      <c r="DG221" s="90" t="str" cm="1">
        <f t="array" ref="DG221">IFERROR(INDEX($BD221:$CG221, $CH221, MATCH(DG$6, $BD$8:$CG$8, 0)), "")</f>
        <v/>
      </c>
      <c r="DH221" s="90" t="str" cm="1">
        <f t="array" ref="DH221">IFERROR(INDEX($BD221:$CG221, $CH221, MATCH(DH$6, $BD$8:$CG$8, 0)), "")</f>
        <v/>
      </c>
      <c r="DI221" s="90" t="str" cm="1">
        <f t="array" ref="DI221">IFERROR(INDEX($BD221:$CG221, $CH221, MATCH(DI$6, $BD$8:$CG$8, 0)), "")</f>
        <v/>
      </c>
      <c r="DJ221" s="90" t="str" cm="1">
        <f t="array" ref="DJ221">IFERROR(INDEX($BD221:$CG221, $CH221, MATCH(DJ$6, $BD$8:$CG$8, 0)), "")</f>
        <v/>
      </c>
      <c r="DK221" s="90" t="str" cm="1">
        <f t="array" ref="DK221">IFERROR(INDEX($BD221:$CG221, $CH221, MATCH(DK$6, $BD$8:$CG$8, 0)), "")</f>
        <v/>
      </c>
      <c r="DL221" s="91" t="str" cm="1">
        <f t="array" ref="DL221">IFERROR(INDEX($BD221:$CG221, $CH221, MATCH(DL$6, $BD$8:$CG$8, 0)), "")</f>
        <v/>
      </c>
    </row>
    <row r="222" spans="1:116" x14ac:dyDescent="0.55000000000000004">
      <c r="A222" s="16"/>
      <c r="B222" s="48"/>
      <c r="C222" s="26"/>
      <c r="D222" s="49"/>
      <c r="E222" s="50"/>
      <c r="F222" s="16"/>
      <c r="G222" s="96" t="str">
        <f t="shared" si="88"/>
        <v/>
      </c>
      <c r="H222" s="96" t="str">
        <f>IF($T222="", "", IF(COUNTIF('Income &amp; Expenses'!$AO$11:$AO$40, $T222)&gt;0, $N$3, $N$4))</f>
        <v/>
      </c>
      <c r="I222" s="16"/>
      <c r="N222" s="14" t="str">
        <f t="shared" si="84"/>
        <v/>
      </c>
      <c r="O222" s="8" t="str">
        <f t="shared" si="89"/>
        <v/>
      </c>
      <c r="P222" s="15" t="str">
        <f t="shared" si="85"/>
        <v/>
      </c>
      <c r="R222" s="68" t="str">
        <f t="shared" si="86"/>
        <v/>
      </c>
      <c r="T222" s="68" t="str">
        <f t="shared" si="87"/>
        <v/>
      </c>
      <c r="V222" s="62" t="str">
        <f>IF($B222="", "", COUNTIF($B$11:$B222, $B222))</f>
        <v/>
      </c>
      <c r="W222" s="62" t="str">
        <f t="shared" si="90"/>
        <v/>
      </c>
      <c r="Y222" s="78" t="str">
        <f t="shared" si="94"/>
        <v/>
      </c>
      <c r="Z222" s="79" t="str">
        <f t="shared" si="94"/>
        <v/>
      </c>
      <c r="AA222" s="79" t="str">
        <f t="shared" si="94"/>
        <v/>
      </c>
      <c r="AB222" s="79" t="str">
        <f t="shared" si="94"/>
        <v/>
      </c>
      <c r="AC222" s="79" t="str">
        <f t="shared" si="94"/>
        <v/>
      </c>
      <c r="AD222" s="79" t="str">
        <f t="shared" si="94"/>
        <v/>
      </c>
      <c r="AE222" s="79" t="str">
        <f t="shared" si="94"/>
        <v/>
      </c>
      <c r="AF222" s="79" t="str">
        <f t="shared" si="94"/>
        <v/>
      </c>
      <c r="AG222" s="79" t="str">
        <f t="shared" si="94"/>
        <v/>
      </c>
      <c r="AH222" s="79" t="str">
        <f t="shared" si="94"/>
        <v/>
      </c>
      <c r="AI222" s="79" t="str">
        <f t="shared" si="95"/>
        <v/>
      </c>
      <c r="AJ222" s="79" t="str">
        <f t="shared" si="95"/>
        <v/>
      </c>
      <c r="AK222" s="79" t="str">
        <f t="shared" si="95"/>
        <v/>
      </c>
      <c r="AL222" s="79" t="str">
        <f t="shared" si="95"/>
        <v/>
      </c>
      <c r="AM222" s="79" t="str">
        <f t="shared" si="95"/>
        <v/>
      </c>
      <c r="AN222" s="79" t="str">
        <f t="shared" si="95"/>
        <v/>
      </c>
      <c r="AO222" s="79" t="str">
        <f t="shared" si="95"/>
        <v/>
      </c>
      <c r="AP222" s="79" t="str">
        <f t="shared" si="95"/>
        <v/>
      </c>
      <c r="AQ222" s="79" t="str">
        <f t="shared" si="95"/>
        <v/>
      </c>
      <c r="AR222" s="79" t="str">
        <f t="shared" si="95"/>
        <v/>
      </c>
      <c r="AS222" s="79" t="str">
        <f t="shared" si="96"/>
        <v/>
      </c>
      <c r="AT222" s="79" t="str">
        <f t="shared" si="96"/>
        <v/>
      </c>
      <c r="AU222" s="79" t="str">
        <f t="shared" si="96"/>
        <v/>
      </c>
      <c r="AV222" s="79" t="str">
        <f t="shared" si="96"/>
        <v/>
      </c>
      <c r="AW222" s="79" t="str">
        <f t="shared" si="96"/>
        <v/>
      </c>
      <c r="AX222" s="79" t="str">
        <f t="shared" si="96"/>
        <v/>
      </c>
      <c r="AY222" s="79" t="str">
        <f t="shared" si="96"/>
        <v/>
      </c>
      <c r="AZ222" s="79" t="str">
        <f t="shared" si="96"/>
        <v/>
      </c>
      <c r="BA222" s="79" t="str">
        <f t="shared" si="96"/>
        <v/>
      </c>
      <c r="BB222" s="33" t="str">
        <f t="shared" si="96"/>
        <v/>
      </c>
      <c r="BD222" s="89" t="str">
        <f>IF(OR(CI$8="", Y222=""), "", COUNTIF(Y$11:Y$310, "&lt;"&amp;Y222)+1+COUNTIF(Y$11:Y222, Y222)-1)</f>
        <v/>
      </c>
      <c r="BE222" s="90" t="str">
        <f>IF(OR(CJ$8="", Z222=""), "", COUNTIF(Z$11:Z$310, "&lt;"&amp;Z222)+1+COUNTIF(Z$11:Z222, Z222)-1)</f>
        <v/>
      </c>
      <c r="BF222" s="90" t="str">
        <f>IF(OR(CK$8="", AA222=""), "", COUNTIF(AA$11:AA$310, "&lt;"&amp;AA222)+1+COUNTIF(AA$11:AA222, AA222)-1)</f>
        <v/>
      </c>
      <c r="BG222" s="90" t="str">
        <f>IF(OR(CL$8="", AB222=""), "", COUNTIF(AB$11:AB$310, "&lt;"&amp;AB222)+1+COUNTIF(AB$11:AB222, AB222)-1)</f>
        <v/>
      </c>
      <c r="BH222" s="90" t="str">
        <f>IF(OR(CM$8="", AC222=""), "", COUNTIF(AC$11:AC$310, "&lt;"&amp;AC222)+1+COUNTIF(AC$11:AC222, AC222)-1)</f>
        <v/>
      </c>
      <c r="BI222" s="90" t="str">
        <f>IF(OR(CN$8="", AD222=""), "", COUNTIF(AD$11:AD$310, "&lt;"&amp;AD222)+1+COUNTIF(AD$11:AD222, AD222)-1)</f>
        <v/>
      </c>
      <c r="BJ222" s="90" t="str">
        <f>IF(OR(CO$8="", AE222=""), "", COUNTIF(AE$11:AE$310, "&lt;"&amp;AE222)+1+COUNTIF(AE$11:AE222, AE222)-1)</f>
        <v/>
      </c>
      <c r="BK222" s="90" t="str">
        <f>IF(OR(CP$8="", AF222=""), "", COUNTIF(AF$11:AF$310, "&lt;"&amp;AF222)+1+COUNTIF(AF$11:AF222, AF222)-1)</f>
        <v/>
      </c>
      <c r="BL222" s="90" t="str">
        <f>IF(OR(CQ$8="", AG222=""), "", COUNTIF(AG$11:AG$310, "&lt;"&amp;AG222)+1+COUNTIF(AG$11:AG222, AG222)-1)</f>
        <v/>
      </c>
      <c r="BM222" s="90" t="str">
        <f>IF(OR(CR$8="", AH222=""), "", COUNTIF(AH$11:AH$310, "&lt;"&amp;AH222)+1+COUNTIF(AH$11:AH222, AH222)-1)</f>
        <v/>
      </c>
      <c r="BN222" s="90" t="str">
        <f>IF(OR(CS$8="", AI222=""), "", COUNTIF(AI$11:AI$310, "&lt;"&amp;AI222)+1+COUNTIF(AI$11:AI222, AI222)-1)</f>
        <v/>
      </c>
      <c r="BO222" s="90" t="str">
        <f>IF(OR(CT$8="", AJ222=""), "", COUNTIF(AJ$11:AJ$310, "&lt;"&amp;AJ222)+1+COUNTIF(AJ$11:AJ222, AJ222)-1)</f>
        <v/>
      </c>
      <c r="BP222" s="90" t="str">
        <f>IF(OR(CU$8="", AK222=""), "", COUNTIF(AK$11:AK$310, "&lt;"&amp;AK222)+1+COUNTIF(AK$11:AK222, AK222)-1)</f>
        <v/>
      </c>
      <c r="BQ222" s="90" t="str">
        <f>IF(OR(CV$8="", AL222=""), "", COUNTIF(AL$11:AL$310, "&lt;"&amp;AL222)+1+COUNTIF(AL$11:AL222, AL222)-1)</f>
        <v/>
      </c>
      <c r="BR222" s="90" t="str">
        <f>IF(OR(CW$8="", AM222=""), "", COUNTIF(AM$11:AM$310, "&lt;"&amp;AM222)+1+COUNTIF(AM$11:AM222, AM222)-1)</f>
        <v/>
      </c>
      <c r="BS222" s="90" t="str">
        <f>IF(OR(CX$8="", AN222=""), "", COUNTIF(AN$11:AN$310, "&lt;"&amp;AN222)+1+COUNTIF(AN$11:AN222, AN222)-1)</f>
        <v/>
      </c>
      <c r="BT222" s="90" t="str">
        <f>IF(OR(CY$8="", AO222=""), "", COUNTIF(AO$11:AO$310, "&lt;"&amp;AO222)+1+COUNTIF(AO$11:AO222, AO222)-1)</f>
        <v/>
      </c>
      <c r="BU222" s="90" t="str">
        <f>IF(OR(CZ$8="", AP222=""), "", COUNTIF(AP$11:AP$310, "&lt;"&amp;AP222)+1+COUNTIF(AP$11:AP222, AP222)-1)</f>
        <v/>
      </c>
      <c r="BV222" s="90" t="str">
        <f>IF(OR(DA$8="", AQ222=""), "", COUNTIF(AQ$11:AQ$310, "&lt;"&amp;AQ222)+1+COUNTIF(AQ$11:AQ222, AQ222)-1)</f>
        <v/>
      </c>
      <c r="BW222" s="90" t="str">
        <f>IF(OR(DB$8="", AR222=""), "", COUNTIF(AR$11:AR$310, "&lt;"&amp;AR222)+1+COUNTIF(AR$11:AR222, AR222)-1)</f>
        <v/>
      </c>
      <c r="BX222" s="90" t="str">
        <f>IF(OR(DC$8="", AS222=""), "", COUNTIF(AS$11:AS$310, "&lt;"&amp;AS222)+1+COUNTIF(AS$11:AS222, AS222)-1)</f>
        <v/>
      </c>
      <c r="BY222" s="90" t="str">
        <f>IF(OR(DD$8="", AT222=""), "", COUNTIF(AT$11:AT$310, "&lt;"&amp;AT222)+1+COUNTIF(AT$11:AT222, AT222)-1)</f>
        <v/>
      </c>
      <c r="BZ222" s="90" t="str">
        <f>IF(OR(DE$8="", AU222=""), "", COUNTIF(AU$11:AU$310, "&lt;"&amp;AU222)+1+COUNTIF(AU$11:AU222, AU222)-1)</f>
        <v/>
      </c>
      <c r="CA222" s="90" t="str">
        <f>IF(OR(DF$8="", AV222=""), "", COUNTIF(AV$11:AV$310, "&lt;"&amp;AV222)+1+COUNTIF(AV$11:AV222, AV222)-1)</f>
        <v/>
      </c>
      <c r="CB222" s="90" t="str">
        <f>IF(OR(DG$8="", AW222=""), "", COUNTIF(AW$11:AW$310, "&lt;"&amp;AW222)+1+COUNTIF(AW$11:AW222, AW222)-1)</f>
        <v/>
      </c>
      <c r="CC222" s="90" t="str">
        <f>IF(OR(DH$8="", AX222=""), "", COUNTIF(AX$11:AX$310, "&lt;"&amp;AX222)+1+COUNTIF(AX$11:AX222, AX222)-1)</f>
        <v/>
      </c>
      <c r="CD222" s="90" t="str">
        <f>IF(OR(DI$8="", AY222=""), "", COUNTIF(AY$11:AY$310, "&lt;"&amp;AY222)+1+COUNTIF(AY$11:AY222, AY222)-1)</f>
        <v/>
      </c>
      <c r="CE222" s="90" t="str">
        <f>IF(OR(DJ$8="", AZ222=""), "", COUNTIF(AZ$11:AZ$310, "&lt;"&amp;AZ222)+1+COUNTIF(AZ$11:AZ222, AZ222)-1)</f>
        <v/>
      </c>
      <c r="CF222" s="90" t="str">
        <f>IF(OR(DK$8="", BA222=""), "", COUNTIF(BA$11:BA$310, "&lt;"&amp;BA222)+1+COUNTIF(BA$11:BA222, BA222)-1)</f>
        <v/>
      </c>
      <c r="CG222" s="91" t="str">
        <f>IF(OR(DL$8="", BB222=""), "", COUNTIF(BB$11:BB$310, "&lt;"&amp;BB222)+1+COUNTIF(BB$11:BB222, BB222)-1)</f>
        <v/>
      </c>
      <c r="CI222" s="89" t="str" cm="1">
        <f t="array" ref="CI222">IFERROR(INDEX($BD222:$CG222, $CH222, MATCH(CI$6, $BD$8:$CG$8, 0)), "")</f>
        <v/>
      </c>
      <c r="CJ222" s="90" t="str" cm="1">
        <f t="array" ref="CJ222">IFERROR(INDEX($BD222:$CG222, $CH222, MATCH(CJ$6, $BD$8:$CG$8, 0)), "")</f>
        <v/>
      </c>
      <c r="CK222" s="90" t="str" cm="1">
        <f t="array" ref="CK222">IFERROR(INDEX($BD222:$CG222, $CH222, MATCH(CK$6, $BD$8:$CG$8, 0)), "")</f>
        <v/>
      </c>
      <c r="CL222" s="90" t="str" cm="1">
        <f t="array" ref="CL222">IFERROR(INDEX($BD222:$CG222, $CH222, MATCH(CL$6, $BD$8:$CG$8, 0)), "")</f>
        <v/>
      </c>
      <c r="CM222" s="90" t="str" cm="1">
        <f t="array" ref="CM222">IFERROR(INDEX($BD222:$CG222, $CH222, MATCH(CM$6, $BD$8:$CG$8, 0)), "")</f>
        <v/>
      </c>
      <c r="CN222" s="90" t="str" cm="1">
        <f t="array" ref="CN222">IFERROR(INDEX($BD222:$CG222, $CH222, MATCH(CN$6, $BD$8:$CG$8, 0)), "")</f>
        <v/>
      </c>
      <c r="CO222" s="90" t="str" cm="1">
        <f t="array" ref="CO222">IFERROR(INDEX($BD222:$CG222, $CH222, MATCH(CO$6, $BD$8:$CG$8, 0)), "")</f>
        <v/>
      </c>
      <c r="CP222" s="90" t="str" cm="1">
        <f t="array" ref="CP222">IFERROR(INDEX($BD222:$CG222, $CH222, MATCH(CP$6, $BD$8:$CG$8, 0)), "")</f>
        <v/>
      </c>
      <c r="CQ222" s="90" t="str" cm="1">
        <f t="array" ref="CQ222">IFERROR(INDEX($BD222:$CG222, $CH222, MATCH(CQ$6, $BD$8:$CG$8, 0)), "")</f>
        <v/>
      </c>
      <c r="CR222" s="90" t="str" cm="1">
        <f t="array" ref="CR222">IFERROR(INDEX($BD222:$CG222, $CH222, MATCH(CR$6, $BD$8:$CG$8, 0)), "")</f>
        <v/>
      </c>
      <c r="CS222" s="90" t="str" cm="1">
        <f t="array" ref="CS222">IFERROR(INDEX($BD222:$CG222, $CH222, MATCH(CS$6, $BD$8:$CG$8, 0)), "")</f>
        <v/>
      </c>
      <c r="CT222" s="90" t="str" cm="1">
        <f t="array" ref="CT222">IFERROR(INDEX($BD222:$CG222, $CH222, MATCH(CT$6, $BD$8:$CG$8, 0)), "")</f>
        <v/>
      </c>
      <c r="CU222" s="90" t="str" cm="1">
        <f t="array" ref="CU222">IFERROR(INDEX($BD222:$CG222, $CH222, MATCH(CU$6, $BD$8:$CG$8, 0)), "")</f>
        <v/>
      </c>
      <c r="CV222" s="90" t="str" cm="1">
        <f t="array" ref="CV222">IFERROR(INDEX($BD222:$CG222, $CH222, MATCH(CV$6, $BD$8:$CG$8, 0)), "")</f>
        <v/>
      </c>
      <c r="CW222" s="90" t="str" cm="1">
        <f t="array" ref="CW222">IFERROR(INDEX($BD222:$CG222, $CH222, MATCH(CW$6, $BD$8:$CG$8, 0)), "")</f>
        <v/>
      </c>
      <c r="CX222" s="90" t="str" cm="1">
        <f t="array" ref="CX222">IFERROR(INDEX($BD222:$CG222, $CH222, MATCH(CX$6, $BD$8:$CG$8, 0)), "")</f>
        <v/>
      </c>
      <c r="CY222" s="90" t="str" cm="1">
        <f t="array" ref="CY222">IFERROR(INDEX($BD222:$CG222, $CH222, MATCH(CY$6, $BD$8:$CG$8, 0)), "")</f>
        <v/>
      </c>
      <c r="CZ222" s="90" t="str" cm="1">
        <f t="array" ref="CZ222">IFERROR(INDEX($BD222:$CG222, $CH222, MATCH(CZ$6, $BD$8:$CG$8, 0)), "")</f>
        <v/>
      </c>
      <c r="DA222" s="90" t="str" cm="1">
        <f t="array" ref="DA222">IFERROR(INDEX($BD222:$CG222, $CH222, MATCH(DA$6, $BD$8:$CG$8, 0)), "")</f>
        <v/>
      </c>
      <c r="DB222" s="90" t="str" cm="1">
        <f t="array" ref="DB222">IFERROR(INDEX($BD222:$CG222, $CH222, MATCH(DB$6, $BD$8:$CG$8, 0)), "")</f>
        <v/>
      </c>
      <c r="DC222" s="90" t="str" cm="1">
        <f t="array" ref="DC222">IFERROR(INDEX($BD222:$CG222, $CH222, MATCH(DC$6, $BD$8:$CG$8, 0)), "")</f>
        <v/>
      </c>
      <c r="DD222" s="90" t="str" cm="1">
        <f t="array" ref="DD222">IFERROR(INDEX($BD222:$CG222, $CH222, MATCH(DD$6, $BD$8:$CG$8, 0)), "")</f>
        <v/>
      </c>
      <c r="DE222" s="90" t="str" cm="1">
        <f t="array" ref="DE222">IFERROR(INDEX($BD222:$CG222, $CH222, MATCH(DE$6, $BD$8:$CG$8, 0)), "")</f>
        <v/>
      </c>
      <c r="DF222" s="90" t="str" cm="1">
        <f t="array" ref="DF222">IFERROR(INDEX($BD222:$CG222, $CH222, MATCH(DF$6, $BD$8:$CG$8, 0)), "")</f>
        <v/>
      </c>
      <c r="DG222" s="90" t="str" cm="1">
        <f t="array" ref="DG222">IFERROR(INDEX($BD222:$CG222, $CH222, MATCH(DG$6, $BD$8:$CG$8, 0)), "")</f>
        <v/>
      </c>
      <c r="DH222" s="90" t="str" cm="1">
        <f t="array" ref="DH222">IFERROR(INDEX($BD222:$CG222, $CH222, MATCH(DH$6, $BD$8:$CG$8, 0)), "")</f>
        <v/>
      </c>
      <c r="DI222" s="90" t="str" cm="1">
        <f t="array" ref="DI222">IFERROR(INDEX($BD222:$CG222, $CH222, MATCH(DI$6, $BD$8:$CG$8, 0)), "")</f>
        <v/>
      </c>
      <c r="DJ222" s="90" t="str" cm="1">
        <f t="array" ref="DJ222">IFERROR(INDEX($BD222:$CG222, $CH222, MATCH(DJ$6, $BD$8:$CG$8, 0)), "")</f>
        <v/>
      </c>
      <c r="DK222" s="90" t="str" cm="1">
        <f t="array" ref="DK222">IFERROR(INDEX($BD222:$CG222, $CH222, MATCH(DK$6, $BD$8:$CG$8, 0)), "")</f>
        <v/>
      </c>
      <c r="DL222" s="91" t="str" cm="1">
        <f t="array" ref="DL222">IFERROR(INDEX($BD222:$CG222, $CH222, MATCH(DL$6, $BD$8:$CG$8, 0)), "")</f>
        <v/>
      </c>
    </row>
    <row r="223" spans="1:116" x14ac:dyDescent="0.55000000000000004">
      <c r="A223" s="16"/>
      <c r="B223" s="48"/>
      <c r="C223" s="26"/>
      <c r="D223" s="49"/>
      <c r="E223" s="50"/>
      <c r="F223" s="16"/>
      <c r="G223" s="96" t="str">
        <f t="shared" si="88"/>
        <v/>
      </c>
      <c r="H223" s="96" t="str">
        <f>IF($T223="", "", IF(COUNTIF('Income &amp; Expenses'!$AO$11:$AO$40, $T223)&gt;0, $N$3, $N$4))</f>
        <v/>
      </c>
      <c r="I223" s="16"/>
      <c r="N223" s="14" t="str">
        <f t="shared" si="84"/>
        <v/>
      </c>
      <c r="O223" s="8" t="str">
        <f t="shared" si="89"/>
        <v/>
      </c>
      <c r="P223" s="15" t="str">
        <f t="shared" si="85"/>
        <v/>
      </c>
      <c r="R223" s="68" t="str">
        <f t="shared" si="86"/>
        <v/>
      </c>
      <c r="T223" s="68" t="str">
        <f t="shared" si="87"/>
        <v/>
      </c>
      <c r="V223" s="62" t="str">
        <f>IF($B223="", "", COUNTIF($B$11:$B223, $B223))</f>
        <v/>
      </c>
      <c r="W223" s="62" t="str">
        <f t="shared" si="90"/>
        <v/>
      </c>
      <c r="Y223" s="78" t="str">
        <f t="shared" si="94"/>
        <v/>
      </c>
      <c r="Z223" s="79" t="str">
        <f t="shared" si="94"/>
        <v/>
      </c>
      <c r="AA223" s="79" t="str">
        <f t="shared" si="94"/>
        <v/>
      </c>
      <c r="AB223" s="79" t="str">
        <f t="shared" si="94"/>
        <v/>
      </c>
      <c r="AC223" s="79" t="str">
        <f t="shared" si="94"/>
        <v/>
      </c>
      <c r="AD223" s="79" t="str">
        <f t="shared" si="94"/>
        <v/>
      </c>
      <c r="AE223" s="79" t="str">
        <f t="shared" si="94"/>
        <v/>
      </c>
      <c r="AF223" s="79" t="str">
        <f t="shared" si="94"/>
        <v/>
      </c>
      <c r="AG223" s="79" t="str">
        <f t="shared" si="94"/>
        <v/>
      </c>
      <c r="AH223" s="79" t="str">
        <f t="shared" si="94"/>
        <v/>
      </c>
      <c r="AI223" s="79" t="str">
        <f t="shared" si="95"/>
        <v/>
      </c>
      <c r="AJ223" s="79" t="str">
        <f t="shared" si="95"/>
        <v/>
      </c>
      <c r="AK223" s="79" t="str">
        <f t="shared" si="95"/>
        <v/>
      </c>
      <c r="AL223" s="79" t="str">
        <f t="shared" si="95"/>
        <v/>
      </c>
      <c r="AM223" s="79" t="str">
        <f t="shared" si="95"/>
        <v/>
      </c>
      <c r="AN223" s="79" t="str">
        <f t="shared" si="95"/>
        <v/>
      </c>
      <c r="AO223" s="79" t="str">
        <f t="shared" si="95"/>
        <v/>
      </c>
      <c r="AP223" s="79" t="str">
        <f t="shared" si="95"/>
        <v/>
      </c>
      <c r="AQ223" s="79" t="str">
        <f t="shared" si="95"/>
        <v/>
      </c>
      <c r="AR223" s="79" t="str">
        <f t="shared" si="95"/>
        <v/>
      </c>
      <c r="AS223" s="79" t="str">
        <f t="shared" si="96"/>
        <v/>
      </c>
      <c r="AT223" s="79" t="str">
        <f t="shared" si="96"/>
        <v/>
      </c>
      <c r="AU223" s="79" t="str">
        <f t="shared" si="96"/>
        <v/>
      </c>
      <c r="AV223" s="79" t="str">
        <f t="shared" si="96"/>
        <v/>
      </c>
      <c r="AW223" s="79" t="str">
        <f t="shared" si="96"/>
        <v/>
      </c>
      <c r="AX223" s="79" t="str">
        <f t="shared" si="96"/>
        <v/>
      </c>
      <c r="AY223" s="79" t="str">
        <f t="shared" si="96"/>
        <v/>
      </c>
      <c r="AZ223" s="79" t="str">
        <f t="shared" si="96"/>
        <v/>
      </c>
      <c r="BA223" s="79" t="str">
        <f t="shared" si="96"/>
        <v/>
      </c>
      <c r="BB223" s="33" t="str">
        <f t="shared" si="96"/>
        <v/>
      </c>
      <c r="BD223" s="89" t="str">
        <f>IF(OR(CI$8="", Y223=""), "", COUNTIF(Y$11:Y$310, "&lt;"&amp;Y223)+1+COUNTIF(Y$11:Y223, Y223)-1)</f>
        <v/>
      </c>
      <c r="BE223" s="90" t="str">
        <f>IF(OR(CJ$8="", Z223=""), "", COUNTIF(Z$11:Z$310, "&lt;"&amp;Z223)+1+COUNTIF(Z$11:Z223, Z223)-1)</f>
        <v/>
      </c>
      <c r="BF223" s="90" t="str">
        <f>IF(OR(CK$8="", AA223=""), "", COUNTIF(AA$11:AA$310, "&lt;"&amp;AA223)+1+COUNTIF(AA$11:AA223, AA223)-1)</f>
        <v/>
      </c>
      <c r="BG223" s="90" t="str">
        <f>IF(OR(CL$8="", AB223=""), "", COUNTIF(AB$11:AB$310, "&lt;"&amp;AB223)+1+COUNTIF(AB$11:AB223, AB223)-1)</f>
        <v/>
      </c>
      <c r="BH223" s="90" t="str">
        <f>IF(OR(CM$8="", AC223=""), "", COUNTIF(AC$11:AC$310, "&lt;"&amp;AC223)+1+COUNTIF(AC$11:AC223, AC223)-1)</f>
        <v/>
      </c>
      <c r="BI223" s="90" t="str">
        <f>IF(OR(CN$8="", AD223=""), "", COUNTIF(AD$11:AD$310, "&lt;"&amp;AD223)+1+COUNTIF(AD$11:AD223, AD223)-1)</f>
        <v/>
      </c>
      <c r="BJ223" s="90" t="str">
        <f>IF(OR(CO$8="", AE223=""), "", COUNTIF(AE$11:AE$310, "&lt;"&amp;AE223)+1+COUNTIF(AE$11:AE223, AE223)-1)</f>
        <v/>
      </c>
      <c r="BK223" s="90" t="str">
        <f>IF(OR(CP$8="", AF223=""), "", COUNTIF(AF$11:AF$310, "&lt;"&amp;AF223)+1+COUNTIF(AF$11:AF223, AF223)-1)</f>
        <v/>
      </c>
      <c r="BL223" s="90" t="str">
        <f>IF(OR(CQ$8="", AG223=""), "", COUNTIF(AG$11:AG$310, "&lt;"&amp;AG223)+1+COUNTIF(AG$11:AG223, AG223)-1)</f>
        <v/>
      </c>
      <c r="BM223" s="90" t="str">
        <f>IF(OR(CR$8="", AH223=""), "", COUNTIF(AH$11:AH$310, "&lt;"&amp;AH223)+1+COUNTIF(AH$11:AH223, AH223)-1)</f>
        <v/>
      </c>
      <c r="BN223" s="90" t="str">
        <f>IF(OR(CS$8="", AI223=""), "", COUNTIF(AI$11:AI$310, "&lt;"&amp;AI223)+1+COUNTIF(AI$11:AI223, AI223)-1)</f>
        <v/>
      </c>
      <c r="BO223" s="90" t="str">
        <f>IF(OR(CT$8="", AJ223=""), "", COUNTIF(AJ$11:AJ$310, "&lt;"&amp;AJ223)+1+COUNTIF(AJ$11:AJ223, AJ223)-1)</f>
        <v/>
      </c>
      <c r="BP223" s="90" t="str">
        <f>IF(OR(CU$8="", AK223=""), "", COUNTIF(AK$11:AK$310, "&lt;"&amp;AK223)+1+COUNTIF(AK$11:AK223, AK223)-1)</f>
        <v/>
      </c>
      <c r="BQ223" s="90" t="str">
        <f>IF(OR(CV$8="", AL223=""), "", COUNTIF(AL$11:AL$310, "&lt;"&amp;AL223)+1+COUNTIF(AL$11:AL223, AL223)-1)</f>
        <v/>
      </c>
      <c r="BR223" s="90" t="str">
        <f>IF(OR(CW$8="", AM223=""), "", COUNTIF(AM$11:AM$310, "&lt;"&amp;AM223)+1+COUNTIF(AM$11:AM223, AM223)-1)</f>
        <v/>
      </c>
      <c r="BS223" s="90" t="str">
        <f>IF(OR(CX$8="", AN223=""), "", COUNTIF(AN$11:AN$310, "&lt;"&amp;AN223)+1+COUNTIF(AN$11:AN223, AN223)-1)</f>
        <v/>
      </c>
      <c r="BT223" s="90" t="str">
        <f>IF(OR(CY$8="", AO223=""), "", COUNTIF(AO$11:AO$310, "&lt;"&amp;AO223)+1+COUNTIF(AO$11:AO223, AO223)-1)</f>
        <v/>
      </c>
      <c r="BU223" s="90" t="str">
        <f>IF(OR(CZ$8="", AP223=""), "", COUNTIF(AP$11:AP$310, "&lt;"&amp;AP223)+1+COUNTIF(AP$11:AP223, AP223)-1)</f>
        <v/>
      </c>
      <c r="BV223" s="90" t="str">
        <f>IF(OR(DA$8="", AQ223=""), "", COUNTIF(AQ$11:AQ$310, "&lt;"&amp;AQ223)+1+COUNTIF(AQ$11:AQ223, AQ223)-1)</f>
        <v/>
      </c>
      <c r="BW223" s="90" t="str">
        <f>IF(OR(DB$8="", AR223=""), "", COUNTIF(AR$11:AR$310, "&lt;"&amp;AR223)+1+COUNTIF(AR$11:AR223, AR223)-1)</f>
        <v/>
      </c>
      <c r="BX223" s="90" t="str">
        <f>IF(OR(DC$8="", AS223=""), "", COUNTIF(AS$11:AS$310, "&lt;"&amp;AS223)+1+COUNTIF(AS$11:AS223, AS223)-1)</f>
        <v/>
      </c>
      <c r="BY223" s="90" t="str">
        <f>IF(OR(DD$8="", AT223=""), "", COUNTIF(AT$11:AT$310, "&lt;"&amp;AT223)+1+COUNTIF(AT$11:AT223, AT223)-1)</f>
        <v/>
      </c>
      <c r="BZ223" s="90" t="str">
        <f>IF(OR(DE$8="", AU223=""), "", COUNTIF(AU$11:AU$310, "&lt;"&amp;AU223)+1+COUNTIF(AU$11:AU223, AU223)-1)</f>
        <v/>
      </c>
      <c r="CA223" s="90" t="str">
        <f>IF(OR(DF$8="", AV223=""), "", COUNTIF(AV$11:AV$310, "&lt;"&amp;AV223)+1+COUNTIF(AV$11:AV223, AV223)-1)</f>
        <v/>
      </c>
      <c r="CB223" s="90" t="str">
        <f>IF(OR(DG$8="", AW223=""), "", COUNTIF(AW$11:AW$310, "&lt;"&amp;AW223)+1+COUNTIF(AW$11:AW223, AW223)-1)</f>
        <v/>
      </c>
      <c r="CC223" s="90" t="str">
        <f>IF(OR(DH$8="", AX223=""), "", COUNTIF(AX$11:AX$310, "&lt;"&amp;AX223)+1+COUNTIF(AX$11:AX223, AX223)-1)</f>
        <v/>
      </c>
      <c r="CD223" s="90" t="str">
        <f>IF(OR(DI$8="", AY223=""), "", COUNTIF(AY$11:AY$310, "&lt;"&amp;AY223)+1+COUNTIF(AY$11:AY223, AY223)-1)</f>
        <v/>
      </c>
      <c r="CE223" s="90" t="str">
        <f>IF(OR(DJ$8="", AZ223=""), "", COUNTIF(AZ$11:AZ$310, "&lt;"&amp;AZ223)+1+COUNTIF(AZ$11:AZ223, AZ223)-1)</f>
        <v/>
      </c>
      <c r="CF223" s="90" t="str">
        <f>IF(OR(DK$8="", BA223=""), "", COUNTIF(BA$11:BA$310, "&lt;"&amp;BA223)+1+COUNTIF(BA$11:BA223, BA223)-1)</f>
        <v/>
      </c>
      <c r="CG223" s="91" t="str">
        <f>IF(OR(DL$8="", BB223=""), "", COUNTIF(BB$11:BB$310, "&lt;"&amp;BB223)+1+COUNTIF(BB$11:BB223, BB223)-1)</f>
        <v/>
      </c>
      <c r="CI223" s="89" t="str" cm="1">
        <f t="array" ref="CI223">IFERROR(INDEX($BD223:$CG223, $CH223, MATCH(CI$6, $BD$8:$CG$8, 0)), "")</f>
        <v/>
      </c>
      <c r="CJ223" s="90" t="str" cm="1">
        <f t="array" ref="CJ223">IFERROR(INDEX($BD223:$CG223, $CH223, MATCH(CJ$6, $BD$8:$CG$8, 0)), "")</f>
        <v/>
      </c>
      <c r="CK223" s="90" t="str" cm="1">
        <f t="array" ref="CK223">IFERROR(INDEX($BD223:$CG223, $CH223, MATCH(CK$6, $BD$8:$CG$8, 0)), "")</f>
        <v/>
      </c>
      <c r="CL223" s="90" t="str" cm="1">
        <f t="array" ref="CL223">IFERROR(INDEX($BD223:$CG223, $CH223, MATCH(CL$6, $BD$8:$CG$8, 0)), "")</f>
        <v/>
      </c>
      <c r="CM223" s="90" t="str" cm="1">
        <f t="array" ref="CM223">IFERROR(INDEX($BD223:$CG223, $CH223, MATCH(CM$6, $BD$8:$CG$8, 0)), "")</f>
        <v/>
      </c>
      <c r="CN223" s="90" t="str" cm="1">
        <f t="array" ref="CN223">IFERROR(INDEX($BD223:$CG223, $CH223, MATCH(CN$6, $BD$8:$CG$8, 0)), "")</f>
        <v/>
      </c>
      <c r="CO223" s="90" t="str" cm="1">
        <f t="array" ref="CO223">IFERROR(INDEX($BD223:$CG223, $CH223, MATCH(CO$6, $BD$8:$CG$8, 0)), "")</f>
        <v/>
      </c>
      <c r="CP223" s="90" t="str" cm="1">
        <f t="array" ref="CP223">IFERROR(INDEX($BD223:$CG223, $CH223, MATCH(CP$6, $BD$8:$CG$8, 0)), "")</f>
        <v/>
      </c>
      <c r="CQ223" s="90" t="str" cm="1">
        <f t="array" ref="CQ223">IFERROR(INDEX($BD223:$CG223, $CH223, MATCH(CQ$6, $BD$8:$CG$8, 0)), "")</f>
        <v/>
      </c>
      <c r="CR223" s="90" t="str" cm="1">
        <f t="array" ref="CR223">IFERROR(INDEX($BD223:$CG223, $CH223, MATCH(CR$6, $BD$8:$CG$8, 0)), "")</f>
        <v/>
      </c>
      <c r="CS223" s="90" t="str" cm="1">
        <f t="array" ref="CS223">IFERROR(INDEX($BD223:$CG223, $CH223, MATCH(CS$6, $BD$8:$CG$8, 0)), "")</f>
        <v/>
      </c>
      <c r="CT223" s="90" t="str" cm="1">
        <f t="array" ref="CT223">IFERROR(INDEX($BD223:$CG223, $CH223, MATCH(CT$6, $BD$8:$CG$8, 0)), "")</f>
        <v/>
      </c>
      <c r="CU223" s="90" t="str" cm="1">
        <f t="array" ref="CU223">IFERROR(INDEX($BD223:$CG223, $CH223, MATCH(CU$6, $BD$8:$CG$8, 0)), "")</f>
        <v/>
      </c>
      <c r="CV223" s="90" t="str" cm="1">
        <f t="array" ref="CV223">IFERROR(INDEX($BD223:$CG223, $CH223, MATCH(CV$6, $BD$8:$CG$8, 0)), "")</f>
        <v/>
      </c>
      <c r="CW223" s="90" t="str" cm="1">
        <f t="array" ref="CW223">IFERROR(INDEX($BD223:$CG223, $CH223, MATCH(CW$6, $BD$8:$CG$8, 0)), "")</f>
        <v/>
      </c>
      <c r="CX223" s="90" t="str" cm="1">
        <f t="array" ref="CX223">IFERROR(INDEX($BD223:$CG223, $CH223, MATCH(CX$6, $BD$8:$CG$8, 0)), "")</f>
        <v/>
      </c>
      <c r="CY223" s="90" t="str" cm="1">
        <f t="array" ref="CY223">IFERROR(INDEX($BD223:$CG223, $CH223, MATCH(CY$6, $BD$8:$CG$8, 0)), "")</f>
        <v/>
      </c>
      <c r="CZ223" s="90" t="str" cm="1">
        <f t="array" ref="CZ223">IFERROR(INDEX($BD223:$CG223, $CH223, MATCH(CZ$6, $BD$8:$CG$8, 0)), "")</f>
        <v/>
      </c>
      <c r="DA223" s="90" t="str" cm="1">
        <f t="array" ref="DA223">IFERROR(INDEX($BD223:$CG223, $CH223, MATCH(DA$6, $BD$8:$CG$8, 0)), "")</f>
        <v/>
      </c>
      <c r="DB223" s="90" t="str" cm="1">
        <f t="array" ref="DB223">IFERROR(INDEX($BD223:$CG223, $CH223, MATCH(DB$6, $BD$8:$CG$8, 0)), "")</f>
        <v/>
      </c>
      <c r="DC223" s="90" t="str" cm="1">
        <f t="array" ref="DC223">IFERROR(INDEX($BD223:$CG223, $CH223, MATCH(DC$6, $BD$8:$CG$8, 0)), "")</f>
        <v/>
      </c>
      <c r="DD223" s="90" t="str" cm="1">
        <f t="array" ref="DD223">IFERROR(INDEX($BD223:$CG223, $CH223, MATCH(DD$6, $BD$8:$CG$8, 0)), "")</f>
        <v/>
      </c>
      <c r="DE223" s="90" t="str" cm="1">
        <f t="array" ref="DE223">IFERROR(INDEX($BD223:$CG223, $CH223, MATCH(DE$6, $BD$8:$CG$8, 0)), "")</f>
        <v/>
      </c>
      <c r="DF223" s="90" t="str" cm="1">
        <f t="array" ref="DF223">IFERROR(INDEX($BD223:$CG223, $CH223, MATCH(DF$6, $BD$8:$CG$8, 0)), "")</f>
        <v/>
      </c>
      <c r="DG223" s="90" t="str" cm="1">
        <f t="array" ref="DG223">IFERROR(INDEX($BD223:$CG223, $CH223, MATCH(DG$6, $BD$8:$CG$8, 0)), "")</f>
        <v/>
      </c>
      <c r="DH223" s="90" t="str" cm="1">
        <f t="array" ref="DH223">IFERROR(INDEX($BD223:$CG223, $CH223, MATCH(DH$6, $BD$8:$CG$8, 0)), "")</f>
        <v/>
      </c>
      <c r="DI223" s="90" t="str" cm="1">
        <f t="array" ref="DI223">IFERROR(INDEX($BD223:$CG223, $CH223, MATCH(DI$6, $BD$8:$CG$8, 0)), "")</f>
        <v/>
      </c>
      <c r="DJ223" s="90" t="str" cm="1">
        <f t="array" ref="DJ223">IFERROR(INDEX($BD223:$CG223, $CH223, MATCH(DJ$6, $BD$8:$CG$8, 0)), "")</f>
        <v/>
      </c>
      <c r="DK223" s="90" t="str" cm="1">
        <f t="array" ref="DK223">IFERROR(INDEX($BD223:$CG223, $CH223, MATCH(DK$6, $BD$8:$CG$8, 0)), "")</f>
        <v/>
      </c>
      <c r="DL223" s="91" t="str" cm="1">
        <f t="array" ref="DL223">IFERROR(INDEX($BD223:$CG223, $CH223, MATCH(DL$6, $BD$8:$CG$8, 0)), "")</f>
        <v/>
      </c>
    </row>
    <row r="224" spans="1:116" x14ac:dyDescent="0.55000000000000004">
      <c r="A224" s="16"/>
      <c r="B224" s="48"/>
      <c r="C224" s="26"/>
      <c r="D224" s="49"/>
      <c r="E224" s="50"/>
      <c r="F224" s="16"/>
      <c r="G224" s="96" t="str">
        <f t="shared" si="88"/>
        <v/>
      </c>
      <c r="H224" s="96" t="str">
        <f>IF($T224="", "", IF(COUNTIF('Income &amp; Expenses'!$AO$11:$AO$40, $T224)&gt;0, $N$3, $N$4))</f>
        <v/>
      </c>
      <c r="I224" s="16"/>
      <c r="N224" s="14" t="str">
        <f t="shared" si="84"/>
        <v/>
      </c>
      <c r="O224" s="8" t="str">
        <f t="shared" si="89"/>
        <v/>
      </c>
      <c r="P224" s="15" t="str">
        <f t="shared" si="85"/>
        <v/>
      </c>
      <c r="R224" s="68" t="str">
        <f t="shared" si="86"/>
        <v/>
      </c>
      <c r="T224" s="68" t="str">
        <f t="shared" si="87"/>
        <v/>
      </c>
      <c r="V224" s="62" t="str">
        <f>IF($B224="", "", COUNTIF($B$11:$B224, $B224))</f>
        <v/>
      </c>
      <c r="W224" s="62" t="str">
        <f t="shared" si="90"/>
        <v/>
      </c>
      <c r="Y224" s="78" t="str">
        <f t="shared" si="94"/>
        <v/>
      </c>
      <c r="Z224" s="79" t="str">
        <f t="shared" si="94"/>
        <v/>
      </c>
      <c r="AA224" s="79" t="str">
        <f t="shared" si="94"/>
        <v/>
      </c>
      <c r="AB224" s="79" t="str">
        <f t="shared" si="94"/>
        <v/>
      </c>
      <c r="AC224" s="79" t="str">
        <f t="shared" si="94"/>
        <v/>
      </c>
      <c r="AD224" s="79" t="str">
        <f t="shared" si="94"/>
        <v/>
      </c>
      <c r="AE224" s="79" t="str">
        <f t="shared" si="94"/>
        <v/>
      </c>
      <c r="AF224" s="79" t="str">
        <f t="shared" si="94"/>
        <v/>
      </c>
      <c r="AG224" s="79" t="str">
        <f t="shared" si="94"/>
        <v/>
      </c>
      <c r="AH224" s="79" t="str">
        <f t="shared" si="94"/>
        <v/>
      </c>
      <c r="AI224" s="79" t="str">
        <f t="shared" si="95"/>
        <v/>
      </c>
      <c r="AJ224" s="79" t="str">
        <f t="shared" si="95"/>
        <v/>
      </c>
      <c r="AK224" s="79" t="str">
        <f t="shared" si="95"/>
        <v/>
      </c>
      <c r="AL224" s="79" t="str">
        <f t="shared" si="95"/>
        <v/>
      </c>
      <c r="AM224" s="79" t="str">
        <f t="shared" si="95"/>
        <v/>
      </c>
      <c r="AN224" s="79" t="str">
        <f t="shared" si="95"/>
        <v/>
      </c>
      <c r="AO224" s="79" t="str">
        <f t="shared" si="95"/>
        <v/>
      </c>
      <c r="AP224" s="79" t="str">
        <f t="shared" si="95"/>
        <v/>
      </c>
      <c r="AQ224" s="79" t="str">
        <f t="shared" si="95"/>
        <v/>
      </c>
      <c r="AR224" s="79" t="str">
        <f t="shared" si="95"/>
        <v/>
      </c>
      <c r="AS224" s="79" t="str">
        <f t="shared" si="96"/>
        <v/>
      </c>
      <c r="AT224" s="79" t="str">
        <f t="shared" si="96"/>
        <v/>
      </c>
      <c r="AU224" s="79" t="str">
        <f t="shared" si="96"/>
        <v/>
      </c>
      <c r="AV224" s="79" t="str">
        <f t="shared" si="96"/>
        <v/>
      </c>
      <c r="AW224" s="79" t="str">
        <f t="shared" si="96"/>
        <v/>
      </c>
      <c r="AX224" s="79" t="str">
        <f t="shared" si="96"/>
        <v/>
      </c>
      <c r="AY224" s="79" t="str">
        <f t="shared" si="96"/>
        <v/>
      </c>
      <c r="AZ224" s="79" t="str">
        <f t="shared" si="96"/>
        <v/>
      </c>
      <c r="BA224" s="79" t="str">
        <f t="shared" si="96"/>
        <v/>
      </c>
      <c r="BB224" s="33" t="str">
        <f t="shared" si="96"/>
        <v/>
      </c>
      <c r="BD224" s="89" t="str">
        <f>IF(OR(CI$8="", Y224=""), "", COUNTIF(Y$11:Y$310, "&lt;"&amp;Y224)+1+COUNTIF(Y$11:Y224, Y224)-1)</f>
        <v/>
      </c>
      <c r="BE224" s="90" t="str">
        <f>IF(OR(CJ$8="", Z224=""), "", COUNTIF(Z$11:Z$310, "&lt;"&amp;Z224)+1+COUNTIF(Z$11:Z224, Z224)-1)</f>
        <v/>
      </c>
      <c r="BF224" s="90" t="str">
        <f>IF(OR(CK$8="", AA224=""), "", COUNTIF(AA$11:AA$310, "&lt;"&amp;AA224)+1+COUNTIF(AA$11:AA224, AA224)-1)</f>
        <v/>
      </c>
      <c r="BG224" s="90" t="str">
        <f>IF(OR(CL$8="", AB224=""), "", COUNTIF(AB$11:AB$310, "&lt;"&amp;AB224)+1+COUNTIF(AB$11:AB224, AB224)-1)</f>
        <v/>
      </c>
      <c r="BH224" s="90" t="str">
        <f>IF(OR(CM$8="", AC224=""), "", COUNTIF(AC$11:AC$310, "&lt;"&amp;AC224)+1+COUNTIF(AC$11:AC224, AC224)-1)</f>
        <v/>
      </c>
      <c r="BI224" s="90" t="str">
        <f>IF(OR(CN$8="", AD224=""), "", COUNTIF(AD$11:AD$310, "&lt;"&amp;AD224)+1+COUNTIF(AD$11:AD224, AD224)-1)</f>
        <v/>
      </c>
      <c r="BJ224" s="90" t="str">
        <f>IF(OR(CO$8="", AE224=""), "", COUNTIF(AE$11:AE$310, "&lt;"&amp;AE224)+1+COUNTIF(AE$11:AE224, AE224)-1)</f>
        <v/>
      </c>
      <c r="BK224" s="90" t="str">
        <f>IF(OR(CP$8="", AF224=""), "", COUNTIF(AF$11:AF$310, "&lt;"&amp;AF224)+1+COUNTIF(AF$11:AF224, AF224)-1)</f>
        <v/>
      </c>
      <c r="BL224" s="90" t="str">
        <f>IF(OR(CQ$8="", AG224=""), "", COUNTIF(AG$11:AG$310, "&lt;"&amp;AG224)+1+COUNTIF(AG$11:AG224, AG224)-1)</f>
        <v/>
      </c>
      <c r="BM224" s="90" t="str">
        <f>IF(OR(CR$8="", AH224=""), "", COUNTIF(AH$11:AH$310, "&lt;"&amp;AH224)+1+COUNTIF(AH$11:AH224, AH224)-1)</f>
        <v/>
      </c>
      <c r="BN224" s="90" t="str">
        <f>IF(OR(CS$8="", AI224=""), "", COUNTIF(AI$11:AI$310, "&lt;"&amp;AI224)+1+COUNTIF(AI$11:AI224, AI224)-1)</f>
        <v/>
      </c>
      <c r="BO224" s="90" t="str">
        <f>IF(OR(CT$8="", AJ224=""), "", COUNTIF(AJ$11:AJ$310, "&lt;"&amp;AJ224)+1+COUNTIF(AJ$11:AJ224, AJ224)-1)</f>
        <v/>
      </c>
      <c r="BP224" s="90" t="str">
        <f>IF(OR(CU$8="", AK224=""), "", COUNTIF(AK$11:AK$310, "&lt;"&amp;AK224)+1+COUNTIF(AK$11:AK224, AK224)-1)</f>
        <v/>
      </c>
      <c r="BQ224" s="90" t="str">
        <f>IF(OR(CV$8="", AL224=""), "", COUNTIF(AL$11:AL$310, "&lt;"&amp;AL224)+1+COUNTIF(AL$11:AL224, AL224)-1)</f>
        <v/>
      </c>
      <c r="BR224" s="90" t="str">
        <f>IF(OR(CW$8="", AM224=""), "", COUNTIF(AM$11:AM$310, "&lt;"&amp;AM224)+1+COUNTIF(AM$11:AM224, AM224)-1)</f>
        <v/>
      </c>
      <c r="BS224" s="90" t="str">
        <f>IF(OR(CX$8="", AN224=""), "", COUNTIF(AN$11:AN$310, "&lt;"&amp;AN224)+1+COUNTIF(AN$11:AN224, AN224)-1)</f>
        <v/>
      </c>
      <c r="BT224" s="90" t="str">
        <f>IF(OR(CY$8="", AO224=""), "", COUNTIF(AO$11:AO$310, "&lt;"&amp;AO224)+1+COUNTIF(AO$11:AO224, AO224)-1)</f>
        <v/>
      </c>
      <c r="BU224" s="90" t="str">
        <f>IF(OR(CZ$8="", AP224=""), "", COUNTIF(AP$11:AP$310, "&lt;"&amp;AP224)+1+COUNTIF(AP$11:AP224, AP224)-1)</f>
        <v/>
      </c>
      <c r="BV224" s="90" t="str">
        <f>IF(OR(DA$8="", AQ224=""), "", COUNTIF(AQ$11:AQ$310, "&lt;"&amp;AQ224)+1+COUNTIF(AQ$11:AQ224, AQ224)-1)</f>
        <v/>
      </c>
      <c r="BW224" s="90" t="str">
        <f>IF(OR(DB$8="", AR224=""), "", COUNTIF(AR$11:AR$310, "&lt;"&amp;AR224)+1+COUNTIF(AR$11:AR224, AR224)-1)</f>
        <v/>
      </c>
      <c r="BX224" s="90" t="str">
        <f>IF(OR(DC$8="", AS224=""), "", COUNTIF(AS$11:AS$310, "&lt;"&amp;AS224)+1+COUNTIF(AS$11:AS224, AS224)-1)</f>
        <v/>
      </c>
      <c r="BY224" s="90" t="str">
        <f>IF(OR(DD$8="", AT224=""), "", COUNTIF(AT$11:AT$310, "&lt;"&amp;AT224)+1+COUNTIF(AT$11:AT224, AT224)-1)</f>
        <v/>
      </c>
      <c r="BZ224" s="90" t="str">
        <f>IF(OR(DE$8="", AU224=""), "", COUNTIF(AU$11:AU$310, "&lt;"&amp;AU224)+1+COUNTIF(AU$11:AU224, AU224)-1)</f>
        <v/>
      </c>
      <c r="CA224" s="90" t="str">
        <f>IF(OR(DF$8="", AV224=""), "", COUNTIF(AV$11:AV$310, "&lt;"&amp;AV224)+1+COUNTIF(AV$11:AV224, AV224)-1)</f>
        <v/>
      </c>
      <c r="CB224" s="90" t="str">
        <f>IF(OR(DG$8="", AW224=""), "", COUNTIF(AW$11:AW$310, "&lt;"&amp;AW224)+1+COUNTIF(AW$11:AW224, AW224)-1)</f>
        <v/>
      </c>
      <c r="CC224" s="90" t="str">
        <f>IF(OR(DH$8="", AX224=""), "", COUNTIF(AX$11:AX$310, "&lt;"&amp;AX224)+1+COUNTIF(AX$11:AX224, AX224)-1)</f>
        <v/>
      </c>
      <c r="CD224" s="90" t="str">
        <f>IF(OR(DI$8="", AY224=""), "", COUNTIF(AY$11:AY$310, "&lt;"&amp;AY224)+1+COUNTIF(AY$11:AY224, AY224)-1)</f>
        <v/>
      </c>
      <c r="CE224" s="90" t="str">
        <f>IF(OR(DJ$8="", AZ224=""), "", COUNTIF(AZ$11:AZ$310, "&lt;"&amp;AZ224)+1+COUNTIF(AZ$11:AZ224, AZ224)-1)</f>
        <v/>
      </c>
      <c r="CF224" s="90" t="str">
        <f>IF(OR(DK$8="", BA224=""), "", COUNTIF(BA$11:BA$310, "&lt;"&amp;BA224)+1+COUNTIF(BA$11:BA224, BA224)-1)</f>
        <v/>
      </c>
      <c r="CG224" s="91" t="str">
        <f>IF(OR(DL$8="", BB224=""), "", COUNTIF(BB$11:BB$310, "&lt;"&amp;BB224)+1+COUNTIF(BB$11:BB224, BB224)-1)</f>
        <v/>
      </c>
      <c r="CI224" s="89" t="str" cm="1">
        <f t="array" ref="CI224">IFERROR(INDEX($BD224:$CG224, $CH224, MATCH(CI$6, $BD$8:$CG$8, 0)), "")</f>
        <v/>
      </c>
      <c r="CJ224" s="90" t="str" cm="1">
        <f t="array" ref="CJ224">IFERROR(INDEX($BD224:$CG224, $CH224, MATCH(CJ$6, $BD$8:$CG$8, 0)), "")</f>
        <v/>
      </c>
      <c r="CK224" s="90" t="str" cm="1">
        <f t="array" ref="CK224">IFERROR(INDEX($BD224:$CG224, $CH224, MATCH(CK$6, $BD$8:$CG$8, 0)), "")</f>
        <v/>
      </c>
      <c r="CL224" s="90" t="str" cm="1">
        <f t="array" ref="CL224">IFERROR(INDEX($BD224:$CG224, $CH224, MATCH(CL$6, $BD$8:$CG$8, 0)), "")</f>
        <v/>
      </c>
      <c r="CM224" s="90" t="str" cm="1">
        <f t="array" ref="CM224">IFERROR(INDEX($BD224:$CG224, $CH224, MATCH(CM$6, $BD$8:$CG$8, 0)), "")</f>
        <v/>
      </c>
      <c r="CN224" s="90" t="str" cm="1">
        <f t="array" ref="CN224">IFERROR(INDEX($BD224:$CG224, $CH224, MATCH(CN$6, $BD$8:$CG$8, 0)), "")</f>
        <v/>
      </c>
      <c r="CO224" s="90" t="str" cm="1">
        <f t="array" ref="CO224">IFERROR(INDEX($BD224:$CG224, $CH224, MATCH(CO$6, $BD$8:$CG$8, 0)), "")</f>
        <v/>
      </c>
      <c r="CP224" s="90" t="str" cm="1">
        <f t="array" ref="CP224">IFERROR(INDEX($BD224:$CG224, $CH224, MATCH(CP$6, $BD$8:$CG$8, 0)), "")</f>
        <v/>
      </c>
      <c r="CQ224" s="90" t="str" cm="1">
        <f t="array" ref="CQ224">IFERROR(INDEX($BD224:$CG224, $CH224, MATCH(CQ$6, $BD$8:$CG$8, 0)), "")</f>
        <v/>
      </c>
      <c r="CR224" s="90" t="str" cm="1">
        <f t="array" ref="CR224">IFERROR(INDEX($BD224:$CG224, $CH224, MATCH(CR$6, $BD$8:$CG$8, 0)), "")</f>
        <v/>
      </c>
      <c r="CS224" s="90" t="str" cm="1">
        <f t="array" ref="CS224">IFERROR(INDEX($BD224:$CG224, $CH224, MATCH(CS$6, $BD$8:$CG$8, 0)), "")</f>
        <v/>
      </c>
      <c r="CT224" s="90" t="str" cm="1">
        <f t="array" ref="CT224">IFERROR(INDEX($BD224:$CG224, $CH224, MATCH(CT$6, $BD$8:$CG$8, 0)), "")</f>
        <v/>
      </c>
      <c r="CU224" s="90" t="str" cm="1">
        <f t="array" ref="CU224">IFERROR(INDEX($BD224:$CG224, $CH224, MATCH(CU$6, $BD$8:$CG$8, 0)), "")</f>
        <v/>
      </c>
      <c r="CV224" s="90" t="str" cm="1">
        <f t="array" ref="CV224">IFERROR(INDEX($BD224:$CG224, $CH224, MATCH(CV$6, $BD$8:$CG$8, 0)), "")</f>
        <v/>
      </c>
      <c r="CW224" s="90" t="str" cm="1">
        <f t="array" ref="CW224">IFERROR(INDEX($BD224:$CG224, $CH224, MATCH(CW$6, $BD$8:$CG$8, 0)), "")</f>
        <v/>
      </c>
      <c r="CX224" s="90" t="str" cm="1">
        <f t="array" ref="CX224">IFERROR(INDEX($BD224:$CG224, $CH224, MATCH(CX$6, $BD$8:$CG$8, 0)), "")</f>
        <v/>
      </c>
      <c r="CY224" s="90" t="str" cm="1">
        <f t="array" ref="CY224">IFERROR(INDEX($BD224:$CG224, $CH224, MATCH(CY$6, $BD$8:$CG$8, 0)), "")</f>
        <v/>
      </c>
      <c r="CZ224" s="90" t="str" cm="1">
        <f t="array" ref="CZ224">IFERROR(INDEX($BD224:$CG224, $CH224, MATCH(CZ$6, $BD$8:$CG$8, 0)), "")</f>
        <v/>
      </c>
      <c r="DA224" s="90" t="str" cm="1">
        <f t="array" ref="DA224">IFERROR(INDEX($BD224:$CG224, $CH224, MATCH(DA$6, $BD$8:$CG$8, 0)), "")</f>
        <v/>
      </c>
      <c r="DB224" s="90" t="str" cm="1">
        <f t="array" ref="DB224">IFERROR(INDEX($BD224:$CG224, $CH224, MATCH(DB$6, $BD$8:$CG$8, 0)), "")</f>
        <v/>
      </c>
      <c r="DC224" s="90" t="str" cm="1">
        <f t="array" ref="DC224">IFERROR(INDEX($BD224:$CG224, $CH224, MATCH(DC$6, $BD$8:$CG$8, 0)), "")</f>
        <v/>
      </c>
      <c r="DD224" s="90" t="str" cm="1">
        <f t="array" ref="DD224">IFERROR(INDEX($BD224:$CG224, $CH224, MATCH(DD$6, $BD$8:$CG$8, 0)), "")</f>
        <v/>
      </c>
      <c r="DE224" s="90" t="str" cm="1">
        <f t="array" ref="DE224">IFERROR(INDEX($BD224:$CG224, $CH224, MATCH(DE$6, $BD$8:$CG$8, 0)), "")</f>
        <v/>
      </c>
      <c r="DF224" s="90" t="str" cm="1">
        <f t="array" ref="DF224">IFERROR(INDEX($BD224:$CG224, $CH224, MATCH(DF$6, $BD$8:$CG$8, 0)), "")</f>
        <v/>
      </c>
      <c r="DG224" s="90" t="str" cm="1">
        <f t="array" ref="DG224">IFERROR(INDEX($BD224:$CG224, $CH224, MATCH(DG$6, $BD$8:$CG$8, 0)), "")</f>
        <v/>
      </c>
      <c r="DH224" s="90" t="str" cm="1">
        <f t="array" ref="DH224">IFERROR(INDEX($BD224:$CG224, $CH224, MATCH(DH$6, $BD$8:$CG$8, 0)), "")</f>
        <v/>
      </c>
      <c r="DI224" s="90" t="str" cm="1">
        <f t="array" ref="DI224">IFERROR(INDEX($BD224:$CG224, $CH224, MATCH(DI$6, $BD$8:$CG$8, 0)), "")</f>
        <v/>
      </c>
      <c r="DJ224" s="90" t="str" cm="1">
        <f t="array" ref="DJ224">IFERROR(INDEX($BD224:$CG224, $CH224, MATCH(DJ$6, $BD$8:$CG$8, 0)), "")</f>
        <v/>
      </c>
      <c r="DK224" s="90" t="str" cm="1">
        <f t="array" ref="DK224">IFERROR(INDEX($BD224:$CG224, $CH224, MATCH(DK$6, $BD$8:$CG$8, 0)), "")</f>
        <v/>
      </c>
      <c r="DL224" s="91" t="str" cm="1">
        <f t="array" ref="DL224">IFERROR(INDEX($BD224:$CG224, $CH224, MATCH(DL$6, $BD$8:$CG$8, 0)), "")</f>
        <v/>
      </c>
    </row>
    <row r="225" spans="1:116" x14ac:dyDescent="0.55000000000000004">
      <c r="A225" s="16"/>
      <c r="B225" s="48"/>
      <c r="C225" s="26"/>
      <c r="D225" s="49"/>
      <c r="E225" s="50"/>
      <c r="F225" s="16"/>
      <c r="G225" s="96" t="str">
        <f t="shared" si="88"/>
        <v/>
      </c>
      <c r="H225" s="96" t="str">
        <f>IF($T225="", "", IF(COUNTIF('Income &amp; Expenses'!$AO$11:$AO$40, $T225)&gt;0, $N$3, $N$4))</f>
        <v/>
      </c>
      <c r="I225" s="16"/>
      <c r="N225" s="14" t="str">
        <f t="shared" si="84"/>
        <v/>
      </c>
      <c r="O225" s="8" t="str">
        <f t="shared" si="89"/>
        <v/>
      </c>
      <c r="P225" s="15" t="str">
        <f t="shared" si="85"/>
        <v/>
      </c>
      <c r="R225" s="68" t="str">
        <f t="shared" si="86"/>
        <v/>
      </c>
      <c r="T225" s="68" t="str">
        <f t="shared" si="87"/>
        <v/>
      </c>
      <c r="V225" s="62" t="str">
        <f>IF($B225="", "", COUNTIF($B$11:$B225, $B225))</f>
        <v/>
      </c>
      <c r="W225" s="62" t="str">
        <f t="shared" si="90"/>
        <v/>
      </c>
      <c r="Y225" s="78" t="str">
        <f t="shared" si="94"/>
        <v/>
      </c>
      <c r="Z225" s="79" t="str">
        <f t="shared" si="94"/>
        <v/>
      </c>
      <c r="AA225" s="79" t="str">
        <f t="shared" si="94"/>
        <v/>
      </c>
      <c r="AB225" s="79" t="str">
        <f t="shared" si="94"/>
        <v/>
      </c>
      <c r="AC225" s="79" t="str">
        <f t="shared" si="94"/>
        <v/>
      </c>
      <c r="AD225" s="79" t="str">
        <f t="shared" si="94"/>
        <v/>
      </c>
      <c r="AE225" s="79" t="str">
        <f t="shared" si="94"/>
        <v/>
      </c>
      <c r="AF225" s="79" t="str">
        <f t="shared" si="94"/>
        <v/>
      </c>
      <c r="AG225" s="79" t="str">
        <f t="shared" si="94"/>
        <v/>
      </c>
      <c r="AH225" s="79" t="str">
        <f t="shared" si="94"/>
        <v/>
      </c>
      <c r="AI225" s="79" t="str">
        <f t="shared" si="95"/>
        <v/>
      </c>
      <c r="AJ225" s="79" t="str">
        <f t="shared" si="95"/>
        <v/>
      </c>
      <c r="AK225" s="79" t="str">
        <f t="shared" si="95"/>
        <v/>
      </c>
      <c r="AL225" s="79" t="str">
        <f t="shared" si="95"/>
        <v/>
      </c>
      <c r="AM225" s="79" t="str">
        <f t="shared" si="95"/>
        <v/>
      </c>
      <c r="AN225" s="79" t="str">
        <f t="shared" si="95"/>
        <v/>
      </c>
      <c r="AO225" s="79" t="str">
        <f t="shared" si="95"/>
        <v/>
      </c>
      <c r="AP225" s="79" t="str">
        <f t="shared" si="95"/>
        <v/>
      </c>
      <c r="AQ225" s="79" t="str">
        <f t="shared" si="95"/>
        <v/>
      </c>
      <c r="AR225" s="79" t="str">
        <f t="shared" si="95"/>
        <v/>
      </c>
      <c r="AS225" s="79" t="str">
        <f t="shared" si="96"/>
        <v/>
      </c>
      <c r="AT225" s="79" t="str">
        <f t="shared" si="96"/>
        <v/>
      </c>
      <c r="AU225" s="79" t="str">
        <f t="shared" si="96"/>
        <v/>
      </c>
      <c r="AV225" s="79" t="str">
        <f t="shared" si="96"/>
        <v/>
      </c>
      <c r="AW225" s="79" t="str">
        <f t="shared" si="96"/>
        <v/>
      </c>
      <c r="AX225" s="79" t="str">
        <f t="shared" si="96"/>
        <v/>
      </c>
      <c r="AY225" s="79" t="str">
        <f t="shared" si="96"/>
        <v/>
      </c>
      <c r="AZ225" s="79" t="str">
        <f t="shared" si="96"/>
        <v/>
      </c>
      <c r="BA225" s="79" t="str">
        <f t="shared" si="96"/>
        <v/>
      </c>
      <c r="BB225" s="33" t="str">
        <f t="shared" si="96"/>
        <v/>
      </c>
      <c r="BD225" s="89" t="str">
        <f>IF(OR(CI$8="", Y225=""), "", COUNTIF(Y$11:Y$310, "&lt;"&amp;Y225)+1+COUNTIF(Y$11:Y225, Y225)-1)</f>
        <v/>
      </c>
      <c r="BE225" s="90" t="str">
        <f>IF(OR(CJ$8="", Z225=""), "", COUNTIF(Z$11:Z$310, "&lt;"&amp;Z225)+1+COUNTIF(Z$11:Z225, Z225)-1)</f>
        <v/>
      </c>
      <c r="BF225" s="90" t="str">
        <f>IF(OR(CK$8="", AA225=""), "", COUNTIF(AA$11:AA$310, "&lt;"&amp;AA225)+1+COUNTIF(AA$11:AA225, AA225)-1)</f>
        <v/>
      </c>
      <c r="BG225" s="90" t="str">
        <f>IF(OR(CL$8="", AB225=""), "", COUNTIF(AB$11:AB$310, "&lt;"&amp;AB225)+1+COUNTIF(AB$11:AB225, AB225)-1)</f>
        <v/>
      </c>
      <c r="BH225" s="90" t="str">
        <f>IF(OR(CM$8="", AC225=""), "", COUNTIF(AC$11:AC$310, "&lt;"&amp;AC225)+1+COUNTIF(AC$11:AC225, AC225)-1)</f>
        <v/>
      </c>
      <c r="BI225" s="90" t="str">
        <f>IF(OR(CN$8="", AD225=""), "", COUNTIF(AD$11:AD$310, "&lt;"&amp;AD225)+1+COUNTIF(AD$11:AD225, AD225)-1)</f>
        <v/>
      </c>
      <c r="BJ225" s="90" t="str">
        <f>IF(OR(CO$8="", AE225=""), "", COUNTIF(AE$11:AE$310, "&lt;"&amp;AE225)+1+COUNTIF(AE$11:AE225, AE225)-1)</f>
        <v/>
      </c>
      <c r="BK225" s="90" t="str">
        <f>IF(OR(CP$8="", AF225=""), "", COUNTIF(AF$11:AF$310, "&lt;"&amp;AF225)+1+COUNTIF(AF$11:AF225, AF225)-1)</f>
        <v/>
      </c>
      <c r="BL225" s="90" t="str">
        <f>IF(OR(CQ$8="", AG225=""), "", COUNTIF(AG$11:AG$310, "&lt;"&amp;AG225)+1+COUNTIF(AG$11:AG225, AG225)-1)</f>
        <v/>
      </c>
      <c r="BM225" s="90" t="str">
        <f>IF(OR(CR$8="", AH225=""), "", COUNTIF(AH$11:AH$310, "&lt;"&amp;AH225)+1+COUNTIF(AH$11:AH225, AH225)-1)</f>
        <v/>
      </c>
      <c r="BN225" s="90" t="str">
        <f>IF(OR(CS$8="", AI225=""), "", COUNTIF(AI$11:AI$310, "&lt;"&amp;AI225)+1+COUNTIF(AI$11:AI225, AI225)-1)</f>
        <v/>
      </c>
      <c r="BO225" s="90" t="str">
        <f>IF(OR(CT$8="", AJ225=""), "", COUNTIF(AJ$11:AJ$310, "&lt;"&amp;AJ225)+1+COUNTIF(AJ$11:AJ225, AJ225)-1)</f>
        <v/>
      </c>
      <c r="BP225" s="90" t="str">
        <f>IF(OR(CU$8="", AK225=""), "", COUNTIF(AK$11:AK$310, "&lt;"&amp;AK225)+1+COUNTIF(AK$11:AK225, AK225)-1)</f>
        <v/>
      </c>
      <c r="BQ225" s="90" t="str">
        <f>IF(OR(CV$8="", AL225=""), "", COUNTIF(AL$11:AL$310, "&lt;"&amp;AL225)+1+COUNTIF(AL$11:AL225, AL225)-1)</f>
        <v/>
      </c>
      <c r="BR225" s="90" t="str">
        <f>IF(OR(CW$8="", AM225=""), "", COUNTIF(AM$11:AM$310, "&lt;"&amp;AM225)+1+COUNTIF(AM$11:AM225, AM225)-1)</f>
        <v/>
      </c>
      <c r="BS225" s="90" t="str">
        <f>IF(OR(CX$8="", AN225=""), "", COUNTIF(AN$11:AN$310, "&lt;"&amp;AN225)+1+COUNTIF(AN$11:AN225, AN225)-1)</f>
        <v/>
      </c>
      <c r="BT225" s="90" t="str">
        <f>IF(OR(CY$8="", AO225=""), "", COUNTIF(AO$11:AO$310, "&lt;"&amp;AO225)+1+COUNTIF(AO$11:AO225, AO225)-1)</f>
        <v/>
      </c>
      <c r="BU225" s="90" t="str">
        <f>IF(OR(CZ$8="", AP225=""), "", COUNTIF(AP$11:AP$310, "&lt;"&amp;AP225)+1+COUNTIF(AP$11:AP225, AP225)-1)</f>
        <v/>
      </c>
      <c r="BV225" s="90" t="str">
        <f>IF(OR(DA$8="", AQ225=""), "", COUNTIF(AQ$11:AQ$310, "&lt;"&amp;AQ225)+1+COUNTIF(AQ$11:AQ225, AQ225)-1)</f>
        <v/>
      </c>
      <c r="BW225" s="90" t="str">
        <f>IF(OR(DB$8="", AR225=""), "", COUNTIF(AR$11:AR$310, "&lt;"&amp;AR225)+1+COUNTIF(AR$11:AR225, AR225)-1)</f>
        <v/>
      </c>
      <c r="BX225" s="90" t="str">
        <f>IF(OR(DC$8="", AS225=""), "", COUNTIF(AS$11:AS$310, "&lt;"&amp;AS225)+1+COUNTIF(AS$11:AS225, AS225)-1)</f>
        <v/>
      </c>
      <c r="BY225" s="90" t="str">
        <f>IF(OR(DD$8="", AT225=""), "", COUNTIF(AT$11:AT$310, "&lt;"&amp;AT225)+1+COUNTIF(AT$11:AT225, AT225)-1)</f>
        <v/>
      </c>
      <c r="BZ225" s="90" t="str">
        <f>IF(OR(DE$8="", AU225=""), "", COUNTIF(AU$11:AU$310, "&lt;"&amp;AU225)+1+COUNTIF(AU$11:AU225, AU225)-1)</f>
        <v/>
      </c>
      <c r="CA225" s="90" t="str">
        <f>IF(OR(DF$8="", AV225=""), "", COUNTIF(AV$11:AV$310, "&lt;"&amp;AV225)+1+COUNTIF(AV$11:AV225, AV225)-1)</f>
        <v/>
      </c>
      <c r="CB225" s="90" t="str">
        <f>IF(OR(DG$8="", AW225=""), "", COUNTIF(AW$11:AW$310, "&lt;"&amp;AW225)+1+COUNTIF(AW$11:AW225, AW225)-1)</f>
        <v/>
      </c>
      <c r="CC225" s="90" t="str">
        <f>IF(OR(DH$8="", AX225=""), "", COUNTIF(AX$11:AX$310, "&lt;"&amp;AX225)+1+COUNTIF(AX$11:AX225, AX225)-1)</f>
        <v/>
      </c>
      <c r="CD225" s="90" t="str">
        <f>IF(OR(DI$8="", AY225=""), "", COUNTIF(AY$11:AY$310, "&lt;"&amp;AY225)+1+COUNTIF(AY$11:AY225, AY225)-1)</f>
        <v/>
      </c>
      <c r="CE225" s="90" t="str">
        <f>IF(OR(DJ$8="", AZ225=""), "", COUNTIF(AZ$11:AZ$310, "&lt;"&amp;AZ225)+1+COUNTIF(AZ$11:AZ225, AZ225)-1)</f>
        <v/>
      </c>
      <c r="CF225" s="90" t="str">
        <f>IF(OR(DK$8="", BA225=""), "", COUNTIF(BA$11:BA$310, "&lt;"&amp;BA225)+1+COUNTIF(BA$11:BA225, BA225)-1)</f>
        <v/>
      </c>
      <c r="CG225" s="91" t="str">
        <f>IF(OR(DL$8="", BB225=""), "", COUNTIF(BB$11:BB$310, "&lt;"&amp;BB225)+1+COUNTIF(BB$11:BB225, BB225)-1)</f>
        <v/>
      </c>
      <c r="CI225" s="89" t="str" cm="1">
        <f t="array" ref="CI225">IFERROR(INDEX($BD225:$CG225, $CH225, MATCH(CI$6, $BD$8:$CG$8, 0)), "")</f>
        <v/>
      </c>
      <c r="CJ225" s="90" t="str" cm="1">
        <f t="array" ref="CJ225">IFERROR(INDEX($BD225:$CG225, $CH225, MATCH(CJ$6, $BD$8:$CG$8, 0)), "")</f>
        <v/>
      </c>
      <c r="CK225" s="90" t="str" cm="1">
        <f t="array" ref="CK225">IFERROR(INDEX($BD225:$CG225, $CH225, MATCH(CK$6, $BD$8:$CG$8, 0)), "")</f>
        <v/>
      </c>
      <c r="CL225" s="90" t="str" cm="1">
        <f t="array" ref="CL225">IFERROR(INDEX($BD225:$CG225, $CH225, MATCH(CL$6, $BD$8:$CG$8, 0)), "")</f>
        <v/>
      </c>
      <c r="CM225" s="90" t="str" cm="1">
        <f t="array" ref="CM225">IFERROR(INDEX($BD225:$CG225, $CH225, MATCH(CM$6, $BD$8:$CG$8, 0)), "")</f>
        <v/>
      </c>
      <c r="CN225" s="90" t="str" cm="1">
        <f t="array" ref="CN225">IFERROR(INDEX($BD225:$CG225, $CH225, MATCH(CN$6, $BD$8:$CG$8, 0)), "")</f>
        <v/>
      </c>
      <c r="CO225" s="90" t="str" cm="1">
        <f t="array" ref="CO225">IFERROR(INDEX($BD225:$CG225, $CH225, MATCH(CO$6, $BD$8:$CG$8, 0)), "")</f>
        <v/>
      </c>
      <c r="CP225" s="90" t="str" cm="1">
        <f t="array" ref="CP225">IFERROR(INDEX($BD225:$CG225, $CH225, MATCH(CP$6, $BD$8:$CG$8, 0)), "")</f>
        <v/>
      </c>
      <c r="CQ225" s="90" t="str" cm="1">
        <f t="array" ref="CQ225">IFERROR(INDEX($BD225:$CG225, $CH225, MATCH(CQ$6, $BD$8:$CG$8, 0)), "")</f>
        <v/>
      </c>
      <c r="CR225" s="90" t="str" cm="1">
        <f t="array" ref="CR225">IFERROR(INDEX($BD225:$CG225, $CH225, MATCH(CR$6, $BD$8:$CG$8, 0)), "")</f>
        <v/>
      </c>
      <c r="CS225" s="90" t="str" cm="1">
        <f t="array" ref="CS225">IFERROR(INDEX($BD225:$CG225, $CH225, MATCH(CS$6, $BD$8:$CG$8, 0)), "")</f>
        <v/>
      </c>
      <c r="CT225" s="90" t="str" cm="1">
        <f t="array" ref="CT225">IFERROR(INDEX($BD225:$CG225, $CH225, MATCH(CT$6, $BD$8:$CG$8, 0)), "")</f>
        <v/>
      </c>
      <c r="CU225" s="90" t="str" cm="1">
        <f t="array" ref="CU225">IFERROR(INDEX($BD225:$CG225, $CH225, MATCH(CU$6, $BD$8:$CG$8, 0)), "")</f>
        <v/>
      </c>
      <c r="CV225" s="90" t="str" cm="1">
        <f t="array" ref="CV225">IFERROR(INDEX($BD225:$CG225, $CH225, MATCH(CV$6, $BD$8:$CG$8, 0)), "")</f>
        <v/>
      </c>
      <c r="CW225" s="90" t="str" cm="1">
        <f t="array" ref="CW225">IFERROR(INDEX($BD225:$CG225, $CH225, MATCH(CW$6, $BD$8:$CG$8, 0)), "")</f>
        <v/>
      </c>
      <c r="CX225" s="90" t="str" cm="1">
        <f t="array" ref="CX225">IFERROR(INDEX($BD225:$CG225, $CH225, MATCH(CX$6, $BD$8:$CG$8, 0)), "")</f>
        <v/>
      </c>
      <c r="CY225" s="90" t="str" cm="1">
        <f t="array" ref="CY225">IFERROR(INDEX($BD225:$CG225, $CH225, MATCH(CY$6, $BD$8:$CG$8, 0)), "")</f>
        <v/>
      </c>
      <c r="CZ225" s="90" t="str" cm="1">
        <f t="array" ref="CZ225">IFERROR(INDEX($BD225:$CG225, $CH225, MATCH(CZ$6, $BD$8:$CG$8, 0)), "")</f>
        <v/>
      </c>
      <c r="DA225" s="90" t="str" cm="1">
        <f t="array" ref="DA225">IFERROR(INDEX($BD225:$CG225, $CH225, MATCH(DA$6, $BD$8:$CG$8, 0)), "")</f>
        <v/>
      </c>
      <c r="DB225" s="90" t="str" cm="1">
        <f t="array" ref="DB225">IFERROR(INDEX($BD225:$CG225, $CH225, MATCH(DB$6, $BD$8:$CG$8, 0)), "")</f>
        <v/>
      </c>
      <c r="DC225" s="90" t="str" cm="1">
        <f t="array" ref="DC225">IFERROR(INDEX($BD225:$CG225, $CH225, MATCH(DC$6, $BD$8:$CG$8, 0)), "")</f>
        <v/>
      </c>
      <c r="DD225" s="90" t="str" cm="1">
        <f t="array" ref="DD225">IFERROR(INDEX($BD225:$CG225, $CH225, MATCH(DD$6, $BD$8:$CG$8, 0)), "")</f>
        <v/>
      </c>
      <c r="DE225" s="90" t="str" cm="1">
        <f t="array" ref="DE225">IFERROR(INDEX($BD225:$CG225, $CH225, MATCH(DE$6, $BD$8:$CG$8, 0)), "")</f>
        <v/>
      </c>
      <c r="DF225" s="90" t="str" cm="1">
        <f t="array" ref="DF225">IFERROR(INDEX($BD225:$CG225, $CH225, MATCH(DF$6, $BD$8:$CG$8, 0)), "")</f>
        <v/>
      </c>
      <c r="DG225" s="90" t="str" cm="1">
        <f t="array" ref="DG225">IFERROR(INDEX($BD225:$CG225, $CH225, MATCH(DG$6, $BD$8:$CG$8, 0)), "")</f>
        <v/>
      </c>
      <c r="DH225" s="90" t="str" cm="1">
        <f t="array" ref="DH225">IFERROR(INDEX($BD225:$CG225, $CH225, MATCH(DH$6, $BD$8:$CG$8, 0)), "")</f>
        <v/>
      </c>
      <c r="DI225" s="90" t="str" cm="1">
        <f t="array" ref="DI225">IFERROR(INDEX($BD225:$CG225, $CH225, MATCH(DI$6, $BD$8:$CG$8, 0)), "")</f>
        <v/>
      </c>
      <c r="DJ225" s="90" t="str" cm="1">
        <f t="array" ref="DJ225">IFERROR(INDEX($BD225:$CG225, $CH225, MATCH(DJ$6, $BD$8:$CG$8, 0)), "")</f>
        <v/>
      </c>
      <c r="DK225" s="90" t="str" cm="1">
        <f t="array" ref="DK225">IFERROR(INDEX($BD225:$CG225, $CH225, MATCH(DK$6, $BD$8:$CG$8, 0)), "")</f>
        <v/>
      </c>
      <c r="DL225" s="91" t="str" cm="1">
        <f t="array" ref="DL225">IFERROR(INDEX($BD225:$CG225, $CH225, MATCH(DL$6, $BD$8:$CG$8, 0)), "")</f>
        <v/>
      </c>
    </row>
    <row r="226" spans="1:116" x14ac:dyDescent="0.55000000000000004">
      <c r="A226" s="16"/>
      <c r="B226" s="48"/>
      <c r="C226" s="26"/>
      <c r="D226" s="49"/>
      <c r="E226" s="50"/>
      <c r="F226" s="16"/>
      <c r="G226" s="96" t="str">
        <f t="shared" si="88"/>
        <v/>
      </c>
      <c r="H226" s="96" t="str">
        <f>IF($T226="", "", IF(COUNTIF('Income &amp; Expenses'!$AO$11:$AO$40, $T226)&gt;0, $N$3, $N$4))</f>
        <v/>
      </c>
      <c r="I226" s="16"/>
      <c r="N226" s="14" t="str">
        <f t="shared" si="84"/>
        <v/>
      </c>
      <c r="O226" s="8" t="str">
        <f t="shared" si="89"/>
        <v/>
      </c>
      <c r="P226" s="15" t="str">
        <f t="shared" si="85"/>
        <v/>
      </c>
      <c r="R226" s="68" t="str">
        <f t="shared" si="86"/>
        <v/>
      </c>
      <c r="T226" s="68" t="str">
        <f t="shared" si="87"/>
        <v/>
      </c>
      <c r="V226" s="62" t="str">
        <f>IF($B226="", "", COUNTIF($B$11:$B226, $B226))</f>
        <v/>
      </c>
      <c r="W226" s="62" t="str">
        <f t="shared" si="90"/>
        <v/>
      </c>
      <c r="Y226" s="78" t="str">
        <f t="shared" si="94"/>
        <v/>
      </c>
      <c r="Z226" s="79" t="str">
        <f t="shared" si="94"/>
        <v/>
      </c>
      <c r="AA226" s="79" t="str">
        <f t="shared" si="94"/>
        <v/>
      </c>
      <c r="AB226" s="79" t="str">
        <f t="shared" si="94"/>
        <v/>
      </c>
      <c r="AC226" s="79" t="str">
        <f t="shared" si="94"/>
        <v/>
      </c>
      <c r="AD226" s="79" t="str">
        <f t="shared" si="94"/>
        <v/>
      </c>
      <c r="AE226" s="79" t="str">
        <f t="shared" si="94"/>
        <v/>
      </c>
      <c r="AF226" s="79" t="str">
        <f t="shared" si="94"/>
        <v/>
      </c>
      <c r="AG226" s="79" t="str">
        <f t="shared" si="94"/>
        <v/>
      </c>
      <c r="AH226" s="79" t="str">
        <f t="shared" si="94"/>
        <v/>
      </c>
      <c r="AI226" s="79" t="str">
        <f t="shared" si="95"/>
        <v/>
      </c>
      <c r="AJ226" s="79" t="str">
        <f t="shared" si="95"/>
        <v/>
      </c>
      <c r="AK226" s="79" t="str">
        <f t="shared" si="95"/>
        <v/>
      </c>
      <c r="AL226" s="79" t="str">
        <f t="shared" si="95"/>
        <v/>
      </c>
      <c r="AM226" s="79" t="str">
        <f t="shared" si="95"/>
        <v/>
      </c>
      <c r="AN226" s="79" t="str">
        <f t="shared" si="95"/>
        <v/>
      </c>
      <c r="AO226" s="79" t="str">
        <f t="shared" si="95"/>
        <v/>
      </c>
      <c r="AP226" s="79" t="str">
        <f t="shared" si="95"/>
        <v/>
      </c>
      <c r="AQ226" s="79" t="str">
        <f t="shared" si="95"/>
        <v/>
      </c>
      <c r="AR226" s="79" t="str">
        <f t="shared" si="95"/>
        <v/>
      </c>
      <c r="AS226" s="79" t="str">
        <f t="shared" si="96"/>
        <v/>
      </c>
      <c r="AT226" s="79" t="str">
        <f t="shared" si="96"/>
        <v/>
      </c>
      <c r="AU226" s="79" t="str">
        <f t="shared" si="96"/>
        <v/>
      </c>
      <c r="AV226" s="79" t="str">
        <f t="shared" si="96"/>
        <v/>
      </c>
      <c r="AW226" s="79" t="str">
        <f t="shared" si="96"/>
        <v/>
      </c>
      <c r="AX226" s="79" t="str">
        <f t="shared" si="96"/>
        <v/>
      </c>
      <c r="AY226" s="79" t="str">
        <f t="shared" si="96"/>
        <v/>
      </c>
      <c r="AZ226" s="79" t="str">
        <f t="shared" si="96"/>
        <v/>
      </c>
      <c r="BA226" s="79" t="str">
        <f t="shared" si="96"/>
        <v/>
      </c>
      <c r="BB226" s="33" t="str">
        <f t="shared" si="96"/>
        <v/>
      </c>
      <c r="BD226" s="89" t="str">
        <f>IF(OR(CI$8="", Y226=""), "", COUNTIF(Y$11:Y$310, "&lt;"&amp;Y226)+1+COUNTIF(Y$11:Y226, Y226)-1)</f>
        <v/>
      </c>
      <c r="BE226" s="90" t="str">
        <f>IF(OR(CJ$8="", Z226=""), "", COUNTIF(Z$11:Z$310, "&lt;"&amp;Z226)+1+COUNTIF(Z$11:Z226, Z226)-1)</f>
        <v/>
      </c>
      <c r="BF226" s="90" t="str">
        <f>IF(OR(CK$8="", AA226=""), "", COUNTIF(AA$11:AA$310, "&lt;"&amp;AA226)+1+COUNTIF(AA$11:AA226, AA226)-1)</f>
        <v/>
      </c>
      <c r="BG226" s="90" t="str">
        <f>IF(OR(CL$8="", AB226=""), "", COUNTIF(AB$11:AB$310, "&lt;"&amp;AB226)+1+COUNTIF(AB$11:AB226, AB226)-1)</f>
        <v/>
      </c>
      <c r="BH226" s="90" t="str">
        <f>IF(OR(CM$8="", AC226=""), "", COUNTIF(AC$11:AC$310, "&lt;"&amp;AC226)+1+COUNTIF(AC$11:AC226, AC226)-1)</f>
        <v/>
      </c>
      <c r="BI226" s="90" t="str">
        <f>IF(OR(CN$8="", AD226=""), "", COUNTIF(AD$11:AD$310, "&lt;"&amp;AD226)+1+COUNTIF(AD$11:AD226, AD226)-1)</f>
        <v/>
      </c>
      <c r="BJ226" s="90" t="str">
        <f>IF(OR(CO$8="", AE226=""), "", COUNTIF(AE$11:AE$310, "&lt;"&amp;AE226)+1+COUNTIF(AE$11:AE226, AE226)-1)</f>
        <v/>
      </c>
      <c r="BK226" s="90" t="str">
        <f>IF(OR(CP$8="", AF226=""), "", COUNTIF(AF$11:AF$310, "&lt;"&amp;AF226)+1+COUNTIF(AF$11:AF226, AF226)-1)</f>
        <v/>
      </c>
      <c r="BL226" s="90" t="str">
        <f>IF(OR(CQ$8="", AG226=""), "", COUNTIF(AG$11:AG$310, "&lt;"&amp;AG226)+1+COUNTIF(AG$11:AG226, AG226)-1)</f>
        <v/>
      </c>
      <c r="BM226" s="90" t="str">
        <f>IF(OR(CR$8="", AH226=""), "", COUNTIF(AH$11:AH$310, "&lt;"&amp;AH226)+1+COUNTIF(AH$11:AH226, AH226)-1)</f>
        <v/>
      </c>
      <c r="BN226" s="90" t="str">
        <f>IF(OR(CS$8="", AI226=""), "", COUNTIF(AI$11:AI$310, "&lt;"&amp;AI226)+1+COUNTIF(AI$11:AI226, AI226)-1)</f>
        <v/>
      </c>
      <c r="BO226" s="90" t="str">
        <f>IF(OR(CT$8="", AJ226=""), "", COUNTIF(AJ$11:AJ$310, "&lt;"&amp;AJ226)+1+COUNTIF(AJ$11:AJ226, AJ226)-1)</f>
        <v/>
      </c>
      <c r="BP226" s="90" t="str">
        <f>IF(OR(CU$8="", AK226=""), "", COUNTIF(AK$11:AK$310, "&lt;"&amp;AK226)+1+COUNTIF(AK$11:AK226, AK226)-1)</f>
        <v/>
      </c>
      <c r="BQ226" s="90" t="str">
        <f>IF(OR(CV$8="", AL226=""), "", COUNTIF(AL$11:AL$310, "&lt;"&amp;AL226)+1+COUNTIF(AL$11:AL226, AL226)-1)</f>
        <v/>
      </c>
      <c r="BR226" s="90" t="str">
        <f>IF(OR(CW$8="", AM226=""), "", COUNTIF(AM$11:AM$310, "&lt;"&amp;AM226)+1+COUNTIF(AM$11:AM226, AM226)-1)</f>
        <v/>
      </c>
      <c r="BS226" s="90" t="str">
        <f>IF(OR(CX$8="", AN226=""), "", COUNTIF(AN$11:AN$310, "&lt;"&amp;AN226)+1+COUNTIF(AN$11:AN226, AN226)-1)</f>
        <v/>
      </c>
      <c r="BT226" s="90" t="str">
        <f>IF(OR(CY$8="", AO226=""), "", COUNTIF(AO$11:AO$310, "&lt;"&amp;AO226)+1+COUNTIF(AO$11:AO226, AO226)-1)</f>
        <v/>
      </c>
      <c r="BU226" s="90" t="str">
        <f>IF(OR(CZ$8="", AP226=""), "", COUNTIF(AP$11:AP$310, "&lt;"&amp;AP226)+1+COUNTIF(AP$11:AP226, AP226)-1)</f>
        <v/>
      </c>
      <c r="BV226" s="90" t="str">
        <f>IF(OR(DA$8="", AQ226=""), "", COUNTIF(AQ$11:AQ$310, "&lt;"&amp;AQ226)+1+COUNTIF(AQ$11:AQ226, AQ226)-1)</f>
        <v/>
      </c>
      <c r="BW226" s="90" t="str">
        <f>IF(OR(DB$8="", AR226=""), "", COUNTIF(AR$11:AR$310, "&lt;"&amp;AR226)+1+COUNTIF(AR$11:AR226, AR226)-1)</f>
        <v/>
      </c>
      <c r="BX226" s="90" t="str">
        <f>IF(OR(DC$8="", AS226=""), "", COUNTIF(AS$11:AS$310, "&lt;"&amp;AS226)+1+COUNTIF(AS$11:AS226, AS226)-1)</f>
        <v/>
      </c>
      <c r="BY226" s="90" t="str">
        <f>IF(OR(DD$8="", AT226=""), "", COUNTIF(AT$11:AT$310, "&lt;"&amp;AT226)+1+COUNTIF(AT$11:AT226, AT226)-1)</f>
        <v/>
      </c>
      <c r="BZ226" s="90" t="str">
        <f>IF(OR(DE$8="", AU226=""), "", COUNTIF(AU$11:AU$310, "&lt;"&amp;AU226)+1+COUNTIF(AU$11:AU226, AU226)-1)</f>
        <v/>
      </c>
      <c r="CA226" s="90" t="str">
        <f>IF(OR(DF$8="", AV226=""), "", COUNTIF(AV$11:AV$310, "&lt;"&amp;AV226)+1+COUNTIF(AV$11:AV226, AV226)-1)</f>
        <v/>
      </c>
      <c r="CB226" s="90" t="str">
        <f>IF(OR(DG$8="", AW226=""), "", COUNTIF(AW$11:AW$310, "&lt;"&amp;AW226)+1+COUNTIF(AW$11:AW226, AW226)-1)</f>
        <v/>
      </c>
      <c r="CC226" s="90" t="str">
        <f>IF(OR(DH$8="", AX226=""), "", COUNTIF(AX$11:AX$310, "&lt;"&amp;AX226)+1+COUNTIF(AX$11:AX226, AX226)-1)</f>
        <v/>
      </c>
      <c r="CD226" s="90" t="str">
        <f>IF(OR(DI$8="", AY226=""), "", COUNTIF(AY$11:AY$310, "&lt;"&amp;AY226)+1+COUNTIF(AY$11:AY226, AY226)-1)</f>
        <v/>
      </c>
      <c r="CE226" s="90" t="str">
        <f>IF(OR(DJ$8="", AZ226=""), "", COUNTIF(AZ$11:AZ$310, "&lt;"&amp;AZ226)+1+COUNTIF(AZ$11:AZ226, AZ226)-1)</f>
        <v/>
      </c>
      <c r="CF226" s="90" t="str">
        <f>IF(OR(DK$8="", BA226=""), "", COUNTIF(BA$11:BA$310, "&lt;"&amp;BA226)+1+COUNTIF(BA$11:BA226, BA226)-1)</f>
        <v/>
      </c>
      <c r="CG226" s="91" t="str">
        <f>IF(OR(DL$8="", BB226=""), "", COUNTIF(BB$11:BB$310, "&lt;"&amp;BB226)+1+COUNTIF(BB$11:BB226, BB226)-1)</f>
        <v/>
      </c>
      <c r="CI226" s="89" t="str" cm="1">
        <f t="array" ref="CI226">IFERROR(INDEX($BD226:$CG226, $CH226, MATCH(CI$6, $BD$8:$CG$8, 0)), "")</f>
        <v/>
      </c>
      <c r="CJ226" s="90" t="str" cm="1">
        <f t="array" ref="CJ226">IFERROR(INDEX($BD226:$CG226, $CH226, MATCH(CJ$6, $BD$8:$CG$8, 0)), "")</f>
        <v/>
      </c>
      <c r="CK226" s="90" t="str" cm="1">
        <f t="array" ref="CK226">IFERROR(INDEX($BD226:$CG226, $CH226, MATCH(CK$6, $BD$8:$CG$8, 0)), "")</f>
        <v/>
      </c>
      <c r="CL226" s="90" t="str" cm="1">
        <f t="array" ref="CL226">IFERROR(INDEX($BD226:$CG226, $CH226, MATCH(CL$6, $BD$8:$CG$8, 0)), "")</f>
        <v/>
      </c>
      <c r="CM226" s="90" t="str" cm="1">
        <f t="array" ref="CM226">IFERROR(INDEX($BD226:$CG226, $CH226, MATCH(CM$6, $BD$8:$CG$8, 0)), "")</f>
        <v/>
      </c>
      <c r="CN226" s="90" t="str" cm="1">
        <f t="array" ref="CN226">IFERROR(INDEX($BD226:$CG226, $CH226, MATCH(CN$6, $BD$8:$CG$8, 0)), "")</f>
        <v/>
      </c>
      <c r="CO226" s="90" t="str" cm="1">
        <f t="array" ref="CO226">IFERROR(INDEX($BD226:$CG226, $CH226, MATCH(CO$6, $BD$8:$CG$8, 0)), "")</f>
        <v/>
      </c>
      <c r="CP226" s="90" t="str" cm="1">
        <f t="array" ref="CP226">IFERROR(INDEX($BD226:$CG226, $CH226, MATCH(CP$6, $BD$8:$CG$8, 0)), "")</f>
        <v/>
      </c>
      <c r="CQ226" s="90" t="str" cm="1">
        <f t="array" ref="CQ226">IFERROR(INDEX($BD226:$CG226, $CH226, MATCH(CQ$6, $BD$8:$CG$8, 0)), "")</f>
        <v/>
      </c>
      <c r="CR226" s="90" t="str" cm="1">
        <f t="array" ref="CR226">IFERROR(INDEX($BD226:$CG226, $CH226, MATCH(CR$6, $BD$8:$CG$8, 0)), "")</f>
        <v/>
      </c>
      <c r="CS226" s="90" t="str" cm="1">
        <f t="array" ref="CS226">IFERROR(INDEX($BD226:$CG226, $CH226, MATCH(CS$6, $BD$8:$CG$8, 0)), "")</f>
        <v/>
      </c>
      <c r="CT226" s="90" t="str" cm="1">
        <f t="array" ref="CT226">IFERROR(INDEX($BD226:$CG226, $CH226, MATCH(CT$6, $BD$8:$CG$8, 0)), "")</f>
        <v/>
      </c>
      <c r="CU226" s="90" t="str" cm="1">
        <f t="array" ref="CU226">IFERROR(INDEX($BD226:$CG226, $CH226, MATCH(CU$6, $BD$8:$CG$8, 0)), "")</f>
        <v/>
      </c>
      <c r="CV226" s="90" t="str" cm="1">
        <f t="array" ref="CV226">IFERROR(INDEX($BD226:$CG226, $CH226, MATCH(CV$6, $BD$8:$CG$8, 0)), "")</f>
        <v/>
      </c>
      <c r="CW226" s="90" t="str" cm="1">
        <f t="array" ref="CW226">IFERROR(INDEX($BD226:$CG226, $CH226, MATCH(CW$6, $BD$8:$CG$8, 0)), "")</f>
        <v/>
      </c>
      <c r="CX226" s="90" t="str" cm="1">
        <f t="array" ref="CX226">IFERROR(INDEX($BD226:$CG226, $CH226, MATCH(CX$6, $BD$8:$CG$8, 0)), "")</f>
        <v/>
      </c>
      <c r="CY226" s="90" t="str" cm="1">
        <f t="array" ref="CY226">IFERROR(INDEX($BD226:$CG226, $CH226, MATCH(CY$6, $BD$8:$CG$8, 0)), "")</f>
        <v/>
      </c>
      <c r="CZ226" s="90" t="str" cm="1">
        <f t="array" ref="CZ226">IFERROR(INDEX($BD226:$CG226, $CH226, MATCH(CZ$6, $BD$8:$CG$8, 0)), "")</f>
        <v/>
      </c>
      <c r="DA226" s="90" t="str" cm="1">
        <f t="array" ref="DA226">IFERROR(INDEX($BD226:$CG226, $CH226, MATCH(DA$6, $BD$8:$CG$8, 0)), "")</f>
        <v/>
      </c>
      <c r="DB226" s="90" t="str" cm="1">
        <f t="array" ref="DB226">IFERROR(INDEX($BD226:$CG226, $CH226, MATCH(DB$6, $BD$8:$CG$8, 0)), "")</f>
        <v/>
      </c>
      <c r="DC226" s="90" t="str" cm="1">
        <f t="array" ref="DC226">IFERROR(INDEX($BD226:$CG226, $CH226, MATCH(DC$6, $BD$8:$CG$8, 0)), "")</f>
        <v/>
      </c>
      <c r="DD226" s="90" t="str" cm="1">
        <f t="array" ref="DD226">IFERROR(INDEX($BD226:$CG226, $CH226, MATCH(DD$6, $BD$8:$CG$8, 0)), "")</f>
        <v/>
      </c>
      <c r="DE226" s="90" t="str" cm="1">
        <f t="array" ref="DE226">IFERROR(INDEX($BD226:$CG226, $CH226, MATCH(DE$6, $BD$8:$CG$8, 0)), "")</f>
        <v/>
      </c>
      <c r="DF226" s="90" t="str" cm="1">
        <f t="array" ref="DF226">IFERROR(INDEX($BD226:$CG226, $CH226, MATCH(DF$6, $BD$8:$CG$8, 0)), "")</f>
        <v/>
      </c>
      <c r="DG226" s="90" t="str" cm="1">
        <f t="array" ref="DG226">IFERROR(INDEX($BD226:$CG226, $CH226, MATCH(DG$6, $BD$8:$CG$8, 0)), "")</f>
        <v/>
      </c>
      <c r="DH226" s="90" t="str" cm="1">
        <f t="array" ref="DH226">IFERROR(INDEX($BD226:$CG226, $CH226, MATCH(DH$6, $BD$8:$CG$8, 0)), "")</f>
        <v/>
      </c>
      <c r="DI226" s="90" t="str" cm="1">
        <f t="array" ref="DI226">IFERROR(INDEX($BD226:$CG226, $CH226, MATCH(DI$6, $BD$8:$CG$8, 0)), "")</f>
        <v/>
      </c>
      <c r="DJ226" s="90" t="str" cm="1">
        <f t="array" ref="DJ226">IFERROR(INDEX($BD226:$CG226, $CH226, MATCH(DJ$6, $BD$8:$CG$8, 0)), "")</f>
        <v/>
      </c>
      <c r="DK226" s="90" t="str" cm="1">
        <f t="array" ref="DK226">IFERROR(INDEX($BD226:$CG226, $CH226, MATCH(DK$6, $BD$8:$CG$8, 0)), "")</f>
        <v/>
      </c>
      <c r="DL226" s="91" t="str" cm="1">
        <f t="array" ref="DL226">IFERROR(INDEX($BD226:$CG226, $CH226, MATCH(DL$6, $BD$8:$CG$8, 0)), "")</f>
        <v/>
      </c>
    </row>
    <row r="227" spans="1:116" x14ac:dyDescent="0.55000000000000004">
      <c r="A227" s="16"/>
      <c r="B227" s="48"/>
      <c r="C227" s="26"/>
      <c r="D227" s="49"/>
      <c r="E227" s="50"/>
      <c r="F227" s="16"/>
      <c r="G227" s="96" t="str">
        <f t="shared" si="88"/>
        <v/>
      </c>
      <c r="H227" s="96" t="str">
        <f>IF($T227="", "", IF(COUNTIF('Income &amp; Expenses'!$AO$11:$AO$40, $T227)&gt;0, $N$3, $N$4))</f>
        <v/>
      </c>
      <c r="I227" s="16"/>
      <c r="N227" s="14" t="str">
        <f t="shared" si="84"/>
        <v/>
      </c>
      <c r="O227" s="8" t="str">
        <f t="shared" si="89"/>
        <v/>
      </c>
      <c r="P227" s="15" t="str">
        <f t="shared" si="85"/>
        <v/>
      </c>
      <c r="R227" s="68" t="str">
        <f t="shared" si="86"/>
        <v/>
      </c>
      <c r="T227" s="68" t="str">
        <f t="shared" si="87"/>
        <v/>
      </c>
      <c r="V227" s="62" t="str">
        <f>IF($B227="", "", COUNTIF($B$11:$B227, $B227))</f>
        <v/>
      </c>
      <c r="W227" s="62" t="str">
        <f t="shared" si="90"/>
        <v/>
      </c>
      <c r="Y227" s="78" t="str">
        <f t="shared" si="94"/>
        <v/>
      </c>
      <c r="Z227" s="79" t="str">
        <f t="shared" si="94"/>
        <v/>
      </c>
      <c r="AA227" s="79" t="str">
        <f t="shared" si="94"/>
        <v/>
      </c>
      <c r="AB227" s="79" t="str">
        <f t="shared" si="94"/>
        <v/>
      </c>
      <c r="AC227" s="79" t="str">
        <f t="shared" si="94"/>
        <v/>
      </c>
      <c r="AD227" s="79" t="str">
        <f t="shared" si="94"/>
        <v/>
      </c>
      <c r="AE227" s="79" t="str">
        <f t="shared" si="94"/>
        <v/>
      </c>
      <c r="AF227" s="79" t="str">
        <f t="shared" si="94"/>
        <v/>
      </c>
      <c r="AG227" s="79" t="str">
        <f t="shared" si="94"/>
        <v/>
      </c>
      <c r="AH227" s="79" t="str">
        <f t="shared" si="94"/>
        <v/>
      </c>
      <c r="AI227" s="79" t="str">
        <f t="shared" si="95"/>
        <v/>
      </c>
      <c r="AJ227" s="79" t="str">
        <f t="shared" si="95"/>
        <v/>
      </c>
      <c r="AK227" s="79" t="str">
        <f t="shared" si="95"/>
        <v/>
      </c>
      <c r="AL227" s="79" t="str">
        <f t="shared" si="95"/>
        <v/>
      </c>
      <c r="AM227" s="79" t="str">
        <f t="shared" si="95"/>
        <v/>
      </c>
      <c r="AN227" s="79" t="str">
        <f t="shared" si="95"/>
        <v/>
      </c>
      <c r="AO227" s="79" t="str">
        <f t="shared" si="95"/>
        <v/>
      </c>
      <c r="AP227" s="79" t="str">
        <f t="shared" si="95"/>
        <v/>
      </c>
      <c r="AQ227" s="79" t="str">
        <f t="shared" si="95"/>
        <v/>
      </c>
      <c r="AR227" s="79" t="str">
        <f t="shared" si="95"/>
        <v/>
      </c>
      <c r="AS227" s="79" t="str">
        <f t="shared" si="96"/>
        <v/>
      </c>
      <c r="AT227" s="79" t="str">
        <f t="shared" si="96"/>
        <v/>
      </c>
      <c r="AU227" s="79" t="str">
        <f t="shared" si="96"/>
        <v/>
      </c>
      <c r="AV227" s="79" t="str">
        <f t="shared" si="96"/>
        <v/>
      </c>
      <c r="AW227" s="79" t="str">
        <f t="shared" si="96"/>
        <v/>
      </c>
      <c r="AX227" s="79" t="str">
        <f t="shared" si="96"/>
        <v/>
      </c>
      <c r="AY227" s="79" t="str">
        <f t="shared" si="96"/>
        <v/>
      </c>
      <c r="AZ227" s="79" t="str">
        <f t="shared" si="96"/>
        <v/>
      </c>
      <c r="BA227" s="79" t="str">
        <f t="shared" si="96"/>
        <v/>
      </c>
      <c r="BB227" s="33" t="str">
        <f t="shared" si="96"/>
        <v/>
      </c>
      <c r="BD227" s="89" t="str">
        <f>IF(OR(CI$8="", Y227=""), "", COUNTIF(Y$11:Y$310, "&lt;"&amp;Y227)+1+COUNTIF(Y$11:Y227, Y227)-1)</f>
        <v/>
      </c>
      <c r="BE227" s="90" t="str">
        <f>IF(OR(CJ$8="", Z227=""), "", COUNTIF(Z$11:Z$310, "&lt;"&amp;Z227)+1+COUNTIF(Z$11:Z227, Z227)-1)</f>
        <v/>
      </c>
      <c r="BF227" s="90" t="str">
        <f>IF(OR(CK$8="", AA227=""), "", COUNTIF(AA$11:AA$310, "&lt;"&amp;AA227)+1+COUNTIF(AA$11:AA227, AA227)-1)</f>
        <v/>
      </c>
      <c r="BG227" s="90" t="str">
        <f>IF(OR(CL$8="", AB227=""), "", COUNTIF(AB$11:AB$310, "&lt;"&amp;AB227)+1+COUNTIF(AB$11:AB227, AB227)-1)</f>
        <v/>
      </c>
      <c r="BH227" s="90" t="str">
        <f>IF(OR(CM$8="", AC227=""), "", COUNTIF(AC$11:AC$310, "&lt;"&amp;AC227)+1+COUNTIF(AC$11:AC227, AC227)-1)</f>
        <v/>
      </c>
      <c r="BI227" s="90" t="str">
        <f>IF(OR(CN$8="", AD227=""), "", COUNTIF(AD$11:AD$310, "&lt;"&amp;AD227)+1+COUNTIF(AD$11:AD227, AD227)-1)</f>
        <v/>
      </c>
      <c r="BJ227" s="90" t="str">
        <f>IF(OR(CO$8="", AE227=""), "", COUNTIF(AE$11:AE$310, "&lt;"&amp;AE227)+1+COUNTIF(AE$11:AE227, AE227)-1)</f>
        <v/>
      </c>
      <c r="BK227" s="90" t="str">
        <f>IF(OR(CP$8="", AF227=""), "", COUNTIF(AF$11:AF$310, "&lt;"&amp;AF227)+1+COUNTIF(AF$11:AF227, AF227)-1)</f>
        <v/>
      </c>
      <c r="BL227" s="90" t="str">
        <f>IF(OR(CQ$8="", AG227=""), "", COUNTIF(AG$11:AG$310, "&lt;"&amp;AG227)+1+COUNTIF(AG$11:AG227, AG227)-1)</f>
        <v/>
      </c>
      <c r="BM227" s="90" t="str">
        <f>IF(OR(CR$8="", AH227=""), "", COUNTIF(AH$11:AH$310, "&lt;"&amp;AH227)+1+COUNTIF(AH$11:AH227, AH227)-1)</f>
        <v/>
      </c>
      <c r="BN227" s="90" t="str">
        <f>IF(OR(CS$8="", AI227=""), "", COUNTIF(AI$11:AI$310, "&lt;"&amp;AI227)+1+COUNTIF(AI$11:AI227, AI227)-1)</f>
        <v/>
      </c>
      <c r="BO227" s="90" t="str">
        <f>IF(OR(CT$8="", AJ227=""), "", COUNTIF(AJ$11:AJ$310, "&lt;"&amp;AJ227)+1+COUNTIF(AJ$11:AJ227, AJ227)-1)</f>
        <v/>
      </c>
      <c r="BP227" s="90" t="str">
        <f>IF(OR(CU$8="", AK227=""), "", COUNTIF(AK$11:AK$310, "&lt;"&amp;AK227)+1+COUNTIF(AK$11:AK227, AK227)-1)</f>
        <v/>
      </c>
      <c r="BQ227" s="90" t="str">
        <f>IF(OR(CV$8="", AL227=""), "", COUNTIF(AL$11:AL$310, "&lt;"&amp;AL227)+1+COUNTIF(AL$11:AL227, AL227)-1)</f>
        <v/>
      </c>
      <c r="BR227" s="90" t="str">
        <f>IF(OR(CW$8="", AM227=""), "", COUNTIF(AM$11:AM$310, "&lt;"&amp;AM227)+1+COUNTIF(AM$11:AM227, AM227)-1)</f>
        <v/>
      </c>
      <c r="BS227" s="90" t="str">
        <f>IF(OR(CX$8="", AN227=""), "", COUNTIF(AN$11:AN$310, "&lt;"&amp;AN227)+1+COUNTIF(AN$11:AN227, AN227)-1)</f>
        <v/>
      </c>
      <c r="BT227" s="90" t="str">
        <f>IF(OR(CY$8="", AO227=""), "", COUNTIF(AO$11:AO$310, "&lt;"&amp;AO227)+1+COUNTIF(AO$11:AO227, AO227)-1)</f>
        <v/>
      </c>
      <c r="BU227" s="90" t="str">
        <f>IF(OR(CZ$8="", AP227=""), "", COUNTIF(AP$11:AP$310, "&lt;"&amp;AP227)+1+COUNTIF(AP$11:AP227, AP227)-1)</f>
        <v/>
      </c>
      <c r="BV227" s="90" t="str">
        <f>IF(OR(DA$8="", AQ227=""), "", COUNTIF(AQ$11:AQ$310, "&lt;"&amp;AQ227)+1+COUNTIF(AQ$11:AQ227, AQ227)-1)</f>
        <v/>
      </c>
      <c r="BW227" s="90" t="str">
        <f>IF(OR(DB$8="", AR227=""), "", COUNTIF(AR$11:AR$310, "&lt;"&amp;AR227)+1+COUNTIF(AR$11:AR227, AR227)-1)</f>
        <v/>
      </c>
      <c r="BX227" s="90" t="str">
        <f>IF(OR(DC$8="", AS227=""), "", COUNTIF(AS$11:AS$310, "&lt;"&amp;AS227)+1+COUNTIF(AS$11:AS227, AS227)-1)</f>
        <v/>
      </c>
      <c r="BY227" s="90" t="str">
        <f>IF(OR(DD$8="", AT227=""), "", COUNTIF(AT$11:AT$310, "&lt;"&amp;AT227)+1+COUNTIF(AT$11:AT227, AT227)-1)</f>
        <v/>
      </c>
      <c r="BZ227" s="90" t="str">
        <f>IF(OR(DE$8="", AU227=""), "", COUNTIF(AU$11:AU$310, "&lt;"&amp;AU227)+1+COUNTIF(AU$11:AU227, AU227)-1)</f>
        <v/>
      </c>
      <c r="CA227" s="90" t="str">
        <f>IF(OR(DF$8="", AV227=""), "", COUNTIF(AV$11:AV$310, "&lt;"&amp;AV227)+1+COUNTIF(AV$11:AV227, AV227)-1)</f>
        <v/>
      </c>
      <c r="CB227" s="90" t="str">
        <f>IF(OR(DG$8="", AW227=""), "", COUNTIF(AW$11:AW$310, "&lt;"&amp;AW227)+1+COUNTIF(AW$11:AW227, AW227)-1)</f>
        <v/>
      </c>
      <c r="CC227" s="90" t="str">
        <f>IF(OR(DH$8="", AX227=""), "", COUNTIF(AX$11:AX$310, "&lt;"&amp;AX227)+1+COUNTIF(AX$11:AX227, AX227)-1)</f>
        <v/>
      </c>
      <c r="CD227" s="90" t="str">
        <f>IF(OR(DI$8="", AY227=""), "", COUNTIF(AY$11:AY$310, "&lt;"&amp;AY227)+1+COUNTIF(AY$11:AY227, AY227)-1)</f>
        <v/>
      </c>
      <c r="CE227" s="90" t="str">
        <f>IF(OR(DJ$8="", AZ227=""), "", COUNTIF(AZ$11:AZ$310, "&lt;"&amp;AZ227)+1+COUNTIF(AZ$11:AZ227, AZ227)-1)</f>
        <v/>
      </c>
      <c r="CF227" s="90" t="str">
        <f>IF(OR(DK$8="", BA227=""), "", COUNTIF(BA$11:BA$310, "&lt;"&amp;BA227)+1+COUNTIF(BA$11:BA227, BA227)-1)</f>
        <v/>
      </c>
      <c r="CG227" s="91" t="str">
        <f>IF(OR(DL$8="", BB227=""), "", COUNTIF(BB$11:BB$310, "&lt;"&amp;BB227)+1+COUNTIF(BB$11:BB227, BB227)-1)</f>
        <v/>
      </c>
      <c r="CI227" s="89" t="str" cm="1">
        <f t="array" ref="CI227">IFERROR(INDEX($BD227:$CG227, $CH227, MATCH(CI$6, $BD$8:$CG$8, 0)), "")</f>
        <v/>
      </c>
      <c r="CJ227" s="90" t="str" cm="1">
        <f t="array" ref="CJ227">IFERROR(INDEX($BD227:$CG227, $CH227, MATCH(CJ$6, $BD$8:$CG$8, 0)), "")</f>
        <v/>
      </c>
      <c r="CK227" s="90" t="str" cm="1">
        <f t="array" ref="CK227">IFERROR(INDEX($BD227:$CG227, $CH227, MATCH(CK$6, $BD$8:$CG$8, 0)), "")</f>
        <v/>
      </c>
      <c r="CL227" s="90" t="str" cm="1">
        <f t="array" ref="CL227">IFERROR(INDEX($BD227:$CG227, $CH227, MATCH(CL$6, $BD$8:$CG$8, 0)), "")</f>
        <v/>
      </c>
      <c r="CM227" s="90" t="str" cm="1">
        <f t="array" ref="CM227">IFERROR(INDEX($BD227:$CG227, $CH227, MATCH(CM$6, $BD$8:$CG$8, 0)), "")</f>
        <v/>
      </c>
      <c r="CN227" s="90" t="str" cm="1">
        <f t="array" ref="CN227">IFERROR(INDEX($BD227:$CG227, $CH227, MATCH(CN$6, $BD$8:$CG$8, 0)), "")</f>
        <v/>
      </c>
      <c r="CO227" s="90" t="str" cm="1">
        <f t="array" ref="CO227">IFERROR(INDEX($BD227:$CG227, $CH227, MATCH(CO$6, $BD$8:$CG$8, 0)), "")</f>
        <v/>
      </c>
      <c r="CP227" s="90" t="str" cm="1">
        <f t="array" ref="CP227">IFERROR(INDEX($BD227:$CG227, $CH227, MATCH(CP$6, $BD$8:$CG$8, 0)), "")</f>
        <v/>
      </c>
      <c r="CQ227" s="90" t="str" cm="1">
        <f t="array" ref="CQ227">IFERROR(INDEX($BD227:$CG227, $CH227, MATCH(CQ$6, $BD$8:$CG$8, 0)), "")</f>
        <v/>
      </c>
      <c r="CR227" s="90" t="str" cm="1">
        <f t="array" ref="CR227">IFERROR(INDEX($BD227:$CG227, $CH227, MATCH(CR$6, $BD$8:$CG$8, 0)), "")</f>
        <v/>
      </c>
      <c r="CS227" s="90" t="str" cm="1">
        <f t="array" ref="CS227">IFERROR(INDEX($BD227:$CG227, $CH227, MATCH(CS$6, $BD$8:$CG$8, 0)), "")</f>
        <v/>
      </c>
      <c r="CT227" s="90" t="str" cm="1">
        <f t="array" ref="CT227">IFERROR(INDEX($BD227:$CG227, $CH227, MATCH(CT$6, $BD$8:$CG$8, 0)), "")</f>
        <v/>
      </c>
      <c r="CU227" s="90" t="str" cm="1">
        <f t="array" ref="CU227">IFERROR(INDEX($BD227:$CG227, $CH227, MATCH(CU$6, $BD$8:$CG$8, 0)), "")</f>
        <v/>
      </c>
      <c r="CV227" s="90" t="str" cm="1">
        <f t="array" ref="CV227">IFERROR(INDEX($BD227:$CG227, $CH227, MATCH(CV$6, $BD$8:$CG$8, 0)), "")</f>
        <v/>
      </c>
      <c r="CW227" s="90" t="str" cm="1">
        <f t="array" ref="CW227">IFERROR(INDEX($BD227:$CG227, $CH227, MATCH(CW$6, $BD$8:$CG$8, 0)), "")</f>
        <v/>
      </c>
      <c r="CX227" s="90" t="str" cm="1">
        <f t="array" ref="CX227">IFERROR(INDEX($BD227:$CG227, $CH227, MATCH(CX$6, $BD$8:$CG$8, 0)), "")</f>
        <v/>
      </c>
      <c r="CY227" s="90" t="str" cm="1">
        <f t="array" ref="CY227">IFERROR(INDEX($BD227:$CG227, $CH227, MATCH(CY$6, $BD$8:$CG$8, 0)), "")</f>
        <v/>
      </c>
      <c r="CZ227" s="90" t="str" cm="1">
        <f t="array" ref="CZ227">IFERROR(INDEX($BD227:$CG227, $CH227, MATCH(CZ$6, $BD$8:$CG$8, 0)), "")</f>
        <v/>
      </c>
      <c r="DA227" s="90" t="str" cm="1">
        <f t="array" ref="DA227">IFERROR(INDEX($BD227:$CG227, $CH227, MATCH(DA$6, $BD$8:$CG$8, 0)), "")</f>
        <v/>
      </c>
      <c r="DB227" s="90" t="str" cm="1">
        <f t="array" ref="DB227">IFERROR(INDEX($BD227:$CG227, $CH227, MATCH(DB$6, $BD$8:$CG$8, 0)), "")</f>
        <v/>
      </c>
      <c r="DC227" s="90" t="str" cm="1">
        <f t="array" ref="DC227">IFERROR(INDEX($BD227:$CG227, $CH227, MATCH(DC$6, $BD$8:$CG$8, 0)), "")</f>
        <v/>
      </c>
      <c r="DD227" s="90" t="str" cm="1">
        <f t="array" ref="DD227">IFERROR(INDEX($BD227:$CG227, $CH227, MATCH(DD$6, $BD$8:$CG$8, 0)), "")</f>
        <v/>
      </c>
      <c r="DE227" s="90" t="str" cm="1">
        <f t="array" ref="DE227">IFERROR(INDEX($BD227:$CG227, $CH227, MATCH(DE$6, $BD$8:$CG$8, 0)), "")</f>
        <v/>
      </c>
      <c r="DF227" s="90" t="str" cm="1">
        <f t="array" ref="DF227">IFERROR(INDEX($BD227:$CG227, $CH227, MATCH(DF$6, $BD$8:$CG$8, 0)), "")</f>
        <v/>
      </c>
      <c r="DG227" s="90" t="str" cm="1">
        <f t="array" ref="DG227">IFERROR(INDEX($BD227:$CG227, $CH227, MATCH(DG$6, $BD$8:$CG$8, 0)), "")</f>
        <v/>
      </c>
      <c r="DH227" s="90" t="str" cm="1">
        <f t="array" ref="DH227">IFERROR(INDEX($BD227:$CG227, $CH227, MATCH(DH$6, $BD$8:$CG$8, 0)), "")</f>
        <v/>
      </c>
      <c r="DI227" s="90" t="str" cm="1">
        <f t="array" ref="DI227">IFERROR(INDEX($BD227:$CG227, $CH227, MATCH(DI$6, $BD$8:$CG$8, 0)), "")</f>
        <v/>
      </c>
      <c r="DJ227" s="90" t="str" cm="1">
        <f t="array" ref="DJ227">IFERROR(INDEX($BD227:$CG227, $CH227, MATCH(DJ$6, $BD$8:$CG$8, 0)), "")</f>
        <v/>
      </c>
      <c r="DK227" s="90" t="str" cm="1">
        <f t="array" ref="DK227">IFERROR(INDEX($BD227:$CG227, $CH227, MATCH(DK$6, $BD$8:$CG$8, 0)), "")</f>
        <v/>
      </c>
      <c r="DL227" s="91" t="str" cm="1">
        <f t="array" ref="DL227">IFERROR(INDEX($BD227:$CG227, $CH227, MATCH(DL$6, $BD$8:$CG$8, 0)), "")</f>
        <v/>
      </c>
    </row>
    <row r="228" spans="1:116" x14ac:dyDescent="0.55000000000000004">
      <c r="A228" s="16"/>
      <c r="B228" s="48"/>
      <c r="C228" s="26"/>
      <c r="D228" s="49"/>
      <c r="E228" s="50"/>
      <c r="F228" s="16"/>
      <c r="G228" s="96" t="str">
        <f t="shared" si="88"/>
        <v/>
      </c>
      <c r="H228" s="96" t="str">
        <f>IF($T228="", "", IF(COUNTIF('Income &amp; Expenses'!$AO$11:$AO$40, $T228)&gt;0, $N$3, $N$4))</f>
        <v/>
      </c>
      <c r="I228" s="16"/>
      <c r="N228" s="14" t="str">
        <f t="shared" si="84"/>
        <v/>
      </c>
      <c r="O228" s="8" t="str">
        <f t="shared" si="89"/>
        <v/>
      </c>
      <c r="P228" s="15" t="str">
        <f t="shared" si="85"/>
        <v/>
      </c>
      <c r="R228" s="68" t="str">
        <f t="shared" si="86"/>
        <v/>
      </c>
      <c r="T228" s="68" t="str">
        <f t="shared" si="87"/>
        <v/>
      </c>
      <c r="V228" s="62" t="str">
        <f>IF($B228="", "", COUNTIF($B$11:$B228, $B228))</f>
        <v/>
      </c>
      <c r="W228" s="62" t="str">
        <f t="shared" si="90"/>
        <v/>
      </c>
      <c r="Y228" s="78" t="str">
        <f t="shared" si="94"/>
        <v/>
      </c>
      <c r="Z228" s="79" t="str">
        <f t="shared" si="94"/>
        <v/>
      </c>
      <c r="AA228" s="79" t="str">
        <f t="shared" si="94"/>
        <v/>
      </c>
      <c r="AB228" s="79" t="str">
        <f t="shared" si="94"/>
        <v/>
      </c>
      <c r="AC228" s="79" t="str">
        <f t="shared" si="94"/>
        <v/>
      </c>
      <c r="AD228" s="79" t="str">
        <f t="shared" si="94"/>
        <v/>
      </c>
      <c r="AE228" s="79" t="str">
        <f t="shared" si="94"/>
        <v/>
      </c>
      <c r="AF228" s="79" t="str">
        <f t="shared" si="94"/>
        <v/>
      </c>
      <c r="AG228" s="79" t="str">
        <f t="shared" si="94"/>
        <v/>
      </c>
      <c r="AH228" s="79" t="str">
        <f t="shared" si="94"/>
        <v/>
      </c>
      <c r="AI228" s="79" t="str">
        <f t="shared" si="95"/>
        <v/>
      </c>
      <c r="AJ228" s="79" t="str">
        <f t="shared" si="95"/>
        <v/>
      </c>
      <c r="AK228" s="79" t="str">
        <f t="shared" si="95"/>
        <v/>
      </c>
      <c r="AL228" s="79" t="str">
        <f t="shared" si="95"/>
        <v/>
      </c>
      <c r="AM228" s="79" t="str">
        <f t="shared" si="95"/>
        <v/>
      </c>
      <c r="AN228" s="79" t="str">
        <f t="shared" si="95"/>
        <v/>
      </c>
      <c r="AO228" s="79" t="str">
        <f t="shared" si="95"/>
        <v/>
      </c>
      <c r="AP228" s="79" t="str">
        <f t="shared" si="95"/>
        <v/>
      </c>
      <c r="AQ228" s="79" t="str">
        <f t="shared" si="95"/>
        <v/>
      </c>
      <c r="AR228" s="79" t="str">
        <f t="shared" si="95"/>
        <v/>
      </c>
      <c r="AS228" s="79" t="str">
        <f t="shared" si="96"/>
        <v/>
      </c>
      <c r="AT228" s="79" t="str">
        <f t="shared" si="96"/>
        <v/>
      </c>
      <c r="AU228" s="79" t="str">
        <f t="shared" si="96"/>
        <v/>
      </c>
      <c r="AV228" s="79" t="str">
        <f t="shared" si="96"/>
        <v/>
      </c>
      <c r="AW228" s="79" t="str">
        <f t="shared" si="96"/>
        <v/>
      </c>
      <c r="AX228" s="79" t="str">
        <f t="shared" si="96"/>
        <v/>
      </c>
      <c r="AY228" s="79" t="str">
        <f t="shared" si="96"/>
        <v/>
      </c>
      <c r="AZ228" s="79" t="str">
        <f t="shared" si="96"/>
        <v/>
      </c>
      <c r="BA228" s="79" t="str">
        <f t="shared" si="96"/>
        <v/>
      </c>
      <c r="BB228" s="33" t="str">
        <f t="shared" si="96"/>
        <v/>
      </c>
      <c r="BD228" s="89" t="str">
        <f>IF(OR(CI$8="", Y228=""), "", COUNTIF(Y$11:Y$310, "&lt;"&amp;Y228)+1+COUNTIF(Y$11:Y228, Y228)-1)</f>
        <v/>
      </c>
      <c r="BE228" s="90" t="str">
        <f>IF(OR(CJ$8="", Z228=""), "", COUNTIF(Z$11:Z$310, "&lt;"&amp;Z228)+1+COUNTIF(Z$11:Z228, Z228)-1)</f>
        <v/>
      </c>
      <c r="BF228" s="90" t="str">
        <f>IF(OR(CK$8="", AA228=""), "", COUNTIF(AA$11:AA$310, "&lt;"&amp;AA228)+1+COUNTIF(AA$11:AA228, AA228)-1)</f>
        <v/>
      </c>
      <c r="BG228" s="90" t="str">
        <f>IF(OR(CL$8="", AB228=""), "", COUNTIF(AB$11:AB$310, "&lt;"&amp;AB228)+1+COUNTIF(AB$11:AB228, AB228)-1)</f>
        <v/>
      </c>
      <c r="BH228" s="90" t="str">
        <f>IF(OR(CM$8="", AC228=""), "", COUNTIF(AC$11:AC$310, "&lt;"&amp;AC228)+1+COUNTIF(AC$11:AC228, AC228)-1)</f>
        <v/>
      </c>
      <c r="BI228" s="90" t="str">
        <f>IF(OR(CN$8="", AD228=""), "", COUNTIF(AD$11:AD$310, "&lt;"&amp;AD228)+1+COUNTIF(AD$11:AD228, AD228)-1)</f>
        <v/>
      </c>
      <c r="BJ228" s="90" t="str">
        <f>IF(OR(CO$8="", AE228=""), "", COUNTIF(AE$11:AE$310, "&lt;"&amp;AE228)+1+COUNTIF(AE$11:AE228, AE228)-1)</f>
        <v/>
      </c>
      <c r="BK228" s="90" t="str">
        <f>IF(OR(CP$8="", AF228=""), "", COUNTIF(AF$11:AF$310, "&lt;"&amp;AF228)+1+COUNTIF(AF$11:AF228, AF228)-1)</f>
        <v/>
      </c>
      <c r="BL228" s="90" t="str">
        <f>IF(OR(CQ$8="", AG228=""), "", COUNTIF(AG$11:AG$310, "&lt;"&amp;AG228)+1+COUNTIF(AG$11:AG228, AG228)-1)</f>
        <v/>
      </c>
      <c r="BM228" s="90" t="str">
        <f>IF(OR(CR$8="", AH228=""), "", COUNTIF(AH$11:AH$310, "&lt;"&amp;AH228)+1+COUNTIF(AH$11:AH228, AH228)-1)</f>
        <v/>
      </c>
      <c r="BN228" s="90" t="str">
        <f>IF(OR(CS$8="", AI228=""), "", COUNTIF(AI$11:AI$310, "&lt;"&amp;AI228)+1+COUNTIF(AI$11:AI228, AI228)-1)</f>
        <v/>
      </c>
      <c r="BO228" s="90" t="str">
        <f>IF(OR(CT$8="", AJ228=""), "", COUNTIF(AJ$11:AJ$310, "&lt;"&amp;AJ228)+1+COUNTIF(AJ$11:AJ228, AJ228)-1)</f>
        <v/>
      </c>
      <c r="BP228" s="90" t="str">
        <f>IF(OR(CU$8="", AK228=""), "", COUNTIF(AK$11:AK$310, "&lt;"&amp;AK228)+1+COUNTIF(AK$11:AK228, AK228)-1)</f>
        <v/>
      </c>
      <c r="BQ228" s="90" t="str">
        <f>IF(OR(CV$8="", AL228=""), "", COUNTIF(AL$11:AL$310, "&lt;"&amp;AL228)+1+COUNTIF(AL$11:AL228, AL228)-1)</f>
        <v/>
      </c>
      <c r="BR228" s="90" t="str">
        <f>IF(OR(CW$8="", AM228=""), "", COUNTIF(AM$11:AM$310, "&lt;"&amp;AM228)+1+COUNTIF(AM$11:AM228, AM228)-1)</f>
        <v/>
      </c>
      <c r="BS228" s="90" t="str">
        <f>IF(OR(CX$8="", AN228=""), "", COUNTIF(AN$11:AN$310, "&lt;"&amp;AN228)+1+COUNTIF(AN$11:AN228, AN228)-1)</f>
        <v/>
      </c>
      <c r="BT228" s="90" t="str">
        <f>IF(OR(CY$8="", AO228=""), "", COUNTIF(AO$11:AO$310, "&lt;"&amp;AO228)+1+COUNTIF(AO$11:AO228, AO228)-1)</f>
        <v/>
      </c>
      <c r="BU228" s="90" t="str">
        <f>IF(OR(CZ$8="", AP228=""), "", COUNTIF(AP$11:AP$310, "&lt;"&amp;AP228)+1+COUNTIF(AP$11:AP228, AP228)-1)</f>
        <v/>
      </c>
      <c r="BV228" s="90" t="str">
        <f>IF(OR(DA$8="", AQ228=""), "", COUNTIF(AQ$11:AQ$310, "&lt;"&amp;AQ228)+1+COUNTIF(AQ$11:AQ228, AQ228)-1)</f>
        <v/>
      </c>
      <c r="BW228" s="90" t="str">
        <f>IF(OR(DB$8="", AR228=""), "", COUNTIF(AR$11:AR$310, "&lt;"&amp;AR228)+1+COUNTIF(AR$11:AR228, AR228)-1)</f>
        <v/>
      </c>
      <c r="BX228" s="90" t="str">
        <f>IF(OR(DC$8="", AS228=""), "", COUNTIF(AS$11:AS$310, "&lt;"&amp;AS228)+1+COUNTIF(AS$11:AS228, AS228)-1)</f>
        <v/>
      </c>
      <c r="BY228" s="90" t="str">
        <f>IF(OR(DD$8="", AT228=""), "", COUNTIF(AT$11:AT$310, "&lt;"&amp;AT228)+1+COUNTIF(AT$11:AT228, AT228)-1)</f>
        <v/>
      </c>
      <c r="BZ228" s="90" t="str">
        <f>IF(OR(DE$8="", AU228=""), "", COUNTIF(AU$11:AU$310, "&lt;"&amp;AU228)+1+COUNTIF(AU$11:AU228, AU228)-1)</f>
        <v/>
      </c>
      <c r="CA228" s="90" t="str">
        <f>IF(OR(DF$8="", AV228=""), "", COUNTIF(AV$11:AV$310, "&lt;"&amp;AV228)+1+COUNTIF(AV$11:AV228, AV228)-1)</f>
        <v/>
      </c>
      <c r="CB228" s="90" t="str">
        <f>IF(OR(DG$8="", AW228=""), "", COUNTIF(AW$11:AW$310, "&lt;"&amp;AW228)+1+COUNTIF(AW$11:AW228, AW228)-1)</f>
        <v/>
      </c>
      <c r="CC228" s="90" t="str">
        <f>IF(OR(DH$8="", AX228=""), "", COUNTIF(AX$11:AX$310, "&lt;"&amp;AX228)+1+COUNTIF(AX$11:AX228, AX228)-1)</f>
        <v/>
      </c>
      <c r="CD228" s="90" t="str">
        <f>IF(OR(DI$8="", AY228=""), "", COUNTIF(AY$11:AY$310, "&lt;"&amp;AY228)+1+COUNTIF(AY$11:AY228, AY228)-1)</f>
        <v/>
      </c>
      <c r="CE228" s="90" t="str">
        <f>IF(OR(DJ$8="", AZ228=""), "", COUNTIF(AZ$11:AZ$310, "&lt;"&amp;AZ228)+1+COUNTIF(AZ$11:AZ228, AZ228)-1)</f>
        <v/>
      </c>
      <c r="CF228" s="90" t="str">
        <f>IF(OR(DK$8="", BA228=""), "", COUNTIF(BA$11:BA$310, "&lt;"&amp;BA228)+1+COUNTIF(BA$11:BA228, BA228)-1)</f>
        <v/>
      </c>
      <c r="CG228" s="91" t="str">
        <f>IF(OR(DL$8="", BB228=""), "", COUNTIF(BB$11:BB$310, "&lt;"&amp;BB228)+1+COUNTIF(BB$11:BB228, BB228)-1)</f>
        <v/>
      </c>
      <c r="CI228" s="89" t="str" cm="1">
        <f t="array" ref="CI228">IFERROR(INDEX($BD228:$CG228, $CH228, MATCH(CI$6, $BD$8:$CG$8, 0)), "")</f>
        <v/>
      </c>
      <c r="CJ228" s="90" t="str" cm="1">
        <f t="array" ref="CJ228">IFERROR(INDEX($BD228:$CG228, $CH228, MATCH(CJ$6, $BD$8:$CG$8, 0)), "")</f>
        <v/>
      </c>
      <c r="CK228" s="90" t="str" cm="1">
        <f t="array" ref="CK228">IFERROR(INDEX($BD228:$CG228, $CH228, MATCH(CK$6, $BD$8:$CG$8, 0)), "")</f>
        <v/>
      </c>
      <c r="CL228" s="90" t="str" cm="1">
        <f t="array" ref="CL228">IFERROR(INDEX($BD228:$CG228, $CH228, MATCH(CL$6, $BD$8:$CG$8, 0)), "")</f>
        <v/>
      </c>
      <c r="CM228" s="90" t="str" cm="1">
        <f t="array" ref="CM228">IFERROR(INDEX($BD228:$CG228, $CH228, MATCH(CM$6, $BD$8:$CG$8, 0)), "")</f>
        <v/>
      </c>
      <c r="CN228" s="90" t="str" cm="1">
        <f t="array" ref="CN228">IFERROR(INDEX($BD228:$CG228, $CH228, MATCH(CN$6, $BD$8:$CG$8, 0)), "")</f>
        <v/>
      </c>
      <c r="CO228" s="90" t="str" cm="1">
        <f t="array" ref="CO228">IFERROR(INDEX($BD228:$CG228, $CH228, MATCH(CO$6, $BD$8:$CG$8, 0)), "")</f>
        <v/>
      </c>
      <c r="CP228" s="90" t="str" cm="1">
        <f t="array" ref="CP228">IFERROR(INDEX($BD228:$CG228, $CH228, MATCH(CP$6, $BD$8:$CG$8, 0)), "")</f>
        <v/>
      </c>
      <c r="CQ228" s="90" t="str" cm="1">
        <f t="array" ref="CQ228">IFERROR(INDEX($BD228:$CG228, $CH228, MATCH(CQ$6, $BD$8:$CG$8, 0)), "")</f>
        <v/>
      </c>
      <c r="CR228" s="90" t="str" cm="1">
        <f t="array" ref="CR228">IFERROR(INDEX($BD228:$CG228, $CH228, MATCH(CR$6, $BD$8:$CG$8, 0)), "")</f>
        <v/>
      </c>
      <c r="CS228" s="90" t="str" cm="1">
        <f t="array" ref="CS228">IFERROR(INDEX($BD228:$CG228, $CH228, MATCH(CS$6, $BD$8:$CG$8, 0)), "")</f>
        <v/>
      </c>
      <c r="CT228" s="90" t="str" cm="1">
        <f t="array" ref="CT228">IFERROR(INDEX($BD228:$CG228, $CH228, MATCH(CT$6, $BD$8:$CG$8, 0)), "")</f>
        <v/>
      </c>
      <c r="CU228" s="90" t="str" cm="1">
        <f t="array" ref="CU228">IFERROR(INDEX($BD228:$CG228, $CH228, MATCH(CU$6, $BD$8:$CG$8, 0)), "")</f>
        <v/>
      </c>
      <c r="CV228" s="90" t="str" cm="1">
        <f t="array" ref="CV228">IFERROR(INDEX($BD228:$CG228, $CH228, MATCH(CV$6, $BD$8:$CG$8, 0)), "")</f>
        <v/>
      </c>
      <c r="CW228" s="90" t="str" cm="1">
        <f t="array" ref="CW228">IFERROR(INDEX($BD228:$CG228, $CH228, MATCH(CW$6, $BD$8:$CG$8, 0)), "")</f>
        <v/>
      </c>
      <c r="CX228" s="90" t="str" cm="1">
        <f t="array" ref="CX228">IFERROR(INDEX($BD228:$CG228, $CH228, MATCH(CX$6, $BD$8:$CG$8, 0)), "")</f>
        <v/>
      </c>
      <c r="CY228" s="90" t="str" cm="1">
        <f t="array" ref="CY228">IFERROR(INDEX($BD228:$CG228, $CH228, MATCH(CY$6, $BD$8:$CG$8, 0)), "")</f>
        <v/>
      </c>
      <c r="CZ228" s="90" t="str" cm="1">
        <f t="array" ref="CZ228">IFERROR(INDEX($BD228:$CG228, $CH228, MATCH(CZ$6, $BD$8:$CG$8, 0)), "")</f>
        <v/>
      </c>
      <c r="DA228" s="90" t="str" cm="1">
        <f t="array" ref="DA228">IFERROR(INDEX($BD228:$CG228, $CH228, MATCH(DA$6, $BD$8:$CG$8, 0)), "")</f>
        <v/>
      </c>
      <c r="DB228" s="90" t="str" cm="1">
        <f t="array" ref="DB228">IFERROR(INDEX($BD228:$CG228, $CH228, MATCH(DB$6, $BD$8:$CG$8, 0)), "")</f>
        <v/>
      </c>
      <c r="DC228" s="90" t="str" cm="1">
        <f t="array" ref="DC228">IFERROR(INDEX($BD228:$CG228, $CH228, MATCH(DC$6, $BD$8:$CG$8, 0)), "")</f>
        <v/>
      </c>
      <c r="DD228" s="90" t="str" cm="1">
        <f t="array" ref="DD228">IFERROR(INDEX($BD228:$CG228, $CH228, MATCH(DD$6, $BD$8:$CG$8, 0)), "")</f>
        <v/>
      </c>
      <c r="DE228" s="90" t="str" cm="1">
        <f t="array" ref="DE228">IFERROR(INDEX($BD228:$CG228, $CH228, MATCH(DE$6, $BD$8:$CG$8, 0)), "")</f>
        <v/>
      </c>
      <c r="DF228" s="90" t="str" cm="1">
        <f t="array" ref="DF228">IFERROR(INDEX($BD228:$CG228, $CH228, MATCH(DF$6, $BD$8:$CG$8, 0)), "")</f>
        <v/>
      </c>
      <c r="DG228" s="90" t="str" cm="1">
        <f t="array" ref="DG228">IFERROR(INDEX($BD228:$CG228, $CH228, MATCH(DG$6, $BD$8:$CG$8, 0)), "")</f>
        <v/>
      </c>
      <c r="DH228" s="90" t="str" cm="1">
        <f t="array" ref="DH228">IFERROR(INDEX($BD228:$CG228, $CH228, MATCH(DH$6, $BD$8:$CG$8, 0)), "")</f>
        <v/>
      </c>
      <c r="DI228" s="90" t="str" cm="1">
        <f t="array" ref="DI228">IFERROR(INDEX($BD228:$CG228, $CH228, MATCH(DI$6, $BD$8:$CG$8, 0)), "")</f>
        <v/>
      </c>
      <c r="DJ228" s="90" t="str" cm="1">
        <f t="array" ref="DJ228">IFERROR(INDEX($BD228:$CG228, $CH228, MATCH(DJ$6, $BD$8:$CG$8, 0)), "")</f>
        <v/>
      </c>
      <c r="DK228" s="90" t="str" cm="1">
        <f t="array" ref="DK228">IFERROR(INDEX($BD228:$CG228, $CH228, MATCH(DK$6, $BD$8:$CG$8, 0)), "")</f>
        <v/>
      </c>
      <c r="DL228" s="91" t="str" cm="1">
        <f t="array" ref="DL228">IFERROR(INDEX($BD228:$CG228, $CH228, MATCH(DL$6, $BD$8:$CG$8, 0)), "")</f>
        <v/>
      </c>
    </row>
    <row r="229" spans="1:116" x14ac:dyDescent="0.55000000000000004">
      <c r="A229" s="16"/>
      <c r="B229" s="48"/>
      <c r="C229" s="26"/>
      <c r="D229" s="49"/>
      <c r="E229" s="50"/>
      <c r="F229" s="16"/>
      <c r="G229" s="96" t="str">
        <f t="shared" si="88"/>
        <v/>
      </c>
      <c r="H229" s="96" t="str">
        <f>IF($T229="", "", IF(COUNTIF('Income &amp; Expenses'!$AO$11:$AO$40, $T229)&gt;0, $N$3, $N$4))</f>
        <v/>
      </c>
      <c r="I229" s="16"/>
      <c r="N229" s="14" t="str">
        <f t="shared" si="84"/>
        <v/>
      </c>
      <c r="O229" s="8" t="str">
        <f t="shared" si="89"/>
        <v/>
      </c>
      <c r="P229" s="15" t="str">
        <f t="shared" si="85"/>
        <v/>
      </c>
      <c r="R229" s="68" t="str">
        <f t="shared" si="86"/>
        <v/>
      </c>
      <c r="T229" s="68" t="str">
        <f t="shared" si="87"/>
        <v/>
      </c>
      <c r="V229" s="62" t="str">
        <f>IF($B229="", "", COUNTIF($B$11:$B229, $B229))</f>
        <v/>
      </c>
      <c r="W229" s="62" t="str">
        <f t="shared" si="90"/>
        <v/>
      </c>
      <c r="Y229" s="78" t="str">
        <f t="shared" si="94"/>
        <v/>
      </c>
      <c r="Z229" s="79" t="str">
        <f t="shared" si="94"/>
        <v/>
      </c>
      <c r="AA229" s="79" t="str">
        <f t="shared" si="94"/>
        <v/>
      </c>
      <c r="AB229" s="79" t="str">
        <f t="shared" si="94"/>
        <v/>
      </c>
      <c r="AC229" s="79" t="str">
        <f t="shared" si="94"/>
        <v/>
      </c>
      <c r="AD229" s="79" t="str">
        <f t="shared" si="94"/>
        <v/>
      </c>
      <c r="AE229" s="79" t="str">
        <f t="shared" si="94"/>
        <v/>
      </c>
      <c r="AF229" s="79" t="str">
        <f t="shared" si="94"/>
        <v/>
      </c>
      <c r="AG229" s="79" t="str">
        <f t="shared" si="94"/>
        <v/>
      </c>
      <c r="AH229" s="79" t="str">
        <f t="shared" si="94"/>
        <v/>
      </c>
      <c r="AI229" s="79" t="str">
        <f t="shared" si="95"/>
        <v/>
      </c>
      <c r="AJ229" s="79" t="str">
        <f t="shared" si="95"/>
        <v/>
      </c>
      <c r="AK229" s="79" t="str">
        <f t="shared" si="95"/>
        <v/>
      </c>
      <c r="AL229" s="79" t="str">
        <f t="shared" si="95"/>
        <v/>
      </c>
      <c r="AM229" s="79" t="str">
        <f t="shared" si="95"/>
        <v/>
      </c>
      <c r="AN229" s="79" t="str">
        <f t="shared" si="95"/>
        <v/>
      </c>
      <c r="AO229" s="79" t="str">
        <f t="shared" si="95"/>
        <v/>
      </c>
      <c r="AP229" s="79" t="str">
        <f t="shared" si="95"/>
        <v/>
      </c>
      <c r="AQ229" s="79" t="str">
        <f t="shared" si="95"/>
        <v/>
      </c>
      <c r="AR229" s="79" t="str">
        <f t="shared" si="95"/>
        <v/>
      </c>
      <c r="AS229" s="79" t="str">
        <f t="shared" si="96"/>
        <v/>
      </c>
      <c r="AT229" s="79" t="str">
        <f t="shared" si="96"/>
        <v/>
      </c>
      <c r="AU229" s="79" t="str">
        <f t="shared" si="96"/>
        <v/>
      </c>
      <c r="AV229" s="79" t="str">
        <f t="shared" si="96"/>
        <v/>
      </c>
      <c r="AW229" s="79" t="str">
        <f t="shared" si="96"/>
        <v/>
      </c>
      <c r="AX229" s="79" t="str">
        <f t="shared" si="96"/>
        <v/>
      </c>
      <c r="AY229" s="79" t="str">
        <f t="shared" si="96"/>
        <v/>
      </c>
      <c r="AZ229" s="79" t="str">
        <f t="shared" si="96"/>
        <v/>
      </c>
      <c r="BA229" s="79" t="str">
        <f t="shared" si="96"/>
        <v/>
      </c>
      <c r="BB229" s="33" t="str">
        <f t="shared" si="96"/>
        <v/>
      </c>
      <c r="BD229" s="89" t="str">
        <f>IF(OR(CI$8="", Y229=""), "", COUNTIF(Y$11:Y$310, "&lt;"&amp;Y229)+1+COUNTIF(Y$11:Y229, Y229)-1)</f>
        <v/>
      </c>
      <c r="BE229" s="90" t="str">
        <f>IF(OR(CJ$8="", Z229=""), "", COUNTIF(Z$11:Z$310, "&lt;"&amp;Z229)+1+COUNTIF(Z$11:Z229, Z229)-1)</f>
        <v/>
      </c>
      <c r="BF229" s="90" t="str">
        <f>IF(OR(CK$8="", AA229=""), "", COUNTIF(AA$11:AA$310, "&lt;"&amp;AA229)+1+COUNTIF(AA$11:AA229, AA229)-1)</f>
        <v/>
      </c>
      <c r="BG229" s="90" t="str">
        <f>IF(OR(CL$8="", AB229=""), "", COUNTIF(AB$11:AB$310, "&lt;"&amp;AB229)+1+COUNTIF(AB$11:AB229, AB229)-1)</f>
        <v/>
      </c>
      <c r="BH229" s="90" t="str">
        <f>IF(OR(CM$8="", AC229=""), "", COUNTIF(AC$11:AC$310, "&lt;"&amp;AC229)+1+COUNTIF(AC$11:AC229, AC229)-1)</f>
        <v/>
      </c>
      <c r="BI229" s="90" t="str">
        <f>IF(OR(CN$8="", AD229=""), "", COUNTIF(AD$11:AD$310, "&lt;"&amp;AD229)+1+COUNTIF(AD$11:AD229, AD229)-1)</f>
        <v/>
      </c>
      <c r="BJ229" s="90" t="str">
        <f>IF(OR(CO$8="", AE229=""), "", COUNTIF(AE$11:AE$310, "&lt;"&amp;AE229)+1+COUNTIF(AE$11:AE229, AE229)-1)</f>
        <v/>
      </c>
      <c r="BK229" s="90" t="str">
        <f>IF(OR(CP$8="", AF229=""), "", COUNTIF(AF$11:AF$310, "&lt;"&amp;AF229)+1+COUNTIF(AF$11:AF229, AF229)-1)</f>
        <v/>
      </c>
      <c r="BL229" s="90" t="str">
        <f>IF(OR(CQ$8="", AG229=""), "", COUNTIF(AG$11:AG$310, "&lt;"&amp;AG229)+1+COUNTIF(AG$11:AG229, AG229)-1)</f>
        <v/>
      </c>
      <c r="BM229" s="90" t="str">
        <f>IF(OR(CR$8="", AH229=""), "", COUNTIF(AH$11:AH$310, "&lt;"&amp;AH229)+1+COUNTIF(AH$11:AH229, AH229)-1)</f>
        <v/>
      </c>
      <c r="BN229" s="90" t="str">
        <f>IF(OR(CS$8="", AI229=""), "", COUNTIF(AI$11:AI$310, "&lt;"&amp;AI229)+1+COUNTIF(AI$11:AI229, AI229)-1)</f>
        <v/>
      </c>
      <c r="BO229" s="90" t="str">
        <f>IF(OR(CT$8="", AJ229=""), "", COUNTIF(AJ$11:AJ$310, "&lt;"&amp;AJ229)+1+COUNTIF(AJ$11:AJ229, AJ229)-1)</f>
        <v/>
      </c>
      <c r="BP229" s="90" t="str">
        <f>IF(OR(CU$8="", AK229=""), "", COUNTIF(AK$11:AK$310, "&lt;"&amp;AK229)+1+COUNTIF(AK$11:AK229, AK229)-1)</f>
        <v/>
      </c>
      <c r="BQ229" s="90" t="str">
        <f>IF(OR(CV$8="", AL229=""), "", COUNTIF(AL$11:AL$310, "&lt;"&amp;AL229)+1+COUNTIF(AL$11:AL229, AL229)-1)</f>
        <v/>
      </c>
      <c r="BR229" s="90" t="str">
        <f>IF(OR(CW$8="", AM229=""), "", COUNTIF(AM$11:AM$310, "&lt;"&amp;AM229)+1+COUNTIF(AM$11:AM229, AM229)-1)</f>
        <v/>
      </c>
      <c r="BS229" s="90" t="str">
        <f>IF(OR(CX$8="", AN229=""), "", COUNTIF(AN$11:AN$310, "&lt;"&amp;AN229)+1+COUNTIF(AN$11:AN229, AN229)-1)</f>
        <v/>
      </c>
      <c r="BT229" s="90" t="str">
        <f>IF(OR(CY$8="", AO229=""), "", COUNTIF(AO$11:AO$310, "&lt;"&amp;AO229)+1+COUNTIF(AO$11:AO229, AO229)-1)</f>
        <v/>
      </c>
      <c r="BU229" s="90" t="str">
        <f>IF(OR(CZ$8="", AP229=""), "", COUNTIF(AP$11:AP$310, "&lt;"&amp;AP229)+1+COUNTIF(AP$11:AP229, AP229)-1)</f>
        <v/>
      </c>
      <c r="BV229" s="90" t="str">
        <f>IF(OR(DA$8="", AQ229=""), "", COUNTIF(AQ$11:AQ$310, "&lt;"&amp;AQ229)+1+COUNTIF(AQ$11:AQ229, AQ229)-1)</f>
        <v/>
      </c>
      <c r="BW229" s="90" t="str">
        <f>IF(OR(DB$8="", AR229=""), "", COUNTIF(AR$11:AR$310, "&lt;"&amp;AR229)+1+COUNTIF(AR$11:AR229, AR229)-1)</f>
        <v/>
      </c>
      <c r="BX229" s="90" t="str">
        <f>IF(OR(DC$8="", AS229=""), "", COUNTIF(AS$11:AS$310, "&lt;"&amp;AS229)+1+COUNTIF(AS$11:AS229, AS229)-1)</f>
        <v/>
      </c>
      <c r="BY229" s="90" t="str">
        <f>IF(OR(DD$8="", AT229=""), "", COUNTIF(AT$11:AT$310, "&lt;"&amp;AT229)+1+COUNTIF(AT$11:AT229, AT229)-1)</f>
        <v/>
      </c>
      <c r="BZ229" s="90" t="str">
        <f>IF(OR(DE$8="", AU229=""), "", COUNTIF(AU$11:AU$310, "&lt;"&amp;AU229)+1+COUNTIF(AU$11:AU229, AU229)-1)</f>
        <v/>
      </c>
      <c r="CA229" s="90" t="str">
        <f>IF(OR(DF$8="", AV229=""), "", COUNTIF(AV$11:AV$310, "&lt;"&amp;AV229)+1+COUNTIF(AV$11:AV229, AV229)-1)</f>
        <v/>
      </c>
      <c r="CB229" s="90" t="str">
        <f>IF(OR(DG$8="", AW229=""), "", COUNTIF(AW$11:AW$310, "&lt;"&amp;AW229)+1+COUNTIF(AW$11:AW229, AW229)-1)</f>
        <v/>
      </c>
      <c r="CC229" s="90" t="str">
        <f>IF(OR(DH$8="", AX229=""), "", COUNTIF(AX$11:AX$310, "&lt;"&amp;AX229)+1+COUNTIF(AX$11:AX229, AX229)-1)</f>
        <v/>
      </c>
      <c r="CD229" s="90" t="str">
        <f>IF(OR(DI$8="", AY229=""), "", COUNTIF(AY$11:AY$310, "&lt;"&amp;AY229)+1+COUNTIF(AY$11:AY229, AY229)-1)</f>
        <v/>
      </c>
      <c r="CE229" s="90" t="str">
        <f>IF(OR(DJ$8="", AZ229=""), "", COUNTIF(AZ$11:AZ$310, "&lt;"&amp;AZ229)+1+COUNTIF(AZ$11:AZ229, AZ229)-1)</f>
        <v/>
      </c>
      <c r="CF229" s="90" t="str">
        <f>IF(OR(DK$8="", BA229=""), "", COUNTIF(BA$11:BA$310, "&lt;"&amp;BA229)+1+COUNTIF(BA$11:BA229, BA229)-1)</f>
        <v/>
      </c>
      <c r="CG229" s="91" t="str">
        <f>IF(OR(DL$8="", BB229=""), "", COUNTIF(BB$11:BB$310, "&lt;"&amp;BB229)+1+COUNTIF(BB$11:BB229, BB229)-1)</f>
        <v/>
      </c>
      <c r="CI229" s="89" t="str" cm="1">
        <f t="array" ref="CI229">IFERROR(INDEX($BD229:$CG229, $CH229, MATCH(CI$6, $BD$8:$CG$8, 0)), "")</f>
        <v/>
      </c>
      <c r="CJ229" s="90" t="str" cm="1">
        <f t="array" ref="CJ229">IFERROR(INDEX($BD229:$CG229, $CH229, MATCH(CJ$6, $BD$8:$CG$8, 0)), "")</f>
        <v/>
      </c>
      <c r="CK229" s="90" t="str" cm="1">
        <f t="array" ref="CK229">IFERROR(INDEX($BD229:$CG229, $CH229, MATCH(CK$6, $BD$8:$CG$8, 0)), "")</f>
        <v/>
      </c>
      <c r="CL229" s="90" t="str" cm="1">
        <f t="array" ref="CL229">IFERROR(INDEX($BD229:$CG229, $CH229, MATCH(CL$6, $BD$8:$CG$8, 0)), "")</f>
        <v/>
      </c>
      <c r="CM229" s="90" t="str" cm="1">
        <f t="array" ref="CM229">IFERROR(INDEX($BD229:$CG229, $CH229, MATCH(CM$6, $BD$8:$CG$8, 0)), "")</f>
        <v/>
      </c>
      <c r="CN229" s="90" t="str" cm="1">
        <f t="array" ref="CN229">IFERROR(INDEX($BD229:$CG229, $CH229, MATCH(CN$6, $BD$8:$CG$8, 0)), "")</f>
        <v/>
      </c>
      <c r="CO229" s="90" t="str" cm="1">
        <f t="array" ref="CO229">IFERROR(INDEX($BD229:$CG229, $CH229, MATCH(CO$6, $BD$8:$CG$8, 0)), "")</f>
        <v/>
      </c>
      <c r="CP229" s="90" t="str" cm="1">
        <f t="array" ref="CP229">IFERROR(INDEX($BD229:$CG229, $CH229, MATCH(CP$6, $BD$8:$CG$8, 0)), "")</f>
        <v/>
      </c>
      <c r="CQ229" s="90" t="str" cm="1">
        <f t="array" ref="CQ229">IFERROR(INDEX($BD229:$CG229, $CH229, MATCH(CQ$6, $BD$8:$CG$8, 0)), "")</f>
        <v/>
      </c>
      <c r="CR229" s="90" t="str" cm="1">
        <f t="array" ref="CR229">IFERROR(INDEX($BD229:$CG229, $CH229, MATCH(CR$6, $BD$8:$CG$8, 0)), "")</f>
        <v/>
      </c>
      <c r="CS229" s="90" t="str" cm="1">
        <f t="array" ref="CS229">IFERROR(INDEX($BD229:$CG229, $CH229, MATCH(CS$6, $BD$8:$CG$8, 0)), "")</f>
        <v/>
      </c>
      <c r="CT229" s="90" t="str" cm="1">
        <f t="array" ref="CT229">IFERROR(INDEX($BD229:$CG229, $CH229, MATCH(CT$6, $BD$8:$CG$8, 0)), "")</f>
        <v/>
      </c>
      <c r="CU229" s="90" t="str" cm="1">
        <f t="array" ref="CU229">IFERROR(INDEX($BD229:$CG229, $CH229, MATCH(CU$6, $BD$8:$CG$8, 0)), "")</f>
        <v/>
      </c>
      <c r="CV229" s="90" t="str" cm="1">
        <f t="array" ref="CV229">IFERROR(INDEX($BD229:$CG229, $CH229, MATCH(CV$6, $BD$8:$CG$8, 0)), "")</f>
        <v/>
      </c>
      <c r="CW229" s="90" t="str" cm="1">
        <f t="array" ref="CW229">IFERROR(INDEX($BD229:$CG229, $CH229, MATCH(CW$6, $BD$8:$CG$8, 0)), "")</f>
        <v/>
      </c>
      <c r="CX229" s="90" t="str" cm="1">
        <f t="array" ref="CX229">IFERROR(INDEX($BD229:$CG229, $CH229, MATCH(CX$6, $BD$8:$CG$8, 0)), "")</f>
        <v/>
      </c>
      <c r="CY229" s="90" t="str" cm="1">
        <f t="array" ref="CY229">IFERROR(INDEX($BD229:$CG229, $CH229, MATCH(CY$6, $BD$8:$CG$8, 0)), "")</f>
        <v/>
      </c>
      <c r="CZ229" s="90" t="str" cm="1">
        <f t="array" ref="CZ229">IFERROR(INDEX($BD229:$CG229, $CH229, MATCH(CZ$6, $BD$8:$CG$8, 0)), "")</f>
        <v/>
      </c>
      <c r="DA229" s="90" t="str" cm="1">
        <f t="array" ref="DA229">IFERROR(INDEX($BD229:$CG229, $CH229, MATCH(DA$6, $BD$8:$CG$8, 0)), "")</f>
        <v/>
      </c>
      <c r="DB229" s="90" t="str" cm="1">
        <f t="array" ref="DB229">IFERROR(INDEX($BD229:$CG229, $CH229, MATCH(DB$6, $BD$8:$CG$8, 0)), "")</f>
        <v/>
      </c>
      <c r="DC229" s="90" t="str" cm="1">
        <f t="array" ref="DC229">IFERROR(INDEX($BD229:$CG229, $CH229, MATCH(DC$6, $BD$8:$CG$8, 0)), "")</f>
        <v/>
      </c>
      <c r="DD229" s="90" t="str" cm="1">
        <f t="array" ref="DD229">IFERROR(INDEX($BD229:$CG229, $CH229, MATCH(DD$6, $BD$8:$CG$8, 0)), "")</f>
        <v/>
      </c>
      <c r="DE229" s="90" t="str" cm="1">
        <f t="array" ref="DE229">IFERROR(INDEX($BD229:$CG229, $CH229, MATCH(DE$6, $BD$8:$CG$8, 0)), "")</f>
        <v/>
      </c>
      <c r="DF229" s="90" t="str" cm="1">
        <f t="array" ref="DF229">IFERROR(INDEX($BD229:$CG229, $CH229, MATCH(DF$6, $BD$8:$CG$8, 0)), "")</f>
        <v/>
      </c>
      <c r="DG229" s="90" t="str" cm="1">
        <f t="array" ref="DG229">IFERROR(INDEX($BD229:$CG229, $CH229, MATCH(DG$6, $BD$8:$CG$8, 0)), "")</f>
        <v/>
      </c>
      <c r="DH229" s="90" t="str" cm="1">
        <f t="array" ref="DH229">IFERROR(INDEX($BD229:$CG229, $CH229, MATCH(DH$6, $BD$8:$CG$8, 0)), "")</f>
        <v/>
      </c>
      <c r="DI229" s="90" t="str" cm="1">
        <f t="array" ref="DI229">IFERROR(INDEX($BD229:$CG229, $CH229, MATCH(DI$6, $BD$8:$CG$8, 0)), "")</f>
        <v/>
      </c>
      <c r="DJ229" s="90" t="str" cm="1">
        <f t="array" ref="DJ229">IFERROR(INDEX($BD229:$CG229, $CH229, MATCH(DJ$6, $BD$8:$CG$8, 0)), "")</f>
        <v/>
      </c>
      <c r="DK229" s="90" t="str" cm="1">
        <f t="array" ref="DK229">IFERROR(INDEX($BD229:$CG229, $CH229, MATCH(DK$6, $BD$8:$CG$8, 0)), "")</f>
        <v/>
      </c>
      <c r="DL229" s="91" t="str" cm="1">
        <f t="array" ref="DL229">IFERROR(INDEX($BD229:$CG229, $CH229, MATCH(DL$6, $BD$8:$CG$8, 0)), "")</f>
        <v/>
      </c>
    </row>
    <row r="230" spans="1:116" x14ac:dyDescent="0.55000000000000004">
      <c r="A230" s="16"/>
      <c r="B230" s="48"/>
      <c r="C230" s="26"/>
      <c r="D230" s="49"/>
      <c r="E230" s="50"/>
      <c r="F230" s="16"/>
      <c r="G230" s="96" t="str">
        <f t="shared" si="88"/>
        <v/>
      </c>
      <c r="H230" s="96" t="str">
        <f>IF($T230="", "", IF(COUNTIF('Income &amp; Expenses'!$AO$11:$AO$40, $T230)&gt;0, $N$3, $N$4))</f>
        <v/>
      </c>
      <c r="I230" s="16"/>
      <c r="N230" s="14" t="str">
        <f t="shared" si="84"/>
        <v/>
      </c>
      <c r="O230" s="8" t="str">
        <f t="shared" si="89"/>
        <v/>
      </c>
      <c r="P230" s="15" t="str">
        <f t="shared" si="85"/>
        <v/>
      </c>
      <c r="R230" s="68" t="str">
        <f t="shared" si="86"/>
        <v/>
      </c>
      <c r="T230" s="68" t="str">
        <f t="shared" si="87"/>
        <v/>
      </c>
      <c r="V230" s="62" t="str">
        <f>IF($B230="", "", COUNTIF($B$11:$B230, $B230))</f>
        <v/>
      </c>
      <c r="W230" s="62" t="str">
        <f t="shared" si="90"/>
        <v/>
      </c>
      <c r="Y230" s="78" t="str">
        <f t="shared" si="94"/>
        <v/>
      </c>
      <c r="Z230" s="79" t="str">
        <f t="shared" si="94"/>
        <v/>
      </c>
      <c r="AA230" s="79" t="str">
        <f t="shared" si="94"/>
        <v/>
      </c>
      <c r="AB230" s="79" t="str">
        <f t="shared" si="94"/>
        <v/>
      </c>
      <c r="AC230" s="79" t="str">
        <f t="shared" si="94"/>
        <v/>
      </c>
      <c r="AD230" s="79" t="str">
        <f t="shared" si="94"/>
        <v/>
      </c>
      <c r="AE230" s="79" t="str">
        <f t="shared" si="94"/>
        <v/>
      </c>
      <c r="AF230" s="79" t="str">
        <f t="shared" si="94"/>
        <v/>
      </c>
      <c r="AG230" s="79" t="str">
        <f t="shared" si="94"/>
        <v/>
      </c>
      <c r="AH230" s="79" t="str">
        <f t="shared" si="94"/>
        <v/>
      </c>
      <c r="AI230" s="79" t="str">
        <f t="shared" si="95"/>
        <v/>
      </c>
      <c r="AJ230" s="79" t="str">
        <f t="shared" si="95"/>
        <v/>
      </c>
      <c r="AK230" s="79" t="str">
        <f t="shared" si="95"/>
        <v/>
      </c>
      <c r="AL230" s="79" t="str">
        <f t="shared" si="95"/>
        <v/>
      </c>
      <c r="AM230" s="79" t="str">
        <f t="shared" si="95"/>
        <v/>
      </c>
      <c r="AN230" s="79" t="str">
        <f t="shared" si="95"/>
        <v/>
      </c>
      <c r="AO230" s="79" t="str">
        <f t="shared" si="95"/>
        <v/>
      </c>
      <c r="AP230" s="79" t="str">
        <f t="shared" si="95"/>
        <v/>
      </c>
      <c r="AQ230" s="79" t="str">
        <f t="shared" si="95"/>
        <v/>
      </c>
      <c r="AR230" s="79" t="str">
        <f t="shared" si="95"/>
        <v/>
      </c>
      <c r="AS230" s="79" t="str">
        <f t="shared" si="96"/>
        <v/>
      </c>
      <c r="AT230" s="79" t="str">
        <f t="shared" si="96"/>
        <v/>
      </c>
      <c r="AU230" s="79" t="str">
        <f t="shared" si="96"/>
        <v/>
      </c>
      <c r="AV230" s="79" t="str">
        <f t="shared" si="96"/>
        <v/>
      </c>
      <c r="AW230" s="79" t="str">
        <f t="shared" si="96"/>
        <v/>
      </c>
      <c r="AX230" s="79" t="str">
        <f t="shared" si="96"/>
        <v/>
      </c>
      <c r="AY230" s="79" t="str">
        <f t="shared" si="96"/>
        <v/>
      </c>
      <c r="AZ230" s="79" t="str">
        <f t="shared" si="96"/>
        <v/>
      </c>
      <c r="BA230" s="79" t="str">
        <f t="shared" si="96"/>
        <v/>
      </c>
      <c r="BB230" s="33" t="str">
        <f t="shared" si="96"/>
        <v/>
      </c>
      <c r="BD230" s="89" t="str">
        <f>IF(OR(CI$8="", Y230=""), "", COUNTIF(Y$11:Y$310, "&lt;"&amp;Y230)+1+COUNTIF(Y$11:Y230, Y230)-1)</f>
        <v/>
      </c>
      <c r="BE230" s="90" t="str">
        <f>IF(OR(CJ$8="", Z230=""), "", COUNTIF(Z$11:Z$310, "&lt;"&amp;Z230)+1+COUNTIF(Z$11:Z230, Z230)-1)</f>
        <v/>
      </c>
      <c r="BF230" s="90" t="str">
        <f>IF(OR(CK$8="", AA230=""), "", COUNTIF(AA$11:AA$310, "&lt;"&amp;AA230)+1+COUNTIF(AA$11:AA230, AA230)-1)</f>
        <v/>
      </c>
      <c r="BG230" s="90" t="str">
        <f>IF(OR(CL$8="", AB230=""), "", COUNTIF(AB$11:AB$310, "&lt;"&amp;AB230)+1+COUNTIF(AB$11:AB230, AB230)-1)</f>
        <v/>
      </c>
      <c r="BH230" s="90" t="str">
        <f>IF(OR(CM$8="", AC230=""), "", COUNTIF(AC$11:AC$310, "&lt;"&amp;AC230)+1+COUNTIF(AC$11:AC230, AC230)-1)</f>
        <v/>
      </c>
      <c r="BI230" s="90" t="str">
        <f>IF(OR(CN$8="", AD230=""), "", COUNTIF(AD$11:AD$310, "&lt;"&amp;AD230)+1+COUNTIF(AD$11:AD230, AD230)-1)</f>
        <v/>
      </c>
      <c r="BJ230" s="90" t="str">
        <f>IF(OR(CO$8="", AE230=""), "", COUNTIF(AE$11:AE$310, "&lt;"&amp;AE230)+1+COUNTIF(AE$11:AE230, AE230)-1)</f>
        <v/>
      </c>
      <c r="BK230" s="90" t="str">
        <f>IF(OR(CP$8="", AF230=""), "", COUNTIF(AF$11:AF$310, "&lt;"&amp;AF230)+1+COUNTIF(AF$11:AF230, AF230)-1)</f>
        <v/>
      </c>
      <c r="BL230" s="90" t="str">
        <f>IF(OR(CQ$8="", AG230=""), "", COUNTIF(AG$11:AG$310, "&lt;"&amp;AG230)+1+COUNTIF(AG$11:AG230, AG230)-1)</f>
        <v/>
      </c>
      <c r="BM230" s="90" t="str">
        <f>IF(OR(CR$8="", AH230=""), "", COUNTIF(AH$11:AH$310, "&lt;"&amp;AH230)+1+COUNTIF(AH$11:AH230, AH230)-1)</f>
        <v/>
      </c>
      <c r="BN230" s="90" t="str">
        <f>IF(OR(CS$8="", AI230=""), "", COUNTIF(AI$11:AI$310, "&lt;"&amp;AI230)+1+COUNTIF(AI$11:AI230, AI230)-1)</f>
        <v/>
      </c>
      <c r="BO230" s="90" t="str">
        <f>IF(OR(CT$8="", AJ230=""), "", COUNTIF(AJ$11:AJ$310, "&lt;"&amp;AJ230)+1+COUNTIF(AJ$11:AJ230, AJ230)-1)</f>
        <v/>
      </c>
      <c r="BP230" s="90" t="str">
        <f>IF(OR(CU$8="", AK230=""), "", COUNTIF(AK$11:AK$310, "&lt;"&amp;AK230)+1+COUNTIF(AK$11:AK230, AK230)-1)</f>
        <v/>
      </c>
      <c r="BQ230" s="90" t="str">
        <f>IF(OR(CV$8="", AL230=""), "", COUNTIF(AL$11:AL$310, "&lt;"&amp;AL230)+1+COUNTIF(AL$11:AL230, AL230)-1)</f>
        <v/>
      </c>
      <c r="BR230" s="90" t="str">
        <f>IF(OR(CW$8="", AM230=""), "", COUNTIF(AM$11:AM$310, "&lt;"&amp;AM230)+1+COUNTIF(AM$11:AM230, AM230)-1)</f>
        <v/>
      </c>
      <c r="BS230" s="90" t="str">
        <f>IF(OR(CX$8="", AN230=""), "", COUNTIF(AN$11:AN$310, "&lt;"&amp;AN230)+1+COUNTIF(AN$11:AN230, AN230)-1)</f>
        <v/>
      </c>
      <c r="BT230" s="90" t="str">
        <f>IF(OR(CY$8="", AO230=""), "", COUNTIF(AO$11:AO$310, "&lt;"&amp;AO230)+1+COUNTIF(AO$11:AO230, AO230)-1)</f>
        <v/>
      </c>
      <c r="BU230" s="90" t="str">
        <f>IF(OR(CZ$8="", AP230=""), "", COUNTIF(AP$11:AP$310, "&lt;"&amp;AP230)+1+COUNTIF(AP$11:AP230, AP230)-1)</f>
        <v/>
      </c>
      <c r="BV230" s="90" t="str">
        <f>IF(OR(DA$8="", AQ230=""), "", COUNTIF(AQ$11:AQ$310, "&lt;"&amp;AQ230)+1+COUNTIF(AQ$11:AQ230, AQ230)-1)</f>
        <v/>
      </c>
      <c r="BW230" s="90" t="str">
        <f>IF(OR(DB$8="", AR230=""), "", COUNTIF(AR$11:AR$310, "&lt;"&amp;AR230)+1+COUNTIF(AR$11:AR230, AR230)-1)</f>
        <v/>
      </c>
      <c r="BX230" s="90" t="str">
        <f>IF(OR(DC$8="", AS230=""), "", COUNTIF(AS$11:AS$310, "&lt;"&amp;AS230)+1+COUNTIF(AS$11:AS230, AS230)-1)</f>
        <v/>
      </c>
      <c r="BY230" s="90" t="str">
        <f>IF(OR(DD$8="", AT230=""), "", COUNTIF(AT$11:AT$310, "&lt;"&amp;AT230)+1+COUNTIF(AT$11:AT230, AT230)-1)</f>
        <v/>
      </c>
      <c r="BZ230" s="90" t="str">
        <f>IF(OR(DE$8="", AU230=""), "", COUNTIF(AU$11:AU$310, "&lt;"&amp;AU230)+1+COUNTIF(AU$11:AU230, AU230)-1)</f>
        <v/>
      </c>
      <c r="CA230" s="90" t="str">
        <f>IF(OR(DF$8="", AV230=""), "", COUNTIF(AV$11:AV$310, "&lt;"&amp;AV230)+1+COUNTIF(AV$11:AV230, AV230)-1)</f>
        <v/>
      </c>
      <c r="CB230" s="90" t="str">
        <f>IF(OR(DG$8="", AW230=""), "", COUNTIF(AW$11:AW$310, "&lt;"&amp;AW230)+1+COUNTIF(AW$11:AW230, AW230)-1)</f>
        <v/>
      </c>
      <c r="CC230" s="90" t="str">
        <f>IF(OR(DH$8="", AX230=""), "", COUNTIF(AX$11:AX$310, "&lt;"&amp;AX230)+1+COUNTIF(AX$11:AX230, AX230)-1)</f>
        <v/>
      </c>
      <c r="CD230" s="90" t="str">
        <f>IF(OR(DI$8="", AY230=""), "", COUNTIF(AY$11:AY$310, "&lt;"&amp;AY230)+1+COUNTIF(AY$11:AY230, AY230)-1)</f>
        <v/>
      </c>
      <c r="CE230" s="90" t="str">
        <f>IF(OR(DJ$8="", AZ230=""), "", COUNTIF(AZ$11:AZ$310, "&lt;"&amp;AZ230)+1+COUNTIF(AZ$11:AZ230, AZ230)-1)</f>
        <v/>
      </c>
      <c r="CF230" s="90" t="str">
        <f>IF(OR(DK$8="", BA230=""), "", COUNTIF(BA$11:BA$310, "&lt;"&amp;BA230)+1+COUNTIF(BA$11:BA230, BA230)-1)</f>
        <v/>
      </c>
      <c r="CG230" s="91" t="str">
        <f>IF(OR(DL$8="", BB230=""), "", COUNTIF(BB$11:BB$310, "&lt;"&amp;BB230)+1+COUNTIF(BB$11:BB230, BB230)-1)</f>
        <v/>
      </c>
      <c r="CI230" s="89" t="str" cm="1">
        <f t="array" ref="CI230">IFERROR(INDEX($BD230:$CG230, $CH230, MATCH(CI$6, $BD$8:$CG$8, 0)), "")</f>
        <v/>
      </c>
      <c r="CJ230" s="90" t="str" cm="1">
        <f t="array" ref="CJ230">IFERROR(INDEX($BD230:$CG230, $CH230, MATCH(CJ$6, $BD$8:$CG$8, 0)), "")</f>
        <v/>
      </c>
      <c r="CK230" s="90" t="str" cm="1">
        <f t="array" ref="CK230">IFERROR(INDEX($BD230:$CG230, $CH230, MATCH(CK$6, $BD$8:$CG$8, 0)), "")</f>
        <v/>
      </c>
      <c r="CL230" s="90" t="str" cm="1">
        <f t="array" ref="CL230">IFERROR(INDEX($BD230:$CG230, $CH230, MATCH(CL$6, $BD$8:$CG$8, 0)), "")</f>
        <v/>
      </c>
      <c r="CM230" s="90" t="str" cm="1">
        <f t="array" ref="CM230">IFERROR(INDEX($BD230:$CG230, $CH230, MATCH(CM$6, $BD$8:$CG$8, 0)), "")</f>
        <v/>
      </c>
      <c r="CN230" s="90" t="str" cm="1">
        <f t="array" ref="CN230">IFERROR(INDEX($BD230:$CG230, $CH230, MATCH(CN$6, $BD$8:$CG$8, 0)), "")</f>
        <v/>
      </c>
      <c r="CO230" s="90" t="str" cm="1">
        <f t="array" ref="CO230">IFERROR(INDEX($BD230:$CG230, $CH230, MATCH(CO$6, $BD$8:$CG$8, 0)), "")</f>
        <v/>
      </c>
      <c r="CP230" s="90" t="str" cm="1">
        <f t="array" ref="CP230">IFERROR(INDEX($BD230:$CG230, $CH230, MATCH(CP$6, $BD$8:$CG$8, 0)), "")</f>
        <v/>
      </c>
      <c r="CQ230" s="90" t="str" cm="1">
        <f t="array" ref="CQ230">IFERROR(INDEX($BD230:$CG230, $CH230, MATCH(CQ$6, $BD$8:$CG$8, 0)), "")</f>
        <v/>
      </c>
      <c r="CR230" s="90" t="str" cm="1">
        <f t="array" ref="CR230">IFERROR(INDEX($BD230:$CG230, $CH230, MATCH(CR$6, $BD$8:$CG$8, 0)), "")</f>
        <v/>
      </c>
      <c r="CS230" s="90" t="str" cm="1">
        <f t="array" ref="CS230">IFERROR(INDEX($BD230:$CG230, $CH230, MATCH(CS$6, $BD$8:$CG$8, 0)), "")</f>
        <v/>
      </c>
      <c r="CT230" s="90" t="str" cm="1">
        <f t="array" ref="CT230">IFERROR(INDEX($BD230:$CG230, $CH230, MATCH(CT$6, $BD$8:$CG$8, 0)), "")</f>
        <v/>
      </c>
      <c r="CU230" s="90" t="str" cm="1">
        <f t="array" ref="CU230">IFERROR(INDEX($BD230:$CG230, $CH230, MATCH(CU$6, $BD$8:$CG$8, 0)), "")</f>
        <v/>
      </c>
      <c r="CV230" s="90" t="str" cm="1">
        <f t="array" ref="CV230">IFERROR(INDEX($BD230:$CG230, $CH230, MATCH(CV$6, $BD$8:$CG$8, 0)), "")</f>
        <v/>
      </c>
      <c r="CW230" s="90" t="str" cm="1">
        <f t="array" ref="CW230">IFERROR(INDEX($BD230:$CG230, $CH230, MATCH(CW$6, $BD$8:$CG$8, 0)), "")</f>
        <v/>
      </c>
      <c r="CX230" s="90" t="str" cm="1">
        <f t="array" ref="CX230">IFERROR(INDEX($BD230:$CG230, $CH230, MATCH(CX$6, $BD$8:$CG$8, 0)), "")</f>
        <v/>
      </c>
      <c r="CY230" s="90" t="str" cm="1">
        <f t="array" ref="CY230">IFERROR(INDEX($BD230:$CG230, $CH230, MATCH(CY$6, $BD$8:$CG$8, 0)), "")</f>
        <v/>
      </c>
      <c r="CZ230" s="90" t="str" cm="1">
        <f t="array" ref="CZ230">IFERROR(INDEX($BD230:$CG230, $CH230, MATCH(CZ$6, $BD$8:$CG$8, 0)), "")</f>
        <v/>
      </c>
      <c r="DA230" s="90" t="str" cm="1">
        <f t="array" ref="DA230">IFERROR(INDEX($BD230:$CG230, $CH230, MATCH(DA$6, $BD$8:$CG$8, 0)), "")</f>
        <v/>
      </c>
      <c r="DB230" s="90" t="str" cm="1">
        <f t="array" ref="DB230">IFERROR(INDEX($BD230:$CG230, $CH230, MATCH(DB$6, $BD$8:$CG$8, 0)), "")</f>
        <v/>
      </c>
      <c r="DC230" s="90" t="str" cm="1">
        <f t="array" ref="DC230">IFERROR(INDEX($BD230:$CG230, $CH230, MATCH(DC$6, $BD$8:$CG$8, 0)), "")</f>
        <v/>
      </c>
      <c r="DD230" s="90" t="str" cm="1">
        <f t="array" ref="DD230">IFERROR(INDEX($BD230:$CG230, $CH230, MATCH(DD$6, $BD$8:$CG$8, 0)), "")</f>
        <v/>
      </c>
      <c r="DE230" s="90" t="str" cm="1">
        <f t="array" ref="DE230">IFERROR(INDEX($BD230:$CG230, $CH230, MATCH(DE$6, $BD$8:$CG$8, 0)), "")</f>
        <v/>
      </c>
      <c r="DF230" s="90" t="str" cm="1">
        <f t="array" ref="DF230">IFERROR(INDEX($BD230:$CG230, $CH230, MATCH(DF$6, $BD$8:$CG$8, 0)), "")</f>
        <v/>
      </c>
      <c r="DG230" s="90" t="str" cm="1">
        <f t="array" ref="DG230">IFERROR(INDEX($BD230:$CG230, $CH230, MATCH(DG$6, $BD$8:$CG$8, 0)), "")</f>
        <v/>
      </c>
      <c r="DH230" s="90" t="str" cm="1">
        <f t="array" ref="DH230">IFERROR(INDEX($BD230:$CG230, $CH230, MATCH(DH$6, $BD$8:$CG$8, 0)), "")</f>
        <v/>
      </c>
      <c r="DI230" s="90" t="str" cm="1">
        <f t="array" ref="DI230">IFERROR(INDEX($BD230:$CG230, $CH230, MATCH(DI$6, $BD$8:$CG$8, 0)), "")</f>
        <v/>
      </c>
      <c r="DJ230" s="90" t="str" cm="1">
        <f t="array" ref="DJ230">IFERROR(INDEX($BD230:$CG230, $CH230, MATCH(DJ$6, $BD$8:$CG$8, 0)), "")</f>
        <v/>
      </c>
      <c r="DK230" s="90" t="str" cm="1">
        <f t="array" ref="DK230">IFERROR(INDEX($BD230:$CG230, $CH230, MATCH(DK$6, $BD$8:$CG$8, 0)), "")</f>
        <v/>
      </c>
      <c r="DL230" s="91" t="str" cm="1">
        <f t="array" ref="DL230">IFERROR(INDEX($BD230:$CG230, $CH230, MATCH(DL$6, $BD$8:$CG$8, 0)), "")</f>
        <v/>
      </c>
    </row>
    <row r="231" spans="1:116" x14ac:dyDescent="0.55000000000000004">
      <c r="A231" s="16"/>
      <c r="B231" s="48"/>
      <c r="C231" s="26"/>
      <c r="D231" s="49"/>
      <c r="E231" s="50"/>
      <c r="F231" s="16"/>
      <c r="G231" s="96" t="str">
        <f t="shared" si="88"/>
        <v/>
      </c>
      <c r="H231" s="96" t="str">
        <f>IF($T231="", "", IF(COUNTIF('Income &amp; Expenses'!$AO$11:$AO$40, $T231)&gt;0, $N$3, $N$4))</f>
        <v/>
      </c>
      <c r="I231" s="16"/>
      <c r="N231" s="14" t="str">
        <f t="shared" si="84"/>
        <v/>
      </c>
      <c r="O231" s="8" t="str">
        <f t="shared" si="89"/>
        <v/>
      </c>
      <c r="P231" s="15" t="str">
        <f t="shared" si="85"/>
        <v/>
      </c>
      <c r="R231" s="68" t="str">
        <f t="shared" si="86"/>
        <v/>
      </c>
      <c r="T231" s="68" t="str">
        <f t="shared" si="87"/>
        <v/>
      </c>
      <c r="V231" s="62" t="str">
        <f>IF($B231="", "", COUNTIF($B$11:$B231, $B231))</f>
        <v/>
      </c>
      <c r="W231" s="62" t="str">
        <f t="shared" si="90"/>
        <v/>
      </c>
      <c r="Y231" s="78" t="str">
        <f t="shared" ref="Y231:AH240" si="97">IF(OR(Y$10="", $R231=""), "", IF(Y$10=$B231, $D231, ""))</f>
        <v/>
      </c>
      <c r="Z231" s="79" t="str">
        <f t="shared" si="97"/>
        <v/>
      </c>
      <c r="AA231" s="79" t="str">
        <f t="shared" si="97"/>
        <v/>
      </c>
      <c r="AB231" s="79" t="str">
        <f t="shared" si="97"/>
        <v/>
      </c>
      <c r="AC231" s="79" t="str">
        <f t="shared" si="97"/>
        <v/>
      </c>
      <c r="AD231" s="79" t="str">
        <f t="shared" si="97"/>
        <v/>
      </c>
      <c r="AE231" s="79" t="str">
        <f t="shared" si="97"/>
        <v/>
      </c>
      <c r="AF231" s="79" t="str">
        <f t="shared" si="97"/>
        <v/>
      </c>
      <c r="AG231" s="79" t="str">
        <f t="shared" si="97"/>
        <v/>
      </c>
      <c r="AH231" s="79" t="str">
        <f t="shared" si="97"/>
        <v/>
      </c>
      <c r="AI231" s="79" t="str">
        <f t="shared" ref="AI231:AR240" si="98">IF(OR(AI$10="", $R231=""), "", IF(AI$10=$B231, $D231, ""))</f>
        <v/>
      </c>
      <c r="AJ231" s="79" t="str">
        <f t="shared" si="98"/>
        <v/>
      </c>
      <c r="AK231" s="79" t="str">
        <f t="shared" si="98"/>
        <v/>
      </c>
      <c r="AL231" s="79" t="str">
        <f t="shared" si="98"/>
        <v/>
      </c>
      <c r="AM231" s="79" t="str">
        <f t="shared" si="98"/>
        <v/>
      </c>
      <c r="AN231" s="79" t="str">
        <f t="shared" si="98"/>
        <v/>
      </c>
      <c r="AO231" s="79" t="str">
        <f t="shared" si="98"/>
        <v/>
      </c>
      <c r="AP231" s="79" t="str">
        <f t="shared" si="98"/>
        <v/>
      </c>
      <c r="AQ231" s="79" t="str">
        <f t="shared" si="98"/>
        <v/>
      </c>
      <c r="AR231" s="79" t="str">
        <f t="shared" si="98"/>
        <v/>
      </c>
      <c r="AS231" s="79" t="str">
        <f t="shared" ref="AS231:BB240" si="99">IF(OR(AS$10="", $R231=""), "", IF(AS$10=$B231, $D231, ""))</f>
        <v/>
      </c>
      <c r="AT231" s="79" t="str">
        <f t="shared" si="99"/>
        <v/>
      </c>
      <c r="AU231" s="79" t="str">
        <f t="shared" si="99"/>
        <v/>
      </c>
      <c r="AV231" s="79" t="str">
        <f t="shared" si="99"/>
        <v/>
      </c>
      <c r="AW231" s="79" t="str">
        <f t="shared" si="99"/>
        <v/>
      </c>
      <c r="AX231" s="79" t="str">
        <f t="shared" si="99"/>
        <v/>
      </c>
      <c r="AY231" s="79" t="str">
        <f t="shared" si="99"/>
        <v/>
      </c>
      <c r="AZ231" s="79" t="str">
        <f t="shared" si="99"/>
        <v/>
      </c>
      <c r="BA231" s="79" t="str">
        <f t="shared" si="99"/>
        <v/>
      </c>
      <c r="BB231" s="33" t="str">
        <f t="shared" si="99"/>
        <v/>
      </c>
      <c r="BD231" s="89" t="str">
        <f>IF(OR(CI$8="", Y231=""), "", COUNTIF(Y$11:Y$310, "&lt;"&amp;Y231)+1+COUNTIF(Y$11:Y231, Y231)-1)</f>
        <v/>
      </c>
      <c r="BE231" s="90" t="str">
        <f>IF(OR(CJ$8="", Z231=""), "", COUNTIF(Z$11:Z$310, "&lt;"&amp;Z231)+1+COUNTIF(Z$11:Z231, Z231)-1)</f>
        <v/>
      </c>
      <c r="BF231" s="90" t="str">
        <f>IF(OR(CK$8="", AA231=""), "", COUNTIF(AA$11:AA$310, "&lt;"&amp;AA231)+1+COUNTIF(AA$11:AA231, AA231)-1)</f>
        <v/>
      </c>
      <c r="BG231" s="90" t="str">
        <f>IF(OR(CL$8="", AB231=""), "", COUNTIF(AB$11:AB$310, "&lt;"&amp;AB231)+1+COUNTIF(AB$11:AB231, AB231)-1)</f>
        <v/>
      </c>
      <c r="BH231" s="90" t="str">
        <f>IF(OR(CM$8="", AC231=""), "", COUNTIF(AC$11:AC$310, "&lt;"&amp;AC231)+1+COUNTIF(AC$11:AC231, AC231)-1)</f>
        <v/>
      </c>
      <c r="BI231" s="90" t="str">
        <f>IF(OR(CN$8="", AD231=""), "", COUNTIF(AD$11:AD$310, "&lt;"&amp;AD231)+1+COUNTIF(AD$11:AD231, AD231)-1)</f>
        <v/>
      </c>
      <c r="BJ231" s="90" t="str">
        <f>IF(OR(CO$8="", AE231=""), "", COUNTIF(AE$11:AE$310, "&lt;"&amp;AE231)+1+COUNTIF(AE$11:AE231, AE231)-1)</f>
        <v/>
      </c>
      <c r="BK231" s="90" t="str">
        <f>IF(OR(CP$8="", AF231=""), "", COUNTIF(AF$11:AF$310, "&lt;"&amp;AF231)+1+COUNTIF(AF$11:AF231, AF231)-1)</f>
        <v/>
      </c>
      <c r="BL231" s="90" t="str">
        <f>IF(OR(CQ$8="", AG231=""), "", COUNTIF(AG$11:AG$310, "&lt;"&amp;AG231)+1+COUNTIF(AG$11:AG231, AG231)-1)</f>
        <v/>
      </c>
      <c r="BM231" s="90" t="str">
        <f>IF(OR(CR$8="", AH231=""), "", COUNTIF(AH$11:AH$310, "&lt;"&amp;AH231)+1+COUNTIF(AH$11:AH231, AH231)-1)</f>
        <v/>
      </c>
      <c r="BN231" s="90" t="str">
        <f>IF(OR(CS$8="", AI231=""), "", COUNTIF(AI$11:AI$310, "&lt;"&amp;AI231)+1+COUNTIF(AI$11:AI231, AI231)-1)</f>
        <v/>
      </c>
      <c r="BO231" s="90" t="str">
        <f>IF(OR(CT$8="", AJ231=""), "", COUNTIF(AJ$11:AJ$310, "&lt;"&amp;AJ231)+1+COUNTIF(AJ$11:AJ231, AJ231)-1)</f>
        <v/>
      </c>
      <c r="BP231" s="90" t="str">
        <f>IF(OR(CU$8="", AK231=""), "", COUNTIF(AK$11:AK$310, "&lt;"&amp;AK231)+1+COUNTIF(AK$11:AK231, AK231)-1)</f>
        <v/>
      </c>
      <c r="BQ231" s="90" t="str">
        <f>IF(OR(CV$8="", AL231=""), "", COUNTIF(AL$11:AL$310, "&lt;"&amp;AL231)+1+COUNTIF(AL$11:AL231, AL231)-1)</f>
        <v/>
      </c>
      <c r="BR231" s="90" t="str">
        <f>IF(OR(CW$8="", AM231=""), "", COUNTIF(AM$11:AM$310, "&lt;"&amp;AM231)+1+COUNTIF(AM$11:AM231, AM231)-1)</f>
        <v/>
      </c>
      <c r="BS231" s="90" t="str">
        <f>IF(OR(CX$8="", AN231=""), "", COUNTIF(AN$11:AN$310, "&lt;"&amp;AN231)+1+COUNTIF(AN$11:AN231, AN231)-1)</f>
        <v/>
      </c>
      <c r="BT231" s="90" t="str">
        <f>IF(OR(CY$8="", AO231=""), "", COUNTIF(AO$11:AO$310, "&lt;"&amp;AO231)+1+COUNTIF(AO$11:AO231, AO231)-1)</f>
        <v/>
      </c>
      <c r="BU231" s="90" t="str">
        <f>IF(OR(CZ$8="", AP231=""), "", COUNTIF(AP$11:AP$310, "&lt;"&amp;AP231)+1+COUNTIF(AP$11:AP231, AP231)-1)</f>
        <v/>
      </c>
      <c r="BV231" s="90" t="str">
        <f>IF(OR(DA$8="", AQ231=""), "", COUNTIF(AQ$11:AQ$310, "&lt;"&amp;AQ231)+1+COUNTIF(AQ$11:AQ231, AQ231)-1)</f>
        <v/>
      </c>
      <c r="BW231" s="90" t="str">
        <f>IF(OR(DB$8="", AR231=""), "", COUNTIF(AR$11:AR$310, "&lt;"&amp;AR231)+1+COUNTIF(AR$11:AR231, AR231)-1)</f>
        <v/>
      </c>
      <c r="BX231" s="90" t="str">
        <f>IF(OR(DC$8="", AS231=""), "", COUNTIF(AS$11:AS$310, "&lt;"&amp;AS231)+1+COUNTIF(AS$11:AS231, AS231)-1)</f>
        <v/>
      </c>
      <c r="BY231" s="90" t="str">
        <f>IF(OR(DD$8="", AT231=""), "", COUNTIF(AT$11:AT$310, "&lt;"&amp;AT231)+1+COUNTIF(AT$11:AT231, AT231)-1)</f>
        <v/>
      </c>
      <c r="BZ231" s="90" t="str">
        <f>IF(OR(DE$8="", AU231=""), "", COUNTIF(AU$11:AU$310, "&lt;"&amp;AU231)+1+COUNTIF(AU$11:AU231, AU231)-1)</f>
        <v/>
      </c>
      <c r="CA231" s="90" t="str">
        <f>IF(OR(DF$8="", AV231=""), "", COUNTIF(AV$11:AV$310, "&lt;"&amp;AV231)+1+COUNTIF(AV$11:AV231, AV231)-1)</f>
        <v/>
      </c>
      <c r="CB231" s="90" t="str">
        <f>IF(OR(DG$8="", AW231=""), "", COUNTIF(AW$11:AW$310, "&lt;"&amp;AW231)+1+COUNTIF(AW$11:AW231, AW231)-1)</f>
        <v/>
      </c>
      <c r="CC231" s="90" t="str">
        <f>IF(OR(DH$8="", AX231=""), "", COUNTIF(AX$11:AX$310, "&lt;"&amp;AX231)+1+COUNTIF(AX$11:AX231, AX231)-1)</f>
        <v/>
      </c>
      <c r="CD231" s="90" t="str">
        <f>IF(OR(DI$8="", AY231=""), "", COUNTIF(AY$11:AY$310, "&lt;"&amp;AY231)+1+COUNTIF(AY$11:AY231, AY231)-1)</f>
        <v/>
      </c>
      <c r="CE231" s="90" t="str">
        <f>IF(OR(DJ$8="", AZ231=""), "", COUNTIF(AZ$11:AZ$310, "&lt;"&amp;AZ231)+1+COUNTIF(AZ$11:AZ231, AZ231)-1)</f>
        <v/>
      </c>
      <c r="CF231" s="90" t="str">
        <f>IF(OR(DK$8="", BA231=""), "", COUNTIF(BA$11:BA$310, "&lt;"&amp;BA231)+1+COUNTIF(BA$11:BA231, BA231)-1)</f>
        <v/>
      </c>
      <c r="CG231" s="91" t="str">
        <f>IF(OR(DL$8="", BB231=""), "", COUNTIF(BB$11:BB$310, "&lt;"&amp;BB231)+1+COUNTIF(BB$11:BB231, BB231)-1)</f>
        <v/>
      </c>
      <c r="CI231" s="89" t="str" cm="1">
        <f t="array" ref="CI231">IFERROR(INDEX($BD231:$CG231, $CH231, MATCH(CI$6, $BD$8:$CG$8, 0)), "")</f>
        <v/>
      </c>
      <c r="CJ231" s="90" t="str" cm="1">
        <f t="array" ref="CJ231">IFERROR(INDEX($BD231:$CG231, $CH231, MATCH(CJ$6, $BD$8:$CG$8, 0)), "")</f>
        <v/>
      </c>
      <c r="CK231" s="90" t="str" cm="1">
        <f t="array" ref="CK231">IFERROR(INDEX($BD231:$CG231, $CH231, MATCH(CK$6, $BD$8:$CG$8, 0)), "")</f>
        <v/>
      </c>
      <c r="CL231" s="90" t="str" cm="1">
        <f t="array" ref="CL231">IFERROR(INDEX($BD231:$CG231, $CH231, MATCH(CL$6, $BD$8:$CG$8, 0)), "")</f>
        <v/>
      </c>
      <c r="CM231" s="90" t="str" cm="1">
        <f t="array" ref="CM231">IFERROR(INDEX($BD231:$CG231, $CH231, MATCH(CM$6, $BD$8:$CG$8, 0)), "")</f>
        <v/>
      </c>
      <c r="CN231" s="90" t="str" cm="1">
        <f t="array" ref="CN231">IFERROR(INDEX($BD231:$CG231, $CH231, MATCH(CN$6, $BD$8:$CG$8, 0)), "")</f>
        <v/>
      </c>
      <c r="CO231" s="90" t="str" cm="1">
        <f t="array" ref="CO231">IFERROR(INDEX($BD231:$CG231, $CH231, MATCH(CO$6, $BD$8:$CG$8, 0)), "")</f>
        <v/>
      </c>
      <c r="CP231" s="90" t="str" cm="1">
        <f t="array" ref="CP231">IFERROR(INDEX($BD231:$CG231, $CH231, MATCH(CP$6, $BD$8:$CG$8, 0)), "")</f>
        <v/>
      </c>
      <c r="CQ231" s="90" t="str" cm="1">
        <f t="array" ref="CQ231">IFERROR(INDEX($BD231:$CG231, $CH231, MATCH(CQ$6, $BD$8:$CG$8, 0)), "")</f>
        <v/>
      </c>
      <c r="CR231" s="90" t="str" cm="1">
        <f t="array" ref="CR231">IFERROR(INDEX($BD231:$CG231, $CH231, MATCH(CR$6, $BD$8:$CG$8, 0)), "")</f>
        <v/>
      </c>
      <c r="CS231" s="90" t="str" cm="1">
        <f t="array" ref="CS231">IFERROR(INDEX($BD231:$CG231, $CH231, MATCH(CS$6, $BD$8:$CG$8, 0)), "")</f>
        <v/>
      </c>
      <c r="CT231" s="90" t="str" cm="1">
        <f t="array" ref="CT231">IFERROR(INDEX($BD231:$CG231, $CH231, MATCH(CT$6, $BD$8:$CG$8, 0)), "")</f>
        <v/>
      </c>
      <c r="CU231" s="90" t="str" cm="1">
        <f t="array" ref="CU231">IFERROR(INDEX($BD231:$CG231, $CH231, MATCH(CU$6, $BD$8:$CG$8, 0)), "")</f>
        <v/>
      </c>
      <c r="CV231" s="90" t="str" cm="1">
        <f t="array" ref="CV231">IFERROR(INDEX($BD231:$CG231, $CH231, MATCH(CV$6, $BD$8:$CG$8, 0)), "")</f>
        <v/>
      </c>
      <c r="CW231" s="90" t="str" cm="1">
        <f t="array" ref="CW231">IFERROR(INDEX($BD231:$CG231, $CH231, MATCH(CW$6, $BD$8:$CG$8, 0)), "")</f>
        <v/>
      </c>
      <c r="CX231" s="90" t="str" cm="1">
        <f t="array" ref="CX231">IFERROR(INDEX($BD231:$CG231, $CH231, MATCH(CX$6, $BD$8:$CG$8, 0)), "")</f>
        <v/>
      </c>
      <c r="CY231" s="90" t="str" cm="1">
        <f t="array" ref="CY231">IFERROR(INDEX($BD231:$CG231, $CH231, MATCH(CY$6, $BD$8:$CG$8, 0)), "")</f>
        <v/>
      </c>
      <c r="CZ231" s="90" t="str" cm="1">
        <f t="array" ref="CZ231">IFERROR(INDEX($BD231:$CG231, $CH231, MATCH(CZ$6, $BD$8:$CG$8, 0)), "")</f>
        <v/>
      </c>
      <c r="DA231" s="90" t="str" cm="1">
        <f t="array" ref="DA231">IFERROR(INDEX($BD231:$CG231, $CH231, MATCH(DA$6, $BD$8:$CG$8, 0)), "")</f>
        <v/>
      </c>
      <c r="DB231" s="90" t="str" cm="1">
        <f t="array" ref="DB231">IFERROR(INDEX($BD231:$CG231, $CH231, MATCH(DB$6, $BD$8:$CG$8, 0)), "")</f>
        <v/>
      </c>
      <c r="DC231" s="90" t="str" cm="1">
        <f t="array" ref="DC231">IFERROR(INDEX($BD231:$CG231, $CH231, MATCH(DC$6, $BD$8:$CG$8, 0)), "")</f>
        <v/>
      </c>
      <c r="DD231" s="90" t="str" cm="1">
        <f t="array" ref="DD231">IFERROR(INDEX($BD231:$CG231, $CH231, MATCH(DD$6, $BD$8:$CG$8, 0)), "")</f>
        <v/>
      </c>
      <c r="DE231" s="90" t="str" cm="1">
        <f t="array" ref="DE231">IFERROR(INDEX($BD231:$CG231, $CH231, MATCH(DE$6, $BD$8:$CG$8, 0)), "")</f>
        <v/>
      </c>
      <c r="DF231" s="90" t="str" cm="1">
        <f t="array" ref="DF231">IFERROR(INDEX($BD231:$CG231, $CH231, MATCH(DF$6, $BD$8:$CG$8, 0)), "")</f>
        <v/>
      </c>
      <c r="DG231" s="90" t="str" cm="1">
        <f t="array" ref="DG231">IFERROR(INDEX($BD231:$CG231, $CH231, MATCH(DG$6, $BD$8:$CG$8, 0)), "")</f>
        <v/>
      </c>
      <c r="DH231" s="90" t="str" cm="1">
        <f t="array" ref="DH231">IFERROR(INDEX($BD231:$CG231, $CH231, MATCH(DH$6, $BD$8:$CG$8, 0)), "")</f>
        <v/>
      </c>
      <c r="DI231" s="90" t="str" cm="1">
        <f t="array" ref="DI231">IFERROR(INDEX($BD231:$CG231, $CH231, MATCH(DI$6, $BD$8:$CG$8, 0)), "")</f>
        <v/>
      </c>
      <c r="DJ231" s="90" t="str" cm="1">
        <f t="array" ref="DJ231">IFERROR(INDEX($BD231:$CG231, $CH231, MATCH(DJ$6, $BD$8:$CG$8, 0)), "")</f>
        <v/>
      </c>
      <c r="DK231" s="90" t="str" cm="1">
        <f t="array" ref="DK231">IFERROR(INDEX($BD231:$CG231, $CH231, MATCH(DK$6, $BD$8:$CG$8, 0)), "")</f>
        <v/>
      </c>
      <c r="DL231" s="91" t="str" cm="1">
        <f t="array" ref="DL231">IFERROR(INDEX($BD231:$CG231, $CH231, MATCH(DL$6, $BD$8:$CG$8, 0)), "")</f>
        <v/>
      </c>
    </row>
    <row r="232" spans="1:116" x14ac:dyDescent="0.55000000000000004">
      <c r="A232" s="16"/>
      <c r="B232" s="48"/>
      <c r="C232" s="26"/>
      <c r="D232" s="49"/>
      <c r="E232" s="50"/>
      <c r="F232" s="16"/>
      <c r="G232" s="96" t="str">
        <f t="shared" si="88"/>
        <v/>
      </c>
      <c r="H232" s="96" t="str">
        <f>IF($T232="", "", IF(COUNTIF('Income &amp; Expenses'!$AO$11:$AO$40, $T232)&gt;0, $N$3, $N$4))</f>
        <v/>
      </c>
      <c r="I232" s="16"/>
      <c r="N232" s="14" t="str">
        <f t="shared" si="84"/>
        <v/>
      </c>
      <c r="O232" s="8" t="str">
        <f t="shared" si="89"/>
        <v/>
      </c>
      <c r="P232" s="15" t="str">
        <f t="shared" si="85"/>
        <v/>
      </c>
      <c r="R232" s="68" t="str">
        <f t="shared" si="86"/>
        <v/>
      </c>
      <c r="T232" s="68" t="str">
        <f t="shared" si="87"/>
        <v/>
      </c>
      <c r="V232" s="62" t="str">
        <f>IF($B232="", "", COUNTIF($B$11:$B232, $B232))</f>
        <v/>
      </c>
      <c r="W232" s="62" t="str">
        <f t="shared" si="90"/>
        <v/>
      </c>
      <c r="Y232" s="78" t="str">
        <f t="shared" si="97"/>
        <v/>
      </c>
      <c r="Z232" s="79" t="str">
        <f t="shared" si="97"/>
        <v/>
      </c>
      <c r="AA232" s="79" t="str">
        <f t="shared" si="97"/>
        <v/>
      </c>
      <c r="AB232" s="79" t="str">
        <f t="shared" si="97"/>
        <v/>
      </c>
      <c r="AC232" s="79" t="str">
        <f t="shared" si="97"/>
        <v/>
      </c>
      <c r="AD232" s="79" t="str">
        <f t="shared" si="97"/>
        <v/>
      </c>
      <c r="AE232" s="79" t="str">
        <f t="shared" si="97"/>
        <v/>
      </c>
      <c r="AF232" s="79" t="str">
        <f t="shared" si="97"/>
        <v/>
      </c>
      <c r="AG232" s="79" t="str">
        <f t="shared" si="97"/>
        <v/>
      </c>
      <c r="AH232" s="79" t="str">
        <f t="shared" si="97"/>
        <v/>
      </c>
      <c r="AI232" s="79" t="str">
        <f t="shared" si="98"/>
        <v/>
      </c>
      <c r="AJ232" s="79" t="str">
        <f t="shared" si="98"/>
        <v/>
      </c>
      <c r="AK232" s="79" t="str">
        <f t="shared" si="98"/>
        <v/>
      </c>
      <c r="AL232" s="79" t="str">
        <f t="shared" si="98"/>
        <v/>
      </c>
      <c r="AM232" s="79" t="str">
        <f t="shared" si="98"/>
        <v/>
      </c>
      <c r="AN232" s="79" t="str">
        <f t="shared" si="98"/>
        <v/>
      </c>
      <c r="AO232" s="79" t="str">
        <f t="shared" si="98"/>
        <v/>
      </c>
      <c r="AP232" s="79" t="str">
        <f t="shared" si="98"/>
        <v/>
      </c>
      <c r="AQ232" s="79" t="str">
        <f t="shared" si="98"/>
        <v/>
      </c>
      <c r="AR232" s="79" t="str">
        <f t="shared" si="98"/>
        <v/>
      </c>
      <c r="AS232" s="79" t="str">
        <f t="shared" si="99"/>
        <v/>
      </c>
      <c r="AT232" s="79" t="str">
        <f t="shared" si="99"/>
        <v/>
      </c>
      <c r="AU232" s="79" t="str">
        <f t="shared" si="99"/>
        <v/>
      </c>
      <c r="AV232" s="79" t="str">
        <f t="shared" si="99"/>
        <v/>
      </c>
      <c r="AW232" s="79" t="str">
        <f t="shared" si="99"/>
        <v/>
      </c>
      <c r="AX232" s="79" t="str">
        <f t="shared" si="99"/>
        <v/>
      </c>
      <c r="AY232" s="79" t="str">
        <f t="shared" si="99"/>
        <v/>
      </c>
      <c r="AZ232" s="79" t="str">
        <f t="shared" si="99"/>
        <v/>
      </c>
      <c r="BA232" s="79" t="str">
        <f t="shared" si="99"/>
        <v/>
      </c>
      <c r="BB232" s="33" t="str">
        <f t="shared" si="99"/>
        <v/>
      </c>
      <c r="BD232" s="89" t="str">
        <f>IF(OR(CI$8="", Y232=""), "", COUNTIF(Y$11:Y$310, "&lt;"&amp;Y232)+1+COUNTIF(Y$11:Y232, Y232)-1)</f>
        <v/>
      </c>
      <c r="BE232" s="90" t="str">
        <f>IF(OR(CJ$8="", Z232=""), "", COUNTIF(Z$11:Z$310, "&lt;"&amp;Z232)+1+COUNTIF(Z$11:Z232, Z232)-1)</f>
        <v/>
      </c>
      <c r="BF232" s="90" t="str">
        <f>IF(OR(CK$8="", AA232=""), "", COUNTIF(AA$11:AA$310, "&lt;"&amp;AA232)+1+COUNTIF(AA$11:AA232, AA232)-1)</f>
        <v/>
      </c>
      <c r="BG232" s="90" t="str">
        <f>IF(OR(CL$8="", AB232=""), "", COUNTIF(AB$11:AB$310, "&lt;"&amp;AB232)+1+COUNTIF(AB$11:AB232, AB232)-1)</f>
        <v/>
      </c>
      <c r="BH232" s="90" t="str">
        <f>IF(OR(CM$8="", AC232=""), "", COUNTIF(AC$11:AC$310, "&lt;"&amp;AC232)+1+COUNTIF(AC$11:AC232, AC232)-1)</f>
        <v/>
      </c>
      <c r="BI232" s="90" t="str">
        <f>IF(OR(CN$8="", AD232=""), "", COUNTIF(AD$11:AD$310, "&lt;"&amp;AD232)+1+COUNTIF(AD$11:AD232, AD232)-1)</f>
        <v/>
      </c>
      <c r="BJ232" s="90" t="str">
        <f>IF(OR(CO$8="", AE232=""), "", COUNTIF(AE$11:AE$310, "&lt;"&amp;AE232)+1+COUNTIF(AE$11:AE232, AE232)-1)</f>
        <v/>
      </c>
      <c r="BK232" s="90" t="str">
        <f>IF(OR(CP$8="", AF232=""), "", COUNTIF(AF$11:AF$310, "&lt;"&amp;AF232)+1+COUNTIF(AF$11:AF232, AF232)-1)</f>
        <v/>
      </c>
      <c r="BL232" s="90" t="str">
        <f>IF(OR(CQ$8="", AG232=""), "", COUNTIF(AG$11:AG$310, "&lt;"&amp;AG232)+1+COUNTIF(AG$11:AG232, AG232)-1)</f>
        <v/>
      </c>
      <c r="BM232" s="90" t="str">
        <f>IF(OR(CR$8="", AH232=""), "", COUNTIF(AH$11:AH$310, "&lt;"&amp;AH232)+1+COUNTIF(AH$11:AH232, AH232)-1)</f>
        <v/>
      </c>
      <c r="BN232" s="90" t="str">
        <f>IF(OR(CS$8="", AI232=""), "", COUNTIF(AI$11:AI$310, "&lt;"&amp;AI232)+1+COUNTIF(AI$11:AI232, AI232)-1)</f>
        <v/>
      </c>
      <c r="BO232" s="90" t="str">
        <f>IF(OR(CT$8="", AJ232=""), "", COUNTIF(AJ$11:AJ$310, "&lt;"&amp;AJ232)+1+COUNTIF(AJ$11:AJ232, AJ232)-1)</f>
        <v/>
      </c>
      <c r="BP232" s="90" t="str">
        <f>IF(OR(CU$8="", AK232=""), "", COUNTIF(AK$11:AK$310, "&lt;"&amp;AK232)+1+COUNTIF(AK$11:AK232, AK232)-1)</f>
        <v/>
      </c>
      <c r="BQ232" s="90" t="str">
        <f>IF(OR(CV$8="", AL232=""), "", COUNTIF(AL$11:AL$310, "&lt;"&amp;AL232)+1+COUNTIF(AL$11:AL232, AL232)-1)</f>
        <v/>
      </c>
      <c r="BR232" s="90" t="str">
        <f>IF(OR(CW$8="", AM232=""), "", COUNTIF(AM$11:AM$310, "&lt;"&amp;AM232)+1+COUNTIF(AM$11:AM232, AM232)-1)</f>
        <v/>
      </c>
      <c r="BS232" s="90" t="str">
        <f>IF(OR(CX$8="", AN232=""), "", COUNTIF(AN$11:AN$310, "&lt;"&amp;AN232)+1+COUNTIF(AN$11:AN232, AN232)-1)</f>
        <v/>
      </c>
      <c r="BT232" s="90" t="str">
        <f>IF(OR(CY$8="", AO232=""), "", COUNTIF(AO$11:AO$310, "&lt;"&amp;AO232)+1+COUNTIF(AO$11:AO232, AO232)-1)</f>
        <v/>
      </c>
      <c r="BU232" s="90" t="str">
        <f>IF(OR(CZ$8="", AP232=""), "", COUNTIF(AP$11:AP$310, "&lt;"&amp;AP232)+1+COUNTIF(AP$11:AP232, AP232)-1)</f>
        <v/>
      </c>
      <c r="BV232" s="90" t="str">
        <f>IF(OR(DA$8="", AQ232=""), "", COUNTIF(AQ$11:AQ$310, "&lt;"&amp;AQ232)+1+COUNTIF(AQ$11:AQ232, AQ232)-1)</f>
        <v/>
      </c>
      <c r="BW232" s="90" t="str">
        <f>IF(OR(DB$8="", AR232=""), "", COUNTIF(AR$11:AR$310, "&lt;"&amp;AR232)+1+COUNTIF(AR$11:AR232, AR232)-1)</f>
        <v/>
      </c>
      <c r="BX232" s="90" t="str">
        <f>IF(OR(DC$8="", AS232=""), "", COUNTIF(AS$11:AS$310, "&lt;"&amp;AS232)+1+COUNTIF(AS$11:AS232, AS232)-1)</f>
        <v/>
      </c>
      <c r="BY232" s="90" t="str">
        <f>IF(OR(DD$8="", AT232=""), "", COUNTIF(AT$11:AT$310, "&lt;"&amp;AT232)+1+COUNTIF(AT$11:AT232, AT232)-1)</f>
        <v/>
      </c>
      <c r="BZ232" s="90" t="str">
        <f>IF(OR(DE$8="", AU232=""), "", COUNTIF(AU$11:AU$310, "&lt;"&amp;AU232)+1+COUNTIF(AU$11:AU232, AU232)-1)</f>
        <v/>
      </c>
      <c r="CA232" s="90" t="str">
        <f>IF(OR(DF$8="", AV232=""), "", COUNTIF(AV$11:AV$310, "&lt;"&amp;AV232)+1+COUNTIF(AV$11:AV232, AV232)-1)</f>
        <v/>
      </c>
      <c r="CB232" s="90" t="str">
        <f>IF(OR(DG$8="", AW232=""), "", COUNTIF(AW$11:AW$310, "&lt;"&amp;AW232)+1+COUNTIF(AW$11:AW232, AW232)-1)</f>
        <v/>
      </c>
      <c r="CC232" s="90" t="str">
        <f>IF(OR(DH$8="", AX232=""), "", COUNTIF(AX$11:AX$310, "&lt;"&amp;AX232)+1+COUNTIF(AX$11:AX232, AX232)-1)</f>
        <v/>
      </c>
      <c r="CD232" s="90" t="str">
        <f>IF(OR(DI$8="", AY232=""), "", COUNTIF(AY$11:AY$310, "&lt;"&amp;AY232)+1+COUNTIF(AY$11:AY232, AY232)-1)</f>
        <v/>
      </c>
      <c r="CE232" s="90" t="str">
        <f>IF(OR(DJ$8="", AZ232=""), "", COUNTIF(AZ$11:AZ$310, "&lt;"&amp;AZ232)+1+COUNTIF(AZ$11:AZ232, AZ232)-1)</f>
        <v/>
      </c>
      <c r="CF232" s="90" t="str">
        <f>IF(OR(DK$8="", BA232=""), "", COUNTIF(BA$11:BA$310, "&lt;"&amp;BA232)+1+COUNTIF(BA$11:BA232, BA232)-1)</f>
        <v/>
      </c>
      <c r="CG232" s="91" t="str">
        <f>IF(OR(DL$8="", BB232=""), "", COUNTIF(BB$11:BB$310, "&lt;"&amp;BB232)+1+COUNTIF(BB$11:BB232, BB232)-1)</f>
        <v/>
      </c>
      <c r="CI232" s="89" t="str" cm="1">
        <f t="array" ref="CI232">IFERROR(INDEX($BD232:$CG232, $CH232, MATCH(CI$6, $BD$8:$CG$8, 0)), "")</f>
        <v/>
      </c>
      <c r="CJ232" s="90" t="str" cm="1">
        <f t="array" ref="CJ232">IFERROR(INDEX($BD232:$CG232, $CH232, MATCH(CJ$6, $BD$8:$CG$8, 0)), "")</f>
        <v/>
      </c>
      <c r="CK232" s="90" t="str" cm="1">
        <f t="array" ref="CK232">IFERROR(INDEX($BD232:$CG232, $CH232, MATCH(CK$6, $BD$8:$CG$8, 0)), "")</f>
        <v/>
      </c>
      <c r="CL232" s="90" t="str" cm="1">
        <f t="array" ref="CL232">IFERROR(INDEX($BD232:$CG232, $CH232, MATCH(CL$6, $BD$8:$CG$8, 0)), "")</f>
        <v/>
      </c>
      <c r="CM232" s="90" t="str" cm="1">
        <f t="array" ref="CM232">IFERROR(INDEX($BD232:$CG232, $CH232, MATCH(CM$6, $BD$8:$CG$8, 0)), "")</f>
        <v/>
      </c>
      <c r="CN232" s="90" t="str" cm="1">
        <f t="array" ref="CN232">IFERROR(INDEX($BD232:$CG232, $CH232, MATCH(CN$6, $BD$8:$CG$8, 0)), "")</f>
        <v/>
      </c>
      <c r="CO232" s="90" t="str" cm="1">
        <f t="array" ref="CO232">IFERROR(INDEX($BD232:$CG232, $CH232, MATCH(CO$6, $BD$8:$CG$8, 0)), "")</f>
        <v/>
      </c>
      <c r="CP232" s="90" t="str" cm="1">
        <f t="array" ref="CP232">IFERROR(INDEX($BD232:$CG232, $CH232, MATCH(CP$6, $BD$8:$CG$8, 0)), "")</f>
        <v/>
      </c>
      <c r="CQ232" s="90" t="str" cm="1">
        <f t="array" ref="CQ232">IFERROR(INDEX($BD232:$CG232, $CH232, MATCH(CQ$6, $BD$8:$CG$8, 0)), "")</f>
        <v/>
      </c>
      <c r="CR232" s="90" t="str" cm="1">
        <f t="array" ref="CR232">IFERROR(INDEX($BD232:$CG232, $CH232, MATCH(CR$6, $BD$8:$CG$8, 0)), "")</f>
        <v/>
      </c>
      <c r="CS232" s="90" t="str" cm="1">
        <f t="array" ref="CS232">IFERROR(INDEX($BD232:$CG232, $CH232, MATCH(CS$6, $BD$8:$CG$8, 0)), "")</f>
        <v/>
      </c>
      <c r="CT232" s="90" t="str" cm="1">
        <f t="array" ref="CT232">IFERROR(INDEX($BD232:$CG232, $CH232, MATCH(CT$6, $BD$8:$CG$8, 0)), "")</f>
        <v/>
      </c>
      <c r="CU232" s="90" t="str" cm="1">
        <f t="array" ref="CU232">IFERROR(INDEX($BD232:$CG232, $CH232, MATCH(CU$6, $BD$8:$CG$8, 0)), "")</f>
        <v/>
      </c>
      <c r="CV232" s="90" t="str" cm="1">
        <f t="array" ref="CV232">IFERROR(INDEX($BD232:$CG232, $CH232, MATCH(CV$6, $BD$8:$CG$8, 0)), "")</f>
        <v/>
      </c>
      <c r="CW232" s="90" t="str" cm="1">
        <f t="array" ref="CW232">IFERROR(INDEX($BD232:$CG232, $CH232, MATCH(CW$6, $BD$8:$CG$8, 0)), "")</f>
        <v/>
      </c>
      <c r="CX232" s="90" t="str" cm="1">
        <f t="array" ref="CX232">IFERROR(INDEX($BD232:$CG232, $CH232, MATCH(CX$6, $BD$8:$CG$8, 0)), "")</f>
        <v/>
      </c>
      <c r="CY232" s="90" t="str" cm="1">
        <f t="array" ref="CY232">IFERROR(INDEX($BD232:$CG232, $CH232, MATCH(CY$6, $BD$8:$CG$8, 0)), "")</f>
        <v/>
      </c>
      <c r="CZ232" s="90" t="str" cm="1">
        <f t="array" ref="CZ232">IFERROR(INDEX($BD232:$CG232, $CH232, MATCH(CZ$6, $BD$8:$CG$8, 0)), "")</f>
        <v/>
      </c>
      <c r="DA232" s="90" t="str" cm="1">
        <f t="array" ref="DA232">IFERROR(INDEX($BD232:$CG232, $CH232, MATCH(DA$6, $BD$8:$CG$8, 0)), "")</f>
        <v/>
      </c>
      <c r="DB232" s="90" t="str" cm="1">
        <f t="array" ref="DB232">IFERROR(INDEX($BD232:$CG232, $CH232, MATCH(DB$6, $BD$8:$CG$8, 0)), "")</f>
        <v/>
      </c>
      <c r="DC232" s="90" t="str" cm="1">
        <f t="array" ref="DC232">IFERROR(INDEX($BD232:$CG232, $CH232, MATCH(DC$6, $BD$8:$CG$8, 0)), "")</f>
        <v/>
      </c>
      <c r="DD232" s="90" t="str" cm="1">
        <f t="array" ref="DD232">IFERROR(INDEX($BD232:$CG232, $CH232, MATCH(DD$6, $BD$8:$CG$8, 0)), "")</f>
        <v/>
      </c>
      <c r="DE232" s="90" t="str" cm="1">
        <f t="array" ref="DE232">IFERROR(INDEX($BD232:$CG232, $CH232, MATCH(DE$6, $BD$8:$CG$8, 0)), "")</f>
        <v/>
      </c>
      <c r="DF232" s="90" t="str" cm="1">
        <f t="array" ref="DF232">IFERROR(INDEX($BD232:$CG232, $CH232, MATCH(DF$6, $BD$8:$CG$8, 0)), "")</f>
        <v/>
      </c>
      <c r="DG232" s="90" t="str" cm="1">
        <f t="array" ref="DG232">IFERROR(INDEX($BD232:$CG232, $CH232, MATCH(DG$6, $BD$8:$CG$8, 0)), "")</f>
        <v/>
      </c>
      <c r="DH232" s="90" t="str" cm="1">
        <f t="array" ref="DH232">IFERROR(INDEX($BD232:$CG232, $CH232, MATCH(DH$6, $BD$8:$CG$8, 0)), "")</f>
        <v/>
      </c>
      <c r="DI232" s="90" t="str" cm="1">
        <f t="array" ref="DI232">IFERROR(INDEX($BD232:$CG232, $CH232, MATCH(DI$6, $BD$8:$CG$8, 0)), "")</f>
        <v/>
      </c>
      <c r="DJ232" s="90" t="str" cm="1">
        <f t="array" ref="DJ232">IFERROR(INDEX($BD232:$CG232, $CH232, MATCH(DJ$6, $BD$8:$CG$8, 0)), "")</f>
        <v/>
      </c>
      <c r="DK232" s="90" t="str" cm="1">
        <f t="array" ref="DK232">IFERROR(INDEX($BD232:$CG232, $CH232, MATCH(DK$6, $BD$8:$CG$8, 0)), "")</f>
        <v/>
      </c>
      <c r="DL232" s="91" t="str" cm="1">
        <f t="array" ref="DL232">IFERROR(INDEX($BD232:$CG232, $CH232, MATCH(DL$6, $BD$8:$CG$8, 0)), "")</f>
        <v/>
      </c>
    </row>
    <row r="233" spans="1:116" x14ac:dyDescent="0.55000000000000004">
      <c r="A233" s="16"/>
      <c r="B233" s="48"/>
      <c r="C233" s="26"/>
      <c r="D233" s="49"/>
      <c r="E233" s="50"/>
      <c r="F233" s="16"/>
      <c r="G233" s="96" t="str">
        <f t="shared" si="88"/>
        <v/>
      </c>
      <c r="H233" s="96" t="str">
        <f>IF($T233="", "", IF(COUNTIF('Income &amp; Expenses'!$AO$11:$AO$40, $T233)&gt;0, $N$3, $N$4))</f>
        <v/>
      </c>
      <c r="I233" s="16"/>
      <c r="N233" s="14" t="str">
        <f t="shared" si="84"/>
        <v/>
      </c>
      <c r="O233" s="8" t="str">
        <f t="shared" si="89"/>
        <v/>
      </c>
      <c r="P233" s="15" t="str">
        <f t="shared" si="85"/>
        <v/>
      </c>
      <c r="R233" s="68" t="str">
        <f t="shared" si="86"/>
        <v/>
      </c>
      <c r="T233" s="68" t="str">
        <f t="shared" si="87"/>
        <v/>
      </c>
      <c r="V233" s="62" t="str">
        <f>IF($B233="", "", COUNTIF($B$11:$B233, $B233))</f>
        <v/>
      </c>
      <c r="W233" s="62" t="str">
        <f t="shared" si="90"/>
        <v/>
      </c>
      <c r="Y233" s="78" t="str">
        <f t="shared" si="97"/>
        <v/>
      </c>
      <c r="Z233" s="79" t="str">
        <f t="shared" si="97"/>
        <v/>
      </c>
      <c r="AA233" s="79" t="str">
        <f t="shared" si="97"/>
        <v/>
      </c>
      <c r="AB233" s="79" t="str">
        <f t="shared" si="97"/>
        <v/>
      </c>
      <c r="AC233" s="79" t="str">
        <f t="shared" si="97"/>
        <v/>
      </c>
      <c r="AD233" s="79" t="str">
        <f t="shared" si="97"/>
        <v/>
      </c>
      <c r="AE233" s="79" t="str">
        <f t="shared" si="97"/>
        <v/>
      </c>
      <c r="AF233" s="79" t="str">
        <f t="shared" si="97"/>
        <v/>
      </c>
      <c r="AG233" s="79" t="str">
        <f t="shared" si="97"/>
        <v/>
      </c>
      <c r="AH233" s="79" t="str">
        <f t="shared" si="97"/>
        <v/>
      </c>
      <c r="AI233" s="79" t="str">
        <f t="shared" si="98"/>
        <v/>
      </c>
      <c r="AJ233" s="79" t="str">
        <f t="shared" si="98"/>
        <v/>
      </c>
      <c r="AK233" s="79" t="str">
        <f t="shared" si="98"/>
        <v/>
      </c>
      <c r="AL233" s="79" t="str">
        <f t="shared" si="98"/>
        <v/>
      </c>
      <c r="AM233" s="79" t="str">
        <f t="shared" si="98"/>
        <v/>
      </c>
      <c r="AN233" s="79" t="str">
        <f t="shared" si="98"/>
        <v/>
      </c>
      <c r="AO233" s="79" t="str">
        <f t="shared" si="98"/>
        <v/>
      </c>
      <c r="AP233" s="79" t="str">
        <f t="shared" si="98"/>
        <v/>
      </c>
      <c r="AQ233" s="79" t="str">
        <f t="shared" si="98"/>
        <v/>
      </c>
      <c r="AR233" s="79" t="str">
        <f t="shared" si="98"/>
        <v/>
      </c>
      <c r="AS233" s="79" t="str">
        <f t="shared" si="99"/>
        <v/>
      </c>
      <c r="AT233" s="79" t="str">
        <f t="shared" si="99"/>
        <v/>
      </c>
      <c r="AU233" s="79" t="str">
        <f t="shared" si="99"/>
        <v/>
      </c>
      <c r="AV233" s="79" t="str">
        <f t="shared" si="99"/>
        <v/>
      </c>
      <c r="AW233" s="79" t="str">
        <f t="shared" si="99"/>
        <v/>
      </c>
      <c r="AX233" s="79" t="str">
        <f t="shared" si="99"/>
        <v/>
      </c>
      <c r="AY233" s="79" t="str">
        <f t="shared" si="99"/>
        <v/>
      </c>
      <c r="AZ233" s="79" t="str">
        <f t="shared" si="99"/>
        <v/>
      </c>
      <c r="BA233" s="79" t="str">
        <f t="shared" si="99"/>
        <v/>
      </c>
      <c r="BB233" s="33" t="str">
        <f t="shared" si="99"/>
        <v/>
      </c>
      <c r="BD233" s="89" t="str">
        <f>IF(OR(CI$8="", Y233=""), "", COUNTIF(Y$11:Y$310, "&lt;"&amp;Y233)+1+COUNTIF(Y$11:Y233, Y233)-1)</f>
        <v/>
      </c>
      <c r="BE233" s="90" t="str">
        <f>IF(OR(CJ$8="", Z233=""), "", COUNTIF(Z$11:Z$310, "&lt;"&amp;Z233)+1+COUNTIF(Z$11:Z233, Z233)-1)</f>
        <v/>
      </c>
      <c r="BF233" s="90" t="str">
        <f>IF(OR(CK$8="", AA233=""), "", COUNTIF(AA$11:AA$310, "&lt;"&amp;AA233)+1+COUNTIF(AA$11:AA233, AA233)-1)</f>
        <v/>
      </c>
      <c r="BG233" s="90" t="str">
        <f>IF(OR(CL$8="", AB233=""), "", COUNTIF(AB$11:AB$310, "&lt;"&amp;AB233)+1+COUNTIF(AB$11:AB233, AB233)-1)</f>
        <v/>
      </c>
      <c r="BH233" s="90" t="str">
        <f>IF(OR(CM$8="", AC233=""), "", COUNTIF(AC$11:AC$310, "&lt;"&amp;AC233)+1+COUNTIF(AC$11:AC233, AC233)-1)</f>
        <v/>
      </c>
      <c r="BI233" s="90" t="str">
        <f>IF(OR(CN$8="", AD233=""), "", COUNTIF(AD$11:AD$310, "&lt;"&amp;AD233)+1+COUNTIF(AD$11:AD233, AD233)-1)</f>
        <v/>
      </c>
      <c r="BJ233" s="90" t="str">
        <f>IF(OR(CO$8="", AE233=""), "", COUNTIF(AE$11:AE$310, "&lt;"&amp;AE233)+1+COUNTIF(AE$11:AE233, AE233)-1)</f>
        <v/>
      </c>
      <c r="BK233" s="90" t="str">
        <f>IF(OR(CP$8="", AF233=""), "", COUNTIF(AF$11:AF$310, "&lt;"&amp;AF233)+1+COUNTIF(AF$11:AF233, AF233)-1)</f>
        <v/>
      </c>
      <c r="BL233" s="90" t="str">
        <f>IF(OR(CQ$8="", AG233=""), "", COUNTIF(AG$11:AG$310, "&lt;"&amp;AG233)+1+COUNTIF(AG$11:AG233, AG233)-1)</f>
        <v/>
      </c>
      <c r="BM233" s="90" t="str">
        <f>IF(OR(CR$8="", AH233=""), "", COUNTIF(AH$11:AH$310, "&lt;"&amp;AH233)+1+COUNTIF(AH$11:AH233, AH233)-1)</f>
        <v/>
      </c>
      <c r="BN233" s="90" t="str">
        <f>IF(OR(CS$8="", AI233=""), "", COUNTIF(AI$11:AI$310, "&lt;"&amp;AI233)+1+COUNTIF(AI$11:AI233, AI233)-1)</f>
        <v/>
      </c>
      <c r="BO233" s="90" t="str">
        <f>IF(OR(CT$8="", AJ233=""), "", COUNTIF(AJ$11:AJ$310, "&lt;"&amp;AJ233)+1+COUNTIF(AJ$11:AJ233, AJ233)-1)</f>
        <v/>
      </c>
      <c r="BP233" s="90" t="str">
        <f>IF(OR(CU$8="", AK233=""), "", COUNTIF(AK$11:AK$310, "&lt;"&amp;AK233)+1+COUNTIF(AK$11:AK233, AK233)-1)</f>
        <v/>
      </c>
      <c r="BQ233" s="90" t="str">
        <f>IF(OR(CV$8="", AL233=""), "", COUNTIF(AL$11:AL$310, "&lt;"&amp;AL233)+1+COUNTIF(AL$11:AL233, AL233)-1)</f>
        <v/>
      </c>
      <c r="BR233" s="90" t="str">
        <f>IF(OR(CW$8="", AM233=""), "", COUNTIF(AM$11:AM$310, "&lt;"&amp;AM233)+1+COUNTIF(AM$11:AM233, AM233)-1)</f>
        <v/>
      </c>
      <c r="BS233" s="90" t="str">
        <f>IF(OR(CX$8="", AN233=""), "", COUNTIF(AN$11:AN$310, "&lt;"&amp;AN233)+1+COUNTIF(AN$11:AN233, AN233)-1)</f>
        <v/>
      </c>
      <c r="BT233" s="90" t="str">
        <f>IF(OR(CY$8="", AO233=""), "", COUNTIF(AO$11:AO$310, "&lt;"&amp;AO233)+1+COUNTIF(AO$11:AO233, AO233)-1)</f>
        <v/>
      </c>
      <c r="BU233" s="90" t="str">
        <f>IF(OR(CZ$8="", AP233=""), "", COUNTIF(AP$11:AP$310, "&lt;"&amp;AP233)+1+COUNTIF(AP$11:AP233, AP233)-1)</f>
        <v/>
      </c>
      <c r="BV233" s="90" t="str">
        <f>IF(OR(DA$8="", AQ233=""), "", COUNTIF(AQ$11:AQ$310, "&lt;"&amp;AQ233)+1+COUNTIF(AQ$11:AQ233, AQ233)-1)</f>
        <v/>
      </c>
      <c r="BW233" s="90" t="str">
        <f>IF(OR(DB$8="", AR233=""), "", COUNTIF(AR$11:AR$310, "&lt;"&amp;AR233)+1+COUNTIF(AR$11:AR233, AR233)-1)</f>
        <v/>
      </c>
      <c r="BX233" s="90" t="str">
        <f>IF(OR(DC$8="", AS233=""), "", COUNTIF(AS$11:AS$310, "&lt;"&amp;AS233)+1+COUNTIF(AS$11:AS233, AS233)-1)</f>
        <v/>
      </c>
      <c r="BY233" s="90" t="str">
        <f>IF(OR(DD$8="", AT233=""), "", COUNTIF(AT$11:AT$310, "&lt;"&amp;AT233)+1+COUNTIF(AT$11:AT233, AT233)-1)</f>
        <v/>
      </c>
      <c r="BZ233" s="90" t="str">
        <f>IF(OR(DE$8="", AU233=""), "", COUNTIF(AU$11:AU$310, "&lt;"&amp;AU233)+1+COUNTIF(AU$11:AU233, AU233)-1)</f>
        <v/>
      </c>
      <c r="CA233" s="90" t="str">
        <f>IF(OR(DF$8="", AV233=""), "", COUNTIF(AV$11:AV$310, "&lt;"&amp;AV233)+1+COUNTIF(AV$11:AV233, AV233)-1)</f>
        <v/>
      </c>
      <c r="CB233" s="90" t="str">
        <f>IF(OR(DG$8="", AW233=""), "", COUNTIF(AW$11:AW$310, "&lt;"&amp;AW233)+1+COUNTIF(AW$11:AW233, AW233)-1)</f>
        <v/>
      </c>
      <c r="CC233" s="90" t="str">
        <f>IF(OR(DH$8="", AX233=""), "", COUNTIF(AX$11:AX$310, "&lt;"&amp;AX233)+1+COUNTIF(AX$11:AX233, AX233)-1)</f>
        <v/>
      </c>
      <c r="CD233" s="90" t="str">
        <f>IF(OR(DI$8="", AY233=""), "", COUNTIF(AY$11:AY$310, "&lt;"&amp;AY233)+1+COUNTIF(AY$11:AY233, AY233)-1)</f>
        <v/>
      </c>
      <c r="CE233" s="90" t="str">
        <f>IF(OR(DJ$8="", AZ233=""), "", COUNTIF(AZ$11:AZ$310, "&lt;"&amp;AZ233)+1+COUNTIF(AZ$11:AZ233, AZ233)-1)</f>
        <v/>
      </c>
      <c r="CF233" s="90" t="str">
        <f>IF(OR(DK$8="", BA233=""), "", COUNTIF(BA$11:BA$310, "&lt;"&amp;BA233)+1+COUNTIF(BA$11:BA233, BA233)-1)</f>
        <v/>
      </c>
      <c r="CG233" s="91" t="str">
        <f>IF(OR(DL$8="", BB233=""), "", COUNTIF(BB$11:BB$310, "&lt;"&amp;BB233)+1+COUNTIF(BB$11:BB233, BB233)-1)</f>
        <v/>
      </c>
      <c r="CI233" s="89" t="str" cm="1">
        <f t="array" ref="CI233">IFERROR(INDEX($BD233:$CG233, $CH233, MATCH(CI$6, $BD$8:$CG$8, 0)), "")</f>
        <v/>
      </c>
      <c r="CJ233" s="90" t="str" cm="1">
        <f t="array" ref="CJ233">IFERROR(INDEX($BD233:$CG233, $CH233, MATCH(CJ$6, $BD$8:$CG$8, 0)), "")</f>
        <v/>
      </c>
      <c r="CK233" s="90" t="str" cm="1">
        <f t="array" ref="CK233">IFERROR(INDEX($BD233:$CG233, $CH233, MATCH(CK$6, $BD$8:$CG$8, 0)), "")</f>
        <v/>
      </c>
      <c r="CL233" s="90" t="str" cm="1">
        <f t="array" ref="CL233">IFERROR(INDEX($BD233:$CG233, $CH233, MATCH(CL$6, $BD$8:$CG$8, 0)), "")</f>
        <v/>
      </c>
      <c r="CM233" s="90" t="str" cm="1">
        <f t="array" ref="CM233">IFERROR(INDEX($BD233:$CG233, $CH233, MATCH(CM$6, $BD$8:$CG$8, 0)), "")</f>
        <v/>
      </c>
      <c r="CN233" s="90" t="str" cm="1">
        <f t="array" ref="CN233">IFERROR(INDEX($BD233:$CG233, $CH233, MATCH(CN$6, $BD$8:$CG$8, 0)), "")</f>
        <v/>
      </c>
      <c r="CO233" s="90" t="str" cm="1">
        <f t="array" ref="CO233">IFERROR(INDEX($BD233:$CG233, $CH233, MATCH(CO$6, $BD$8:$CG$8, 0)), "")</f>
        <v/>
      </c>
      <c r="CP233" s="90" t="str" cm="1">
        <f t="array" ref="CP233">IFERROR(INDEX($BD233:$CG233, $CH233, MATCH(CP$6, $BD$8:$CG$8, 0)), "")</f>
        <v/>
      </c>
      <c r="CQ233" s="90" t="str" cm="1">
        <f t="array" ref="CQ233">IFERROR(INDEX($BD233:$CG233, $CH233, MATCH(CQ$6, $BD$8:$CG$8, 0)), "")</f>
        <v/>
      </c>
      <c r="CR233" s="90" t="str" cm="1">
        <f t="array" ref="CR233">IFERROR(INDEX($BD233:$CG233, $CH233, MATCH(CR$6, $BD$8:$CG$8, 0)), "")</f>
        <v/>
      </c>
      <c r="CS233" s="90" t="str" cm="1">
        <f t="array" ref="CS233">IFERROR(INDEX($BD233:$CG233, $CH233, MATCH(CS$6, $BD$8:$CG$8, 0)), "")</f>
        <v/>
      </c>
      <c r="CT233" s="90" t="str" cm="1">
        <f t="array" ref="CT233">IFERROR(INDEX($BD233:$CG233, $CH233, MATCH(CT$6, $BD$8:$CG$8, 0)), "")</f>
        <v/>
      </c>
      <c r="CU233" s="90" t="str" cm="1">
        <f t="array" ref="CU233">IFERROR(INDEX($BD233:$CG233, $CH233, MATCH(CU$6, $BD$8:$CG$8, 0)), "")</f>
        <v/>
      </c>
      <c r="CV233" s="90" t="str" cm="1">
        <f t="array" ref="CV233">IFERROR(INDEX($BD233:$CG233, $CH233, MATCH(CV$6, $BD$8:$CG$8, 0)), "")</f>
        <v/>
      </c>
      <c r="CW233" s="90" t="str" cm="1">
        <f t="array" ref="CW233">IFERROR(INDEX($BD233:$CG233, $CH233, MATCH(CW$6, $BD$8:$CG$8, 0)), "")</f>
        <v/>
      </c>
      <c r="CX233" s="90" t="str" cm="1">
        <f t="array" ref="CX233">IFERROR(INDEX($BD233:$CG233, $CH233, MATCH(CX$6, $BD$8:$CG$8, 0)), "")</f>
        <v/>
      </c>
      <c r="CY233" s="90" t="str" cm="1">
        <f t="array" ref="CY233">IFERROR(INDEX($BD233:$CG233, $CH233, MATCH(CY$6, $BD$8:$CG$8, 0)), "")</f>
        <v/>
      </c>
      <c r="CZ233" s="90" t="str" cm="1">
        <f t="array" ref="CZ233">IFERROR(INDEX($BD233:$CG233, $CH233, MATCH(CZ$6, $BD$8:$CG$8, 0)), "")</f>
        <v/>
      </c>
      <c r="DA233" s="90" t="str" cm="1">
        <f t="array" ref="DA233">IFERROR(INDEX($BD233:$CG233, $CH233, MATCH(DA$6, $BD$8:$CG$8, 0)), "")</f>
        <v/>
      </c>
      <c r="DB233" s="90" t="str" cm="1">
        <f t="array" ref="DB233">IFERROR(INDEX($BD233:$CG233, $CH233, MATCH(DB$6, $BD$8:$CG$8, 0)), "")</f>
        <v/>
      </c>
      <c r="DC233" s="90" t="str" cm="1">
        <f t="array" ref="DC233">IFERROR(INDEX($BD233:$CG233, $CH233, MATCH(DC$6, $BD$8:$CG$8, 0)), "")</f>
        <v/>
      </c>
      <c r="DD233" s="90" t="str" cm="1">
        <f t="array" ref="DD233">IFERROR(INDEX($BD233:$CG233, $CH233, MATCH(DD$6, $BD$8:$CG$8, 0)), "")</f>
        <v/>
      </c>
      <c r="DE233" s="90" t="str" cm="1">
        <f t="array" ref="DE233">IFERROR(INDEX($BD233:$CG233, $CH233, MATCH(DE$6, $BD$8:$CG$8, 0)), "")</f>
        <v/>
      </c>
      <c r="DF233" s="90" t="str" cm="1">
        <f t="array" ref="DF233">IFERROR(INDEX($BD233:$CG233, $CH233, MATCH(DF$6, $BD$8:$CG$8, 0)), "")</f>
        <v/>
      </c>
      <c r="DG233" s="90" t="str" cm="1">
        <f t="array" ref="DG233">IFERROR(INDEX($BD233:$CG233, $CH233, MATCH(DG$6, $BD$8:$CG$8, 0)), "")</f>
        <v/>
      </c>
      <c r="DH233" s="90" t="str" cm="1">
        <f t="array" ref="DH233">IFERROR(INDEX($BD233:$CG233, $CH233, MATCH(DH$6, $BD$8:$CG$8, 0)), "")</f>
        <v/>
      </c>
      <c r="DI233" s="90" t="str" cm="1">
        <f t="array" ref="DI233">IFERROR(INDEX($BD233:$CG233, $CH233, MATCH(DI$6, $BD$8:$CG$8, 0)), "")</f>
        <v/>
      </c>
      <c r="DJ233" s="90" t="str" cm="1">
        <f t="array" ref="DJ233">IFERROR(INDEX($BD233:$CG233, $CH233, MATCH(DJ$6, $BD$8:$CG$8, 0)), "")</f>
        <v/>
      </c>
      <c r="DK233" s="90" t="str" cm="1">
        <f t="array" ref="DK233">IFERROR(INDEX($BD233:$CG233, $CH233, MATCH(DK$6, $BD$8:$CG$8, 0)), "")</f>
        <v/>
      </c>
      <c r="DL233" s="91" t="str" cm="1">
        <f t="array" ref="DL233">IFERROR(INDEX($BD233:$CG233, $CH233, MATCH(DL$6, $BD$8:$CG$8, 0)), "")</f>
        <v/>
      </c>
    </row>
    <row r="234" spans="1:116" x14ac:dyDescent="0.55000000000000004">
      <c r="A234" s="16"/>
      <c r="B234" s="48"/>
      <c r="C234" s="26"/>
      <c r="D234" s="49"/>
      <c r="E234" s="50"/>
      <c r="F234" s="16"/>
      <c r="G234" s="96" t="str">
        <f t="shared" si="88"/>
        <v/>
      </c>
      <c r="H234" s="96" t="str">
        <f>IF($T234="", "", IF(COUNTIF('Income &amp; Expenses'!$AO$11:$AO$40, $T234)&gt;0, $N$3, $N$4))</f>
        <v/>
      </c>
      <c r="I234" s="16"/>
      <c r="N234" s="14" t="str">
        <f t="shared" si="84"/>
        <v/>
      </c>
      <c r="O234" s="8" t="str">
        <f t="shared" si="89"/>
        <v/>
      </c>
      <c r="P234" s="15" t="str">
        <f t="shared" si="85"/>
        <v/>
      </c>
      <c r="R234" s="68" t="str">
        <f t="shared" si="86"/>
        <v/>
      </c>
      <c r="T234" s="68" t="str">
        <f t="shared" si="87"/>
        <v/>
      </c>
      <c r="V234" s="62" t="str">
        <f>IF($B234="", "", COUNTIF($B$11:$B234, $B234))</f>
        <v/>
      </c>
      <c r="W234" s="62" t="str">
        <f t="shared" si="90"/>
        <v/>
      </c>
      <c r="Y234" s="78" t="str">
        <f t="shared" si="97"/>
        <v/>
      </c>
      <c r="Z234" s="79" t="str">
        <f t="shared" si="97"/>
        <v/>
      </c>
      <c r="AA234" s="79" t="str">
        <f t="shared" si="97"/>
        <v/>
      </c>
      <c r="AB234" s="79" t="str">
        <f t="shared" si="97"/>
        <v/>
      </c>
      <c r="AC234" s="79" t="str">
        <f t="shared" si="97"/>
        <v/>
      </c>
      <c r="AD234" s="79" t="str">
        <f t="shared" si="97"/>
        <v/>
      </c>
      <c r="AE234" s="79" t="str">
        <f t="shared" si="97"/>
        <v/>
      </c>
      <c r="AF234" s="79" t="str">
        <f t="shared" si="97"/>
        <v/>
      </c>
      <c r="AG234" s="79" t="str">
        <f t="shared" si="97"/>
        <v/>
      </c>
      <c r="AH234" s="79" t="str">
        <f t="shared" si="97"/>
        <v/>
      </c>
      <c r="AI234" s="79" t="str">
        <f t="shared" si="98"/>
        <v/>
      </c>
      <c r="AJ234" s="79" t="str">
        <f t="shared" si="98"/>
        <v/>
      </c>
      <c r="AK234" s="79" t="str">
        <f t="shared" si="98"/>
        <v/>
      </c>
      <c r="AL234" s="79" t="str">
        <f t="shared" si="98"/>
        <v/>
      </c>
      <c r="AM234" s="79" t="str">
        <f t="shared" si="98"/>
        <v/>
      </c>
      <c r="AN234" s="79" t="str">
        <f t="shared" si="98"/>
        <v/>
      </c>
      <c r="AO234" s="79" t="str">
        <f t="shared" si="98"/>
        <v/>
      </c>
      <c r="AP234" s="79" t="str">
        <f t="shared" si="98"/>
        <v/>
      </c>
      <c r="AQ234" s="79" t="str">
        <f t="shared" si="98"/>
        <v/>
      </c>
      <c r="AR234" s="79" t="str">
        <f t="shared" si="98"/>
        <v/>
      </c>
      <c r="AS234" s="79" t="str">
        <f t="shared" si="99"/>
        <v/>
      </c>
      <c r="AT234" s="79" t="str">
        <f t="shared" si="99"/>
        <v/>
      </c>
      <c r="AU234" s="79" t="str">
        <f t="shared" si="99"/>
        <v/>
      </c>
      <c r="AV234" s="79" t="str">
        <f t="shared" si="99"/>
        <v/>
      </c>
      <c r="AW234" s="79" t="str">
        <f t="shared" si="99"/>
        <v/>
      </c>
      <c r="AX234" s="79" t="str">
        <f t="shared" si="99"/>
        <v/>
      </c>
      <c r="AY234" s="79" t="str">
        <f t="shared" si="99"/>
        <v/>
      </c>
      <c r="AZ234" s="79" t="str">
        <f t="shared" si="99"/>
        <v/>
      </c>
      <c r="BA234" s="79" t="str">
        <f t="shared" si="99"/>
        <v/>
      </c>
      <c r="BB234" s="33" t="str">
        <f t="shared" si="99"/>
        <v/>
      </c>
      <c r="BD234" s="89" t="str">
        <f>IF(OR(CI$8="", Y234=""), "", COUNTIF(Y$11:Y$310, "&lt;"&amp;Y234)+1+COUNTIF(Y$11:Y234, Y234)-1)</f>
        <v/>
      </c>
      <c r="BE234" s="90" t="str">
        <f>IF(OR(CJ$8="", Z234=""), "", COUNTIF(Z$11:Z$310, "&lt;"&amp;Z234)+1+COUNTIF(Z$11:Z234, Z234)-1)</f>
        <v/>
      </c>
      <c r="BF234" s="90" t="str">
        <f>IF(OR(CK$8="", AA234=""), "", COUNTIF(AA$11:AA$310, "&lt;"&amp;AA234)+1+COUNTIF(AA$11:AA234, AA234)-1)</f>
        <v/>
      </c>
      <c r="BG234" s="90" t="str">
        <f>IF(OR(CL$8="", AB234=""), "", COUNTIF(AB$11:AB$310, "&lt;"&amp;AB234)+1+COUNTIF(AB$11:AB234, AB234)-1)</f>
        <v/>
      </c>
      <c r="BH234" s="90" t="str">
        <f>IF(OR(CM$8="", AC234=""), "", COUNTIF(AC$11:AC$310, "&lt;"&amp;AC234)+1+COUNTIF(AC$11:AC234, AC234)-1)</f>
        <v/>
      </c>
      <c r="BI234" s="90" t="str">
        <f>IF(OR(CN$8="", AD234=""), "", COUNTIF(AD$11:AD$310, "&lt;"&amp;AD234)+1+COUNTIF(AD$11:AD234, AD234)-1)</f>
        <v/>
      </c>
      <c r="BJ234" s="90" t="str">
        <f>IF(OR(CO$8="", AE234=""), "", COUNTIF(AE$11:AE$310, "&lt;"&amp;AE234)+1+COUNTIF(AE$11:AE234, AE234)-1)</f>
        <v/>
      </c>
      <c r="BK234" s="90" t="str">
        <f>IF(OR(CP$8="", AF234=""), "", COUNTIF(AF$11:AF$310, "&lt;"&amp;AF234)+1+COUNTIF(AF$11:AF234, AF234)-1)</f>
        <v/>
      </c>
      <c r="BL234" s="90" t="str">
        <f>IF(OR(CQ$8="", AG234=""), "", COUNTIF(AG$11:AG$310, "&lt;"&amp;AG234)+1+COUNTIF(AG$11:AG234, AG234)-1)</f>
        <v/>
      </c>
      <c r="BM234" s="90" t="str">
        <f>IF(OR(CR$8="", AH234=""), "", COUNTIF(AH$11:AH$310, "&lt;"&amp;AH234)+1+COUNTIF(AH$11:AH234, AH234)-1)</f>
        <v/>
      </c>
      <c r="BN234" s="90" t="str">
        <f>IF(OR(CS$8="", AI234=""), "", COUNTIF(AI$11:AI$310, "&lt;"&amp;AI234)+1+COUNTIF(AI$11:AI234, AI234)-1)</f>
        <v/>
      </c>
      <c r="BO234" s="90" t="str">
        <f>IF(OR(CT$8="", AJ234=""), "", COUNTIF(AJ$11:AJ$310, "&lt;"&amp;AJ234)+1+COUNTIF(AJ$11:AJ234, AJ234)-1)</f>
        <v/>
      </c>
      <c r="BP234" s="90" t="str">
        <f>IF(OR(CU$8="", AK234=""), "", COUNTIF(AK$11:AK$310, "&lt;"&amp;AK234)+1+COUNTIF(AK$11:AK234, AK234)-1)</f>
        <v/>
      </c>
      <c r="BQ234" s="90" t="str">
        <f>IF(OR(CV$8="", AL234=""), "", COUNTIF(AL$11:AL$310, "&lt;"&amp;AL234)+1+COUNTIF(AL$11:AL234, AL234)-1)</f>
        <v/>
      </c>
      <c r="BR234" s="90" t="str">
        <f>IF(OR(CW$8="", AM234=""), "", COUNTIF(AM$11:AM$310, "&lt;"&amp;AM234)+1+COUNTIF(AM$11:AM234, AM234)-1)</f>
        <v/>
      </c>
      <c r="BS234" s="90" t="str">
        <f>IF(OR(CX$8="", AN234=""), "", COUNTIF(AN$11:AN$310, "&lt;"&amp;AN234)+1+COUNTIF(AN$11:AN234, AN234)-1)</f>
        <v/>
      </c>
      <c r="BT234" s="90" t="str">
        <f>IF(OR(CY$8="", AO234=""), "", COUNTIF(AO$11:AO$310, "&lt;"&amp;AO234)+1+COUNTIF(AO$11:AO234, AO234)-1)</f>
        <v/>
      </c>
      <c r="BU234" s="90" t="str">
        <f>IF(OR(CZ$8="", AP234=""), "", COUNTIF(AP$11:AP$310, "&lt;"&amp;AP234)+1+COUNTIF(AP$11:AP234, AP234)-1)</f>
        <v/>
      </c>
      <c r="BV234" s="90" t="str">
        <f>IF(OR(DA$8="", AQ234=""), "", COUNTIF(AQ$11:AQ$310, "&lt;"&amp;AQ234)+1+COUNTIF(AQ$11:AQ234, AQ234)-1)</f>
        <v/>
      </c>
      <c r="BW234" s="90" t="str">
        <f>IF(OR(DB$8="", AR234=""), "", COUNTIF(AR$11:AR$310, "&lt;"&amp;AR234)+1+COUNTIF(AR$11:AR234, AR234)-1)</f>
        <v/>
      </c>
      <c r="BX234" s="90" t="str">
        <f>IF(OR(DC$8="", AS234=""), "", COUNTIF(AS$11:AS$310, "&lt;"&amp;AS234)+1+COUNTIF(AS$11:AS234, AS234)-1)</f>
        <v/>
      </c>
      <c r="BY234" s="90" t="str">
        <f>IF(OR(DD$8="", AT234=""), "", COUNTIF(AT$11:AT$310, "&lt;"&amp;AT234)+1+COUNTIF(AT$11:AT234, AT234)-1)</f>
        <v/>
      </c>
      <c r="BZ234" s="90" t="str">
        <f>IF(OR(DE$8="", AU234=""), "", COUNTIF(AU$11:AU$310, "&lt;"&amp;AU234)+1+COUNTIF(AU$11:AU234, AU234)-1)</f>
        <v/>
      </c>
      <c r="CA234" s="90" t="str">
        <f>IF(OR(DF$8="", AV234=""), "", COUNTIF(AV$11:AV$310, "&lt;"&amp;AV234)+1+COUNTIF(AV$11:AV234, AV234)-1)</f>
        <v/>
      </c>
      <c r="CB234" s="90" t="str">
        <f>IF(OR(DG$8="", AW234=""), "", COUNTIF(AW$11:AW$310, "&lt;"&amp;AW234)+1+COUNTIF(AW$11:AW234, AW234)-1)</f>
        <v/>
      </c>
      <c r="CC234" s="90" t="str">
        <f>IF(OR(DH$8="", AX234=""), "", COUNTIF(AX$11:AX$310, "&lt;"&amp;AX234)+1+COUNTIF(AX$11:AX234, AX234)-1)</f>
        <v/>
      </c>
      <c r="CD234" s="90" t="str">
        <f>IF(OR(DI$8="", AY234=""), "", COUNTIF(AY$11:AY$310, "&lt;"&amp;AY234)+1+COUNTIF(AY$11:AY234, AY234)-1)</f>
        <v/>
      </c>
      <c r="CE234" s="90" t="str">
        <f>IF(OR(DJ$8="", AZ234=""), "", COUNTIF(AZ$11:AZ$310, "&lt;"&amp;AZ234)+1+COUNTIF(AZ$11:AZ234, AZ234)-1)</f>
        <v/>
      </c>
      <c r="CF234" s="90" t="str">
        <f>IF(OR(DK$8="", BA234=""), "", COUNTIF(BA$11:BA$310, "&lt;"&amp;BA234)+1+COUNTIF(BA$11:BA234, BA234)-1)</f>
        <v/>
      </c>
      <c r="CG234" s="91" t="str">
        <f>IF(OR(DL$8="", BB234=""), "", COUNTIF(BB$11:BB$310, "&lt;"&amp;BB234)+1+COUNTIF(BB$11:BB234, BB234)-1)</f>
        <v/>
      </c>
      <c r="CI234" s="89" t="str" cm="1">
        <f t="array" ref="CI234">IFERROR(INDEX($BD234:$CG234, $CH234, MATCH(CI$6, $BD$8:$CG$8, 0)), "")</f>
        <v/>
      </c>
      <c r="CJ234" s="90" t="str" cm="1">
        <f t="array" ref="CJ234">IFERROR(INDEX($BD234:$CG234, $CH234, MATCH(CJ$6, $BD$8:$CG$8, 0)), "")</f>
        <v/>
      </c>
      <c r="CK234" s="90" t="str" cm="1">
        <f t="array" ref="CK234">IFERROR(INDEX($BD234:$CG234, $CH234, MATCH(CK$6, $BD$8:$CG$8, 0)), "")</f>
        <v/>
      </c>
      <c r="CL234" s="90" t="str" cm="1">
        <f t="array" ref="CL234">IFERROR(INDEX($BD234:$CG234, $CH234, MATCH(CL$6, $BD$8:$CG$8, 0)), "")</f>
        <v/>
      </c>
      <c r="CM234" s="90" t="str" cm="1">
        <f t="array" ref="CM234">IFERROR(INDEX($BD234:$CG234, $CH234, MATCH(CM$6, $BD$8:$CG$8, 0)), "")</f>
        <v/>
      </c>
      <c r="CN234" s="90" t="str" cm="1">
        <f t="array" ref="CN234">IFERROR(INDEX($BD234:$CG234, $CH234, MATCH(CN$6, $BD$8:$CG$8, 0)), "")</f>
        <v/>
      </c>
      <c r="CO234" s="90" t="str" cm="1">
        <f t="array" ref="CO234">IFERROR(INDEX($BD234:$CG234, $CH234, MATCH(CO$6, $BD$8:$CG$8, 0)), "")</f>
        <v/>
      </c>
      <c r="CP234" s="90" t="str" cm="1">
        <f t="array" ref="CP234">IFERROR(INDEX($BD234:$CG234, $CH234, MATCH(CP$6, $BD$8:$CG$8, 0)), "")</f>
        <v/>
      </c>
      <c r="CQ234" s="90" t="str" cm="1">
        <f t="array" ref="CQ234">IFERROR(INDEX($BD234:$CG234, $CH234, MATCH(CQ$6, $BD$8:$CG$8, 0)), "")</f>
        <v/>
      </c>
      <c r="CR234" s="90" t="str" cm="1">
        <f t="array" ref="CR234">IFERROR(INDEX($BD234:$CG234, $CH234, MATCH(CR$6, $BD$8:$CG$8, 0)), "")</f>
        <v/>
      </c>
      <c r="CS234" s="90" t="str" cm="1">
        <f t="array" ref="CS234">IFERROR(INDEX($BD234:$CG234, $CH234, MATCH(CS$6, $BD$8:$CG$8, 0)), "")</f>
        <v/>
      </c>
      <c r="CT234" s="90" t="str" cm="1">
        <f t="array" ref="CT234">IFERROR(INDEX($BD234:$CG234, $CH234, MATCH(CT$6, $BD$8:$CG$8, 0)), "")</f>
        <v/>
      </c>
      <c r="CU234" s="90" t="str" cm="1">
        <f t="array" ref="CU234">IFERROR(INDEX($BD234:$CG234, $CH234, MATCH(CU$6, $BD$8:$CG$8, 0)), "")</f>
        <v/>
      </c>
      <c r="CV234" s="90" t="str" cm="1">
        <f t="array" ref="CV234">IFERROR(INDEX($BD234:$CG234, $CH234, MATCH(CV$6, $BD$8:$CG$8, 0)), "")</f>
        <v/>
      </c>
      <c r="CW234" s="90" t="str" cm="1">
        <f t="array" ref="CW234">IFERROR(INDEX($BD234:$CG234, $CH234, MATCH(CW$6, $BD$8:$CG$8, 0)), "")</f>
        <v/>
      </c>
      <c r="CX234" s="90" t="str" cm="1">
        <f t="array" ref="CX234">IFERROR(INDEX($BD234:$CG234, $CH234, MATCH(CX$6, $BD$8:$CG$8, 0)), "")</f>
        <v/>
      </c>
      <c r="CY234" s="90" t="str" cm="1">
        <f t="array" ref="CY234">IFERROR(INDEX($BD234:$CG234, $CH234, MATCH(CY$6, $BD$8:$CG$8, 0)), "")</f>
        <v/>
      </c>
      <c r="CZ234" s="90" t="str" cm="1">
        <f t="array" ref="CZ234">IFERROR(INDEX($BD234:$CG234, $CH234, MATCH(CZ$6, $BD$8:$CG$8, 0)), "")</f>
        <v/>
      </c>
      <c r="DA234" s="90" t="str" cm="1">
        <f t="array" ref="DA234">IFERROR(INDEX($BD234:$CG234, $CH234, MATCH(DA$6, $BD$8:$CG$8, 0)), "")</f>
        <v/>
      </c>
      <c r="DB234" s="90" t="str" cm="1">
        <f t="array" ref="DB234">IFERROR(INDEX($BD234:$CG234, $CH234, MATCH(DB$6, $BD$8:$CG$8, 0)), "")</f>
        <v/>
      </c>
      <c r="DC234" s="90" t="str" cm="1">
        <f t="array" ref="DC234">IFERROR(INDEX($BD234:$CG234, $CH234, MATCH(DC$6, $BD$8:$CG$8, 0)), "")</f>
        <v/>
      </c>
      <c r="DD234" s="90" t="str" cm="1">
        <f t="array" ref="DD234">IFERROR(INDEX($BD234:$CG234, $CH234, MATCH(DD$6, $BD$8:$CG$8, 0)), "")</f>
        <v/>
      </c>
      <c r="DE234" s="90" t="str" cm="1">
        <f t="array" ref="DE234">IFERROR(INDEX($BD234:$CG234, $CH234, MATCH(DE$6, $BD$8:$CG$8, 0)), "")</f>
        <v/>
      </c>
      <c r="DF234" s="90" t="str" cm="1">
        <f t="array" ref="DF234">IFERROR(INDEX($BD234:$CG234, $CH234, MATCH(DF$6, $BD$8:$CG$8, 0)), "")</f>
        <v/>
      </c>
      <c r="DG234" s="90" t="str" cm="1">
        <f t="array" ref="DG234">IFERROR(INDEX($BD234:$CG234, $CH234, MATCH(DG$6, $BD$8:$CG$8, 0)), "")</f>
        <v/>
      </c>
      <c r="DH234" s="90" t="str" cm="1">
        <f t="array" ref="DH234">IFERROR(INDEX($BD234:$CG234, $CH234, MATCH(DH$6, $BD$8:$CG$8, 0)), "")</f>
        <v/>
      </c>
      <c r="DI234" s="90" t="str" cm="1">
        <f t="array" ref="DI234">IFERROR(INDEX($BD234:$CG234, $CH234, MATCH(DI$6, $BD$8:$CG$8, 0)), "")</f>
        <v/>
      </c>
      <c r="DJ234" s="90" t="str" cm="1">
        <f t="array" ref="DJ234">IFERROR(INDEX($BD234:$CG234, $CH234, MATCH(DJ$6, $BD$8:$CG$8, 0)), "")</f>
        <v/>
      </c>
      <c r="DK234" s="90" t="str" cm="1">
        <f t="array" ref="DK234">IFERROR(INDEX($BD234:$CG234, $CH234, MATCH(DK$6, $BD$8:$CG$8, 0)), "")</f>
        <v/>
      </c>
      <c r="DL234" s="91" t="str" cm="1">
        <f t="array" ref="DL234">IFERROR(INDEX($BD234:$CG234, $CH234, MATCH(DL$6, $BD$8:$CG$8, 0)), "")</f>
        <v/>
      </c>
    </row>
    <row r="235" spans="1:116" x14ac:dyDescent="0.55000000000000004">
      <c r="A235" s="16"/>
      <c r="B235" s="48"/>
      <c r="C235" s="26"/>
      <c r="D235" s="49"/>
      <c r="E235" s="50"/>
      <c r="F235" s="16"/>
      <c r="G235" s="96" t="str">
        <f t="shared" si="88"/>
        <v/>
      </c>
      <c r="H235" s="96" t="str">
        <f>IF($T235="", "", IF(COUNTIF('Income &amp; Expenses'!$AO$11:$AO$40, $T235)&gt;0, $N$3, $N$4))</f>
        <v/>
      </c>
      <c r="I235" s="16"/>
      <c r="N235" s="14" t="str">
        <f t="shared" si="84"/>
        <v/>
      </c>
      <c r="O235" s="8" t="str">
        <f t="shared" si="89"/>
        <v/>
      </c>
      <c r="P235" s="15" t="str">
        <f t="shared" si="85"/>
        <v/>
      </c>
      <c r="R235" s="68" t="str">
        <f t="shared" si="86"/>
        <v/>
      </c>
      <c r="T235" s="68" t="str">
        <f t="shared" si="87"/>
        <v/>
      </c>
      <c r="V235" s="62" t="str">
        <f>IF($B235="", "", COUNTIF($B$11:$B235, $B235))</f>
        <v/>
      </c>
      <c r="W235" s="62" t="str">
        <f t="shared" si="90"/>
        <v/>
      </c>
      <c r="Y235" s="78" t="str">
        <f t="shared" si="97"/>
        <v/>
      </c>
      <c r="Z235" s="79" t="str">
        <f t="shared" si="97"/>
        <v/>
      </c>
      <c r="AA235" s="79" t="str">
        <f t="shared" si="97"/>
        <v/>
      </c>
      <c r="AB235" s="79" t="str">
        <f t="shared" si="97"/>
        <v/>
      </c>
      <c r="AC235" s="79" t="str">
        <f t="shared" si="97"/>
        <v/>
      </c>
      <c r="AD235" s="79" t="str">
        <f t="shared" si="97"/>
        <v/>
      </c>
      <c r="AE235" s="79" t="str">
        <f t="shared" si="97"/>
        <v/>
      </c>
      <c r="AF235" s="79" t="str">
        <f t="shared" si="97"/>
        <v/>
      </c>
      <c r="AG235" s="79" t="str">
        <f t="shared" si="97"/>
        <v/>
      </c>
      <c r="AH235" s="79" t="str">
        <f t="shared" si="97"/>
        <v/>
      </c>
      <c r="AI235" s="79" t="str">
        <f t="shared" si="98"/>
        <v/>
      </c>
      <c r="AJ235" s="79" t="str">
        <f t="shared" si="98"/>
        <v/>
      </c>
      <c r="AK235" s="79" t="str">
        <f t="shared" si="98"/>
        <v/>
      </c>
      <c r="AL235" s="79" t="str">
        <f t="shared" si="98"/>
        <v/>
      </c>
      <c r="AM235" s="79" t="str">
        <f t="shared" si="98"/>
        <v/>
      </c>
      <c r="AN235" s="79" t="str">
        <f t="shared" si="98"/>
        <v/>
      </c>
      <c r="AO235" s="79" t="str">
        <f t="shared" si="98"/>
        <v/>
      </c>
      <c r="AP235" s="79" t="str">
        <f t="shared" si="98"/>
        <v/>
      </c>
      <c r="AQ235" s="79" t="str">
        <f t="shared" si="98"/>
        <v/>
      </c>
      <c r="AR235" s="79" t="str">
        <f t="shared" si="98"/>
        <v/>
      </c>
      <c r="AS235" s="79" t="str">
        <f t="shared" si="99"/>
        <v/>
      </c>
      <c r="AT235" s="79" t="str">
        <f t="shared" si="99"/>
        <v/>
      </c>
      <c r="AU235" s="79" t="str">
        <f t="shared" si="99"/>
        <v/>
      </c>
      <c r="AV235" s="79" t="str">
        <f t="shared" si="99"/>
        <v/>
      </c>
      <c r="AW235" s="79" t="str">
        <f t="shared" si="99"/>
        <v/>
      </c>
      <c r="AX235" s="79" t="str">
        <f t="shared" si="99"/>
        <v/>
      </c>
      <c r="AY235" s="79" t="str">
        <f t="shared" si="99"/>
        <v/>
      </c>
      <c r="AZ235" s="79" t="str">
        <f t="shared" si="99"/>
        <v/>
      </c>
      <c r="BA235" s="79" t="str">
        <f t="shared" si="99"/>
        <v/>
      </c>
      <c r="BB235" s="33" t="str">
        <f t="shared" si="99"/>
        <v/>
      </c>
      <c r="BD235" s="89" t="str">
        <f>IF(OR(CI$8="", Y235=""), "", COUNTIF(Y$11:Y$310, "&lt;"&amp;Y235)+1+COUNTIF(Y$11:Y235, Y235)-1)</f>
        <v/>
      </c>
      <c r="BE235" s="90" t="str">
        <f>IF(OR(CJ$8="", Z235=""), "", COUNTIF(Z$11:Z$310, "&lt;"&amp;Z235)+1+COUNTIF(Z$11:Z235, Z235)-1)</f>
        <v/>
      </c>
      <c r="BF235" s="90" t="str">
        <f>IF(OR(CK$8="", AA235=""), "", COUNTIF(AA$11:AA$310, "&lt;"&amp;AA235)+1+COUNTIF(AA$11:AA235, AA235)-1)</f>
        <v/>
      </c>
      <c r="BG235" s="90" t="str">
        <f>IF(OR(CL$8="", AB235=""), "", COUNTIF(AB$11:AB$310, "&lt;"&amp;AB235)+1+COUNTIF(AB$11:AB235, AB235)-1)</f>
        <v/>
      </c>
      <c r="BH235" s="90" t="str">
        <f>IF(OR(CM$8="", AC235=""), "", COUNTIF(AC$11:AC$310, "&lt;"&amp;AC235)+1+COUNTIF(AC$11:AC235, AC235)-1)</f>
        <v/>
      </c>
      <c r="BI235" s="90" t="str">
        <f>IF(OR(CN$8="", AD235=""), "", COUNTIF(AD$11:AD$310, "&lt;"&amp;AD235)+1+COUNTIF(AD$11:AD235, AD235)-1)</f>
        <v/>
      </c>
      <c r="BJ235" s="90" t="str">
        <f>IF(OR(CO$8="", AE235=""), "", COUNTIF(AE$11:AE$310, "&lt;"&amp;AE235)+1+COUNTIF(AE$11:AE235, AE235)-1)</f>
        <v/>
      </c>
      <c r="BK235" s="90" t="str">
        <f>IF(OR(CP$8="", AF235=""), "", COUNTIF(AF$11:AF$310, "&lt;"&amp;AF235)+1+COUNTIF(AF$11:AF235, AF235)-1)</f>
        <v/>
      </c>
      <c r="BL235" s="90" t="str">
        <f>IF(OR(CQ$8="", AG235=""), "", COUNTIF(AG$11:AG$310, "&lt;"&amp;AG235)+1+COUNTIF(AG$11:AG235, AG235)-1)</f>
        <v/>
      </c>
      <c r="BM235" s="90" t="str">
        <f>IF(OR(CR$8="", AH235=""), "", COUNTIF(AH$11:AH$310, "&lt;"&amp;AH235)+1+COUNTIF(AH$11:AH235, AH235)-1)</f>
        <v/>
      </c>
      <c r="BN235" s="90" t="str">
        <f>IF(OR(CS$8="", AI235=""), "", COUNTIF(AI$11:AI$310, "&lt;"&amp;AI235)+1+COUNTIF(AI$11:AI235, AI235)-1)</f>
        <v/>
      </c>
      <c r="BO235" s="90" t="str">
        <f>IF(OR(CT$8="", AJ235=""), "", COUNTIF(AJ$11:AJ$310, "&lt;"&amp;AJ235)+1+COUNTIF(AJ$11:AJ235, AJ235)-1)</f>
        <v/>
      </c>
      <c r="BP235" s="90" t="str">
        <f>IF(OR(CU$8="", AK235=""), "", COUNTIF(AK$11:AK$310, "&lt;"&amp;AK235)+1+COUNTIF(AK$11:AK235, AK235)-1)</f>
        <v/>
      </c>
      <c r="BQ235" s="90" t="str">
        <f>IF(OR(CV$8="", AL235=""), "", COUNTIF(AL$11:AL$310, "&lt;"&amp;AL235)+1+COUNTIF(AL$11:AL235, AL235)-1)</f>
        <v/>
      </c>
      <c r="BR235" s="90" t="str">
        <f>IF(OR(CW$8="", AM235=""), "", COUNTIF(AM$11:AM$310, "&lt;"&amp;AM235)+1+COUNTIF(AM$11:AM235, AM235)-1)</f>
        <v/>
      </c>
      <c r="BS235" s="90" t="str">
        <f>IF(OR(CX$8="", AN235=""), "", COUNTIF(AN$11:AN$310, "&lt;"&amp;AN235)+1+COUNTIF(AN$11:AN235, AN235)-1)</f>
        <v/>
      </c>
      <c r="BT235" s="90" t="str">
        <f>IF(OR(CY$8="", AO235=""), "", COUNTIF(AO$11:AO$310, "&lt;"&amp;AO235)+1+COUNTIF(AO$11:AO235, AO235)-1)</f>
        <v/>
      </c>
      <c r="BU235" s="90" t="str">
        <f>IF(OR(CZ$8="", AP235=""), "", COUNTIF(AP$11:AP$310, "&lt;"&amp;AP235)+1+COUNTIF(AP$11:AP235, AP235)-1)</f>
        <v/>
      </c>
      <c r="BV235" s="90" t="str">
        <f>IF(OR(DA$8="", AQ235=""), "", COUNTIF(AQ$11:AQ$310, "&lt;"&amp;AQ235)+1+COUNTIF(AQ$11:AQ235, AQ235)-1)</f>
        <v/>
      </c>
      <c r="BW235" s="90" t="str">
        <f>IF(OR(DB$8="", AR235=""), "", COUNTIF(AR$11:AR$310, "&lt;"&amp;AR235)+1+COUNTIF(AR$11:AR235, AR235)-1)</f>
        <v/>
      </c>
      <c r="BX235" s="90" t="str">
        <f>IF(OR(DC$8="", AS235=""), "", COUNTIF(AS$11:AS$310, "&lt;"&amp;AS235)+1+COUNTIF(AS$11:AS235, AS235)-1)</f>
        <v/>
      </c>
      <c r="BY235" s="90" t="str">
        <f>IF(OR(DD$8="", AT235=""), "", COUNTIF(AT$11:AT$310, "&lt;"&amp;AT235)+1+COUNTIF(AT$11:AT235, AT235)-1)</f>
        <v/>
      </c>
      <c r="BZ235" s="90" t="str">
        <f>IF(OR(DE$8="", AU235=""), "", COUNTIF(AU$11:AU$310, "&lt;"&amp;AU235)+1+COUNTIF(AU$11:AU235, AU235)-1)</f>
        <v/>
      </c>
      <c r="CA235" s="90" t="str">
        <f>IF(OR(DF$8="", AV235=""), "", COUNTIF(AV$11:AV$310, "&lt;"&amp;AV235)+1+COUNTIF(AV$11:AV235, AV235)-1)</f>
        <v/>
      </c>
      <c r="CB235" s="90" t="str">
        <f>IF(OR(DG$8="", AW235=""), "", COUNTIF(AW$11:AW$310, "&lt;"&amp;AW235)+1+COUNTIF(AW$11:AW235, AW235)-1)</f>
        <v/>
      </c>
      <c r="CC235" s="90" t="str">
        <f>IF(OR(DH$8="", AX235=""), "", COUNTIF(AX$11:AX$310, "&lt;"&amp;AX235)+1+COUNTIF(AX$11:AX235, AX235)-1)</f>
        <v/>
      </c>
      <c r="CD235" s="90" t="str">
        <f>IF(OR(DI$8="", AY235=""), "", COUNTIF(AY$11:AY$310, "&lt;"&amp;AY235)+1+COUNTIF(AY$11:AY235, AY235)-1)</f>
        <v/>
      </c>
      <c r="CE235" s="90" t="str">
        <f>IF(OR(DJ$8="", AZ235=""), "", COUNTIF(AZ$11:AZ$310, "&lt;"&amp;AZ235)+1+COUNTIF(AZ$11:AZ235, AZ235)-1)</f>
        <v/>
      </c>
      <c r="CF235" s="90" t="str">
        <f>IF(OR(DK$8="", BA235=""), "", COUNTIF(BA$11:BA$310, "&lt;"&amp;BA235)+1+COUNTIF(BA$11:BA235, BA235)-1)</f>
        <v/>
      </c>
      <c r="CG235" s="91" t="str">
        <f>IF(OR(DL$8="", BB235=""), "", COUNTIF(BB$11:BB$310, "&lt;"&amp;BB235)+1+COUNTIF(BB$11:BB235, BB235)-1)</f>
        <v/>
      </c>
      <c r="CI235" s="89" t="str" cm="1">
        <f t="array" ref="CI235">IFERROR(INDEX($BD235:$CG235, $CH235, MATCH(CI$6, $BD$8:$CG$8, 0)), "")</f>
        <v/>
      </c>
      <c r="CJ235" s="90" t="str" cm="1">
        <f t="array" ref="CJ235">IFERROR(INDEX($BD235:$CG235, $CH235, MATCH(CJ$6, $BD$8:$CG$8, 0)), "")</f>
        <v/>
      </c>
      <c r="CK235" s="90" t="str" cm="1">
        <f t="array" ref="CK235">IFERROR(INDEX($BD235:$CG235, $CH235, MATCH(CK$6, $BD$8:$CG$8, 0)), "")</f>
        <v/>
      </c>
      <c r="CL235" s="90" t="str" cm="1">
        <f t="array" ref="CL235">IFERROR(INDEX($BD235:$CG235, $CH235, MATCH(CL$6, $BD$8:$CG$8, 0)), "")</f>
        <v/>
      </c>
      <c r="CM235" s="90" t="str" cm="1">
        <f t="array" ref="CM235">IFERROR(INDEX($BD235:$CG235, $CH235, MATCH(CM$6, $BD$8:$CG$8, 0)), "")</f>
        <v/>
      </c>
      <c r="CN235" s="90" t="str" cm="1">
        <f t="array" ref="CN235">IFERROR(INDEX($BD235:$CG235, $CH235, MATCH(CN$6, $BD$8:$CG$8, 0)), "")</f>
        <v/>
      </c>
      <c r="CO235" s="90" t="str" cm="1">
        <f t="array" ref="CO235">IFERROR(INDEX($BD235:$CG235, $CH235, MATCH(CO$6, $BD$8:$CG$8, 0)), "")</f>
        <v/>
      </c>
      <c r="CP235" s="90" t="str" cm="1">
        <f t="array" ref="CP235">IFERROR(INDEX($BD235:$CG235, $CH235, MATCH(CP$6, $BD$8:$CG$8, 0)), "")</f>
        <v/>
      </c>
      <c r="CQ235" s="90" t="str" cm="1">
        <f t="array" ref="CQ235">IFERROR(INDEX($BD235:$CG235, $CH235, MATCH(CQ$6, $BD$8:$CG$8, 0)), "")</f>
        <v/>
      </c>
      <c r="CR235" s="90" t="str" cm="1">
        <f t="array" ref="CR235">IFERROR(INDEX($BD235:$CG235, $CH235, MATCH(CR$6, $BD$8:$CG$8, 0)), "")</f>
        <v/>
      </c>
      <c r="CS235" s="90" t="str" cm="1">
        <f t="array" ref="CS235">IFERROR(INDEX($BD235:$CG235, $CH235, MATCH(CS$6, $BD$8:$CG$8, 0)), "")</f>
        <v/>
      </c>
      <c r="CT235" s="90" t="str" cm="1">
        <f t="array" ref="CT235">IFERROR(INDEX($BD235:$CG235, $CH235, MATCH(CT$6, $BD$8:$CG$8, 0)), "")</f>
        <v/>
      </c>
      <c r="CU235" s="90" t="str" cm="1">
        <f t="array" ref="CU235">IFERROR(INDEX($BD235:$CG235, $CH235, MATCH(CU$6, $BD$8:$CG$8, 0)), "")</f>
        <v/>
      </c>
      <c r="CV235" s="90" t="str" cm="1">
        <f t="array" ref="CV235">IFERROR(INDEX($BD235:$CG235, $CH235, MATCH(CV$6, $BD$8:$CG$8, 0)), "")</f>
        <v/>
      </c>
      <c r="CW235" s="90" t="str" cm="1">
        <f t="array" ref="CW235">IFERROR(INDEX($BD235:$CG235, $CH235, MATCH(CW$6, $BD$8:$CG$8, 0)), "")</f>
        <v/>
      </c>
      <c r="CX235" s="90" t="str" cm="1">
        <f t="array" ref="CX235">IFERROR(INDEX($BD235:$CG235, $CH235, MATCH(CX$6, $BD$8:$CG$8, 0)), "")</f>
        <v/>
      </c>
      <c r="CY235" s="90" t="str" cm="1">
        <f t="array" ref="CY235">IFERROR(INDEX($BD235:$CG235, $CH235, MATCH(CY$6, $BD$8:$CG$8, 0)), "")</f>
        <v/>
      </c>
      <c r="CZ235" s="90" t="str" cm="1">
        <f t="array" ref="CZ235">IFERROR(INDEX($BD235:$CG235, $CH235, MATCH(CZ$6, $BD$8:$CG$8, 0)), "")</f>
        <v/>
      </c>
      <c r="DA235" s="90" t="str" cm="1">
        <f t="array" ref="DA235">IFERROR(INDEX($BD235:$CG235, $CH235, MATCH(DA$6, $BD$8:$CG$8, 0)), "")</f>
        <v/>
      </c>
      <c r="DB235" s="90" t="str" cm="1">
        <f t="array" ref="DB235">IFERROR(INDEX($BD235:$CG235, $CH235, MATCH(DB$6, $BD$8:$CG$8, 0)), "")</f>
        <v/>
      </c>
      <c r="DC235" s="90" t="str" cm="1">
        <f t="array" ref="DC235">IFERROR(INDEX($BD235:$CG235, $CH235, MATCH(DC$6, $BD$8:$CG$8, 0)), "")</f>
        <v/>
      </c>
      <c r="DD235" s="90" t="str" cm="1">
        <f t="array" ref="DD235">IFERROR(INDEX($BD235:$CG235, $CH235, MATCH(DD$6, $BD$8:$CG$8, 0)), "")</f>
        <v/>
      </c>
      <c r="DE235" s="90" t="str" cm="1">
        <f t="array" ref="DE235">IFERROR(INDEX($BD235:$CG235, $CH235, MATCH(DE$6, $BD$8:$CG$8, 0)), "")</f>
        <v/>
      </c>
      <c r="DF235" s="90" t="str" cm="1">
        <f t="array" ref="DF235">IFERROR(INDEX($BD235:$CG235, $CH235, MATCH(DF$6, $BD$8:$CG$8, 0)), "")</f>
        <v/>
      </c>
      <c r="DG235" s="90" t="str" cm="1">
        <f t="array" ref="DG235">IFERROR(INDEX($BD235:$CG235, $CH235, MATCH(DG$6, $BD$8:$CG$8, 0)), "")</f>
        <v/>
      </c>
      <c r="DH235" s="90" t="str" cm="1">
        <f t="array" ref="DH235">IFERROR(INDEX($BD235:$CG235, $CH235, MATCH(DH$6, $BD$8:$CG$8, 0)), "")</f>
        <v/>
      </c>
      <c r="DI235" s="90" t="str" cm="1">
        <f t="array" ref="DI235">IFERROR(INDEX($BD235:$CG235, $CH235, MATCH(DI$6, $BD$8:$CG$8, 0)), "")</f>
        <v/>
      </c>
      <c r="DJ235" s="90" t="str" cm="1">
        <f t="array" ref="DJ235">IFERROR(INDEX($BD235:$CG235, $CH235, MATCH(DJ$6, $BD$8:$CG$8, 0)), "")</f>
        <v/>
      </c>
      <c r="DK235" s="90" t="str" cm="1">
        <f t="array" ref="DK235">IFERROR(INDEX($BD235:$CG235, $CH235, MATCH(DK$6, $BD$8:$CG$8, 0)), "")</f>
        <v/>
      </c>
      <c r="DL235" s="91" t="str" cm="1">
        <f t="array" ref="DL235">IFERROR(INDEX($BD235:$CG235, $CH235, MATCH(DL$6, $BD$8:$CG$8, 0)), "")</f>
        <v/>
      </c>
    </row>
    <row r="236" spans="1:116" x14ac:dyDescent="0.55000000000000004">
      <c r="A236" s="16"/>
      <c r="B236" s="48"/>
      <c r="C236" s="26"/>
      <c r="D236" s="49"/>
      <c r="E236" s="50"/>
      <c r="F236" s="16"/>
      <c r="G236" s="96" t="str">
        <f t="shared" si="88"/>
        <v/>
      </c>
      <c r="H236" s="96" t="str">
        <f>IF($T236="", "", IF(COUNTIF('Income &amp; Expenses'!$AO$11:$AO$40, $T236)&gt;0, $N$3, $N$4))</f>
        <v/>
      </c>
      <c r="I236" s="16"/>
      <c r="N236" s="14" t="str">
        <f t="shared" si="84"/>
        <v/>
      </c>
      <c r="O236" s="8" t="str">
        <f t="shared" si="89"/>
        <v/>
      </c>
      <c r="P236" s="15" t="str">
        <f t="shared" si="85"/>
        <v/>
      </c>
      <c r="R236" s="68" t="str">
        <f t="shared" si="86"/>
        <v/>
      </c>
      <c r="T236" s="68" t="str">
        <f t="shared" si="87"/>
        <v/>
      </c>
      <c r="V236" s="62" t="str">
        <f>IF($B236="", "", COUNTIF($B$11:$B236, $B236))</f>
        <v/>
      </c>
      <c r="W236" s="62" t="str">
        <f t="shared" si="90"/>
        <v/>
      </c>
      <c r="Y236" s="78" t="str">
        <f t="shared" si="97"/>
        <v/>
      </c>
      <c r="Z236" s="79" t="str">
        <f t="shared" si="97"/>
        <v/>
      </c>
      <c r="AA236" s="79" t="str">
        <f t="shared" si="97"/>
        <v/>
      </c>
      <c r="AB236" s="79" t="str">
        <f t="shared" si="97"/>
        <v/>
      </c>
      <c r="AC236" s="79" t="str">
        <f t="shared" si="97"/>
        <v/>
      </c>
      <c r="AD236" s="79" t="str">
        <f t="shared" si="97"/>
        <v/>
      </c>
      <c r="AE236" s="79" t="str">
        <f t="shared" si="97"/>
        <v/>
      </c>
      <c r="AF236" s="79" t="str">
        <f t="shared" si="97"/>
        <v/>
      </c>
      <c r="AG236" s="79" t="str">
        <f t="shared" si="97"/>
        <v/>
      </c>
      <c r="AH236" s="79" t="str">
        <f t="shared" si="97"/>
        <v/>
      </c>
      <c r="AI236" s="79" t="str">
        <f t="shared" si="98"/>
        <v/>
      </c>
      <c r="AJ236" s="79" t="str">
        <f t="shared" si="98"/>
        <v/>
      </c>
      <c r="AK236" s="79" t="str">
        <f t="shared" si="98"/>
        <v/>
      </c>
      <c r="AL236" s="79" t="str">
        <f t="shared" si="98"/>
        <v/>
      </c>
      <c r="AM236" s="79" t="str">
        <f t="shared" si="98"/>
        <v/>
      </c>
      <c r="AN236" s="79" t="str">
        <f t="shared" si="98"/>
        <v/>
      </c>
      <c r="AO236" s="79" t="str">
        <f t="shared" si="98"/>
        <v/>
      </c>
      <c r="AP236" s="79" t="str">
        <f t="shared" si="98"/>
        <v/>
      </c>
      <c r="AQ236" s="79" t="str">
        <f t="shared" si="98"/>
        <v/>
      </c>
      <c r="AR236" s="79" t="str">
        <f t="shared" si="98"/>
        <v/>
      </c>
      <c r="AS236" s="79" t="str">
        <f t="shared" si="99"/>
        <v/>
      </c>
      <c r="AT236" s="79" t="str">
        <f t="shared" si="99"/>
        <v/>
      </c>
      <c r="AU236" s="79" t="str">
        <f t="shared" si="99"/>
        <v/>
      </c>
      <c r="AV236" s="79" t="str">
        <f t="shared" si="99"/>
        <v/>
      </c>
      <c r="AW236" s="79" t="str">
        <f t="shared" si="99"/>
        <v/>
      </c>
      <c r="AX236" s="79" t="str">
        <f t="shared" si="99"/>
        <v/>
      </c>
      <c r="AY236" s="79" t="str">
        <f t="shared" si="99"/>
        <v/>
      </c>
      <c r="AZ236" s="79" t="str">
        <f t="shared" si="99"/>
        <v/>
      </c>
      <c r="BA236" s="79" t="str">
        <f t="shared" si="99"/>
        <v/>
      </c>
      <c r="BB236" s="33" t="str">
        <f t="shared" si="99"/>
        <v/>
      </c>
      <c r="BD236" s="89" t="str">
        <f>IF(OR(CI$8="", Y236=""), "", COUNTIF(Y$11:Y$310, "&lt;"&amp;Y236)+1+COUNTIF(Y$11:Y236, Y236)-1)</f>
        <v/>
      </c>
      <c r="BE236" s="90" t="str">
        <f>IF(OR(CJ$8="", Z236=""), "", COUNTIF(Z$11:Z$310, "&lt;"&amp;Z236)+1+COUNTIF(Z$11:Z236, Z236)-1)</f>
        <v/>
      </c>
      <c r="BF236" s="90" t="str">
        <f>IF(OR(CK$8="", AA236=""), "", COUNTIF(AA$11:AA$310, "&lt;"&amp;AA236)+1+COUNTIF(AA$11:AA236, AA236)-1)</f>
        <v/>
      </c>
      <c r="BG236" s="90" t="str">
        <f>IF(OR(CL$8="", AB236=""), "", COUNTIF(AB$11:AB$310, "&lt;"&amp;AB236)+1+COUNTIF(AB$11:AB236, AB236)-1)</f>
        <v/>
      </c>
      <c r="BH236" s="90" t="str">
        <f>IF(OR(CM$8="", AC236=""), "", COUNTIF(AC$11:AC$310, "&lt;"&amp;AC236)+1+COUNTIF(AC$11:AC236, AC236)-1)</f>
        <v/>
      </c>
      <c r="BI236" s="90" t="str">
        <f>IF(OR(CN$8="", AD236=""), "", COUNTIF(AD$11:AD$310, "&lt;"&amp;AD236)+1+COUNTIF(AD$11:AD236, AD236)-1)</f>
        <v/>
      </c>
      <c r="BJ236" s="90" t="str">
        <f>IF(OR(CO$8="", AE236=""), "", COUNTIF(AE$11:AE$310, "&lt;"&amp;AE236)+1+COUNTIF(AE$11:AE236, AE236)-1)</f>
        <v/>
      </c>
      <c r="BK236" s="90" t="str">
        <f>IF(OR(CP$8="", AF236=""), "", COUNTIF(AF$11:AF$310, "&lt;"&amp;AF236)+1+COUNTIF(AF$11:AF236, AF236)-1)</f>
        <v/>
      </c>
      <c r="BL236" s="90" t="str">
        <f>IF(OR(CQ$8="", AG236=""), "", COUNTIF(AG$11:AG$310, "&lt;"&amp;AG236)+1+COUNTIF(AG$11:AG236, AG236)-1)</f>
        <v/>
      </c>
      <c r="BM236" s="90" t="str">
        <f>IF(OR(CR$8="", AH236=""), "", COUNTIF(AH$11:AH$310, "&lt;"&amp;AH236)+1+COUNTIF(AH$11:AH236, AH236)-1)</f>
        <v/>
      </c>
      <c r="BN236" s="90" t="str">
        <f>IF(OR(CS$8="", AI236=""), "", COUNTIF(AI$11:AI$310, "&lt;"&amp;AI236)+1+COUNTIF(AI$11:AI236, AI236)-1)</f>
        <v/>
      </c>
      <c r="BO236" s="90" t="str">
        <f>IF(OR(CT$8="", AJ236=""), "", COUNTIF(AJ$11:AJ$310, "&lt;"&amp;AJ236)+1+COUNTIF(AJ$11:AJ236, AJ236)-1)</f>
        <v/>
      </c>
      <c r="BP236" s="90" t="str">
        <f>IF(OR(CU$8="", AK236=""), "", COUNTIF(AK$11:AK$310, "&lt;"&amp;AK236)+1+COUNTIF(AK$11:AK236, AK236)-1)</f>
        <v/>
      </c>
      <c r="BQ236" s="90" t="str">
        <f>IF(OR(CV$8="", AL236=""), "", COUNTIF(AL$11:AL$310, "&lt;"&amp;AL236)+1+COUNTIF(AL$11:AL236, AL236)-1)</f>
        <v/>
      </c>
      <c r="BR236" s="90" t="str">
        <f>IF(OR(CW$8="", AM236=""), "", COUNTIF(AM$11:AM$310, "&lt;"&amp;AM236)+1+COUNTIF(AM$11:AM236, AM236)-1)</f>
        <v/>
      </c>
      <c r="BS236" s="90" t="str">
        <f>IF(OR(CX$8="", AN236=""), "", COUNTIF(AN$11:AN$310, "&lt;"&amp;AN236)+1+COUNTIF(AN$11:AN236, AN236)-1)</f>
        <v/>
      </c>
      <c r="BT236" s="90" t="str">
        <f>IF(OR(CY$8="", AO236=""), "", COUNTIF(AO$11:AO$310, "&lt;"&amp;AO236)+1+COUNTIF(AO$11:AO236, AO236)-1)</f>
        <v/>
      </c>
      <c r="BU236" s="90" t="str">
        <f>IF(OR(CZ$8="", AP236=""), "", COUNTIF(AP$11:AP$310, "&lt;"&amp;AP236)+1+COUNTIF(AP$11:AP236, AP236)-1)</f>
        <v/>
      </c>
      <c r="BV236" s="90" t="str">
        <f>IF(OR(DA$8="", AQ236=""), "", COUNTIF(AQ$11:AQ$310, "&lt;"&amp;AQ236)+1+COUNTIF(AQ$11:AQ236, AQ236)-1)</f>
        <v/>
      </c>
      <c r="BW236" s="90" t="str">
        <f>IF(OR(DB$8="", AR236=""), "", COUNTIF(AR$11:AR$310, "&lt;"&amp;AR236)+1+COUNTIF(AR$11:AR236, AR236)-1)</f>
        <v/>
      </c>
      <c r="BX236" s="90" t="str">
        <f>IF(OR(DC$8="", AS236=""), "", COUNTIF(AS$11:AS$310, "&lt;"&amp;AS236)+1+COUNTIF(AS$11:AS236, AS236)-1)</f>
        <v/>
      </c>
      <c r="BY236" s="90" t="str">
        <f>IF(OR(DD$8="", AT236=""), "", COUNTIF(AT$11:AT$310, "&lt;"&amp;AT236)+1+COUNTIF(AT$11:AT236, AT236)-1)</f>
        <v/>
      </c>
      <c r="BZ236" s="90" t="str">
        <f>IF(OR(DE$8="", AU236=""), "", COUNTIF(AU$11:AU$310, "&lt;"&amp;AU236)+1+COUNTIF(AU$11:AU236, AU236)-1)</f>
        <v/>
      </c>
      <c r="CA236" s="90" t="str">
        <f>IF(OR(DF$8="", AV236=""), "", COUNTIF(AV$11:AV$310, "&lt;"&amp;AV236)+1+COUNTIF(AV$11:AV236, AV236)-1)</f>
        <v/>
      </c>
      <c r="CB236" s="90" t="str">
        <f>IF(OR(DG$8="", AW236=""), "", COUNTIF(AW$11:AW$310, "&lt;"&amp;AW236)+1+COUNTIF(AW$11:AW236, AW236)-1)</f>
        <v/>
      </c>
      <c r="CC236" s="90" t="str">
        <f>IF(OR(DH$8="", AX236=""), "", COUNTIF(AX$11:AX$310, "&lt;"&amp;AX236)+1+COUNTIF(AX$11:AX236, AX236)-1)</f>
        <v/>
      </c>
      <c r="CD236" s="90" t="str">
        <f>IF(OR(DI$8="", AY236=""), "", COUNTIF(AY$11:AY$310, "&lt;"&amp;AY236)+1+COUNTIF(AY$11:AY236, AY236)-1)</f>
        <v/>
      </c>
      <c r="CE236" s="90" t="str">
        <f>IF(OR(DJ$8="", AZ236=""), "", COUNTIF(AZ$11:AZ$310, "&lt;"&amp;AZ236)+1+COUNTIF(AZ$11:AZ236, AZ236)-1)</f>
        <v/>
      </c>
      <c r="CF236" s="90" t="str">
        <f>IF(OR(DK$8="", BA236=""), "", COUNTIF(BA$11:BA$310, "&lt;"&amp;BA236)+1+COUNTIF(BA$11:BA236, BA236)-1)</f>
        <v/>
      </c>
      <c r="CG236" s="91" t="str">
        <f>IF(OR(DL$8="", BB236=""), "", COUNTIF(BB$11:BB$310, "&lt;"&amp;BB236)+1+COUNTIF(BB$11:BB236, BB236)-1)</f>
        <v/>
      </c>
      <c r="CI236" s="89" t="str" cm="1">
        <f t="array" ref="CI236">IFERROR(INDEX($BD236:$CG236, $CH236, MATCH(CI$6, $BD$8:$CG$8, 0)), "")</f>
        <v/>
      </c>
      <c r="CJ236" s="90" t="str" cm="1">
        <f t="array" ref="CJ236">IFERROR(INDEX($BD236:$CG236, $CH236, MATCH(CJ$6, $BD$8:$CG$8, 0)), "")</f>
        <v/>
      </c>
      <c r="CK236" s="90" t="str" cm="1">
        <f t="array" ref="CK236">IFERROR(INDEX($BD236:$CG236, $CH236, MATCH(CK$6, $BD$8:$CG$8, 0)), "")</f>
        <v/>
      </c>
      <c r="CL236" s="90" t="str" cm="1">
        <f t="array" ref="CL236">IFERROR(INDEX($BD236:$CG236, $CH236, MATCH(CL$6, $BD$8:$CG$8, 0)), "")</f>
        <v/>
      </c>
      <c r="CM236" s="90" t="str" cm="1">
        <f t="array" ref="CM236">IFERROR(INDEX($BD236:$CG236, $CH236, MATCH(CM$6, $BD$8:$CG$8, 0)), "")</f>
        <v/>
      </c>
      <c r="CN236" s="90" t="str" cm="1">
        <f t="array" ref="CN236">IFERROR(INDEX($BD236:$CG236, $CH236, MATCH(CN$6, $BD$8:$CG$8, 0)), "")</f>
        <v/>
      </c>
      <c r="CO236" s="90" t="str" cm="1">
        <f t="array" ref="CO236">IFERROR(INDEX($BD236:$CG236, $CH236, MATCH(CO$6, $BD$8:$CG$8, 0)), "")</f>
        <v/>
      </c>
      <c r="CP236" s="90" t="str" cm="1">
        <f t="array" ref="CP236">IFERROR(INDEX($BD236:$CG236, $CH236, MATCH(CP$6, $BD$8:$CG$8, 0)), "")</f>
        <v/>
      </c>
      <c r="CQ236" s="90" t="str" cm="1">
        <f t="array" ref="CQ236">IFERROR(INDEX($BD236:$CG236, $CH236, MATCH(CQ$6, $BD$8:$CG$8, 0)), "")</f>
        <v/>
      </c>
      <c r="CR236" s="90" t="str" cm="1">
        <f t="array" ref="CR236">IFERROR(INDEX($BD236:$CG236, $CH236, MATCH(CR$6, $BD$8:$CG$8, 0)), "")</f>
        <v/>
      </c>
      <c r="CS236" s="90" t="str" cm="1">
        <f t="array" ref="CS236">IFERROR(INDEX($BD236:$CG236, $CH236, MATCH(CS$6, $BD$8:$CG$8, 0)), "")</f>
        <v/>
      </c>
      <c r="CT236" s="90" t="str" cm="1">
        <f t="array" ref="CT236">IFERROR(INDEX($BD236:$CG236, $CH236, MATCH(CT$6, $BD$8:$CG$8, 0)), "")</f>
        <v/>
      </c>
      <c r="CU236" s="90" t="str" cm="1">
        <f t="array" ref="CU236">IFERROR(INDEX($BD236:$CG236, $CH236, MATCH(CU$6, $BD$8:$CG$8, 0)), "")</f>
        <v/>
      </c>
      <c r="CV236" s="90" t="str" cm="1">
        <f t="array" ref="CV236">IFERROR(INDEX($BD236:$CG236, $CH236, MATCH(CV$6, $BD$8:$CG$8, 0)), "")</f>
        <v/>
      </c>
      <c r="CW236" s="90" t="str" cm="1">
        <f t="array" ref="CW236">IFERROR(INDEX($BD236:$CG236, $CH236, MATCH(CW$6, $BD$8:$CG$8, 0)), "")</f>
        <v/>
      </c>
      <c r="CX236" s="90" t="str" cm="1">
        <f t="array" ref="CX236">IFERROR(INDEX($BD236:$CG236, $CH236, MATCH(CX$6, $BD$8:$CG$8, 0)), "")</f>
        <v/>
      </c>
      <c r="CY236" s="90" t="str" cm="1">
        <f t="array" ref="CY236">IFERROR(INDEX($BD236:$CG236, $CH236, MATCH(CY$6, $BD$8:$CG$8, 0)), "")</f>
        <v/>
      </c>
      <c r="CZ236" s="90" t="str" cm="1">
        <f t="array" ref="CZ236">IFERROR(INDEX($BD236:$CG236, $CH236, MATCH(CZ$6, $BD$8:$CG$8, 0)), "")</f>
        <v/>
      </c>
      <c r="DA236" s="90" t="str" cm="1">
        <f t="array" ref="DA236">IFERROR(INDEX($BD236:$CG236, $CH236, MATCH(DA$6, $BD$8:$CG$8, 0)), "")</f>
        <v/>
      </c>
      <c r="DB236" s="90" t="str" cm="1">
        <f t="array" ref="DB236">IFERROR(INDEX($BD236:$CG236, $CH236, MATCH(DB$6, $BD$8:$CG$8, 0)), "")</f>
        <v/>
      </c>
      <c r="DC236" s="90" t="str" cm="1">
        <f t="array" ref="DC236">IFERROR(INDEX($BD236:$CG236, $CH236, MATCH(DC$6, $BD$8:$CG$8, 0)), "")</f>
        <v/>
      </c>
      <c r="DD236" s="90" t="str" cm="1">
        <f t="array" ref="DD236">IFERROR(INDEX($BD236:$CG236, $CH236, MATCH(DD$6, $BD$8:$CG$8, 0)), "")</f>
        <v/>
      </c>
      <c r="DE236" s="90" t="str" cm="1">
        <f t="array" ref="DE236">IFERROR(INDEX($BD236:$CG236, $CH236, MATCH(DE$6, $BD$8:$CG$8, 0)), "")</f>
        <v/>
      </c>
      <c r="DF236" s="90" t="str" cm="1">
        <f t="array" ref="DF236">IFERROR(INDEX($BD236:$CG236, $CH236, MATCH(DF$6, $BD$8:$CG$8, 0)), "")</f>
        <v/>
      </c>
      <c r="DG236" s="90" t="str" cm="1">
        <f t="array" ref="DG236">IFERROR(INDEX($BD236:$CG236, $CH236, MATCH(DG$6, $BD$8:$CG$8, 0)), "")</f>
        <v/>
      </c>
      <c r="DH236" s="90" t="str" cm="1">
        <f t="array" ref="DH236">IFERROR(INDEX($BD236:$CG236, $CH236, MATCH(DH$6, $BD$8:$CG$8, 0)), "")</f>
        <v/>
      </c>
      <c r="DI236" s="90" t="str" cm="1">
        <f t="array" ref="DI236">IFERROR(INDEX($BD236:$CG236, $CH236, MATCH(DI$6, $BD$8:$CG$8, 0)), "")</f>
        <v/>
      </c>
      <c r="DJ236" s="90" t="str" cm="1">
        <f t="array" ref="DJ236">IFERROR(INDEX($BD236:$CG236, $CH236, MATCH(DJ$6, $BD$8:$CG$8, 0)), "")</f>
        <v/>
      </c>
      <c r="DK236" s="90" t="str" cm="1">
        <f t="array" ref="DK236">IFERROR(INDEX($BD236:$CG236, $CH236, MATCH(DK$6, $BD$8:$CG$8, 0)), "")</f>
        <v/>
      </c>
      <c r="DL236" s="91" t="str" cm="1">
        <f t="array" ref="DL236">IFERROR(INDEX($BD236:$CG236, $CH236, MATCH(DL$6, $BD$8:$CG$8, 0)), "")</f>
        <v/>
      </c>
    </row>
    <row r="237" spans="1:116" x14ac:dyDescent="0.55000000000000004">
      <c r="A237" s="16"/>
      <c r="B237" s="48"/>
      <c r="C237" s="26"/>
      <c r="D237" s="49"/>
      <c r="E237" s="50"/>
      <c r="F237" s="16"/>
      <c r="G237" s="96" t="str">
        <f t="shared" si="88"/>
        <v/>
      </c>
      <c r="H237" s="96" t="str">
        <f>IF($T237="", "", IF(COUNTIF('Income &amp; Expenses'!$AO$11:$AO$40, $T237)&gt;0, $N$3, $N$4))</f>
        <v/>
      </c>
      <c r="I237" s="16"/>
      <c r="N237" s="14" t="str">
        <f t="shared" si="84"/>
        <v/>
      </c>
      <c r="O237" s="8" t="str">
        <f t="shared" si="89"/>
        <v/>
      </c>
      <c r="P237" s="15" t="str">
        <f t="shared" si="85"/>
        <v/>
      </c>
      <c r="R237" s="68" t="str">
        <f t="shared" si="86"/>
        <v/>
      </c>
      <c r="T237" s="68" t="str">
        <f t="shared" si="87"/>
        <v/>
      </c>
      <c r="V237" s="62" t="str">
        <f>IF($B237="", "", COUNTIF($B$11:$B237, $B237))</f>
        <v/>
      </c>
      <c r="W237" s="62" t="str">
        <f t="shared" si="90"/>
        <v/>
      </c>
      <c r="Y237" s="78" t="str">
        <f t="shared" si="97"/>
        <v/>
      </c>
      <c r="Z237" s="79" t="str">
        <f t="shared" si="97"/>
        <v/>
      </c>
      <c r="AA237" s="79" t="str">
        <f t="shared" si="97"/>
        <v/>
      </c>
      <c r="AB237" s="79" t="str">
        <f t="shared" si="97"/>
        <v/>
      </c>
      <c r="AC237" s="79" t="str">
        <f t="shared" si="97"/>
        <v/>
      </c>
      <c r="AD237" s="79" t="str">
        <f t="shared" si="97"/>
        <v/>
      </c>
      <c r="AE237" s="79" t="str">
        <f t="shared" si="97"/>
        <v/>
      </c>
      <c r="AF237" s="79" t="str">
        <f t="shared" si="97"/>
        <v/>
      </c>
      <c r="AG237" s="79" t="str">
        <f t="shared" si="97"/>
        <v/>
      </c>
      <c r="AH237" s="79" t="str">
        <f t="shared" si="97"/>
        <v/>
      </c>
      <c r="AI237" s="79" t="str">
        <f t="shared" si="98"/>
        <v/>
      </c>
      <c r="AJ237" s="79" t="str">
        <f t="shared" si="98"/>
        <v/>
      </c>
      <c r="AK237" s="79" t="str">
        <f t="shared" si="98"/>
        <v/>
      </c>
      <c r="AL237" s="79" t="str">
        <f t="shared" si="98"/>
        <v/>
      </c>
      <c r="AM237" s="79" t="str">
        <f t="shared" si="98"/>
        <v/>
      </c>
      <c r="AN237" s="79" t="str">
        <f t="shared" si="98"/>
        <v/>
      </c>
      <c r="AO237" s="79" t="str">
        <f t="shared" si="98"/>
        <v/>
      </c>
      <c r="AP237" s="79" t="str">
        <f t="shared" si="98"/>
        <v/>
      </c>
      <c r="AQ237" s="79" t="str">
        <f t="shared" si="98"/>
        <v/>
      </c>
      <c r="AR237" s="79" t="str">
        <f t="shared" si="98"/>
        <v/>
      </c>
      <c r="AS237" s="79" t="str">
        <f t="shared" si="99"/>
        <v/>
      </c>
      <c r="AT237" s="79" t="str">
        <f t="shared" si="99"/>
        <v/>
      </c>
      <c r="AU237" s="79" t="str">
        <f t="shared" si="99"/>
        <v/>
      </c>
      <c r="AV237" s="79" t="str">
        <f t="shared" si="99"/>
        <v/>
      </c>
      <c r="AW237" s="79" t="str">
        <f t="shared" si="99"/>
        <v/>
      </c>
      <c r="AX237" s="79" t="str">
        <f t="shared" si="99"/>
        <v/>
      </c>
      <c r="AY237" s="79" t="str">
        <f t="shared" si="99"/>
        <v/>
      </c>
      <c r="AZ237" s="79" t="str">
        <f t="shared" si="99"/>
        <v/>
      </c>
      <c r="BA237" s="79" t="str">
        <f t="shared" si="99"/>
        <v/>
      </c>
      <c r="BB237" s="33" t="str">
        <f t="shared" si="99"/>
        <v/>
      </c>
      <c r="BD237" s="89" t="str">
        <f>IF(OR(CI$8="", Y237=""), "", COUNTIF(Y$11:Y$310, "&lt;"&amp;Y237)+1+COUNTIF(Y$11:Y237, Y237)-1)</f>
        <v/>
      </c>
      <c r="BE237" s="90" t="str">
        <f>IF(OR(CJ$8="", Z237=""), "", COUNTIF(Z$11:Z$310, "&lt;"&amp;Z237)+1+COUNTIF(Z$11:Z237, Z237)-1)</f>
        <v/>
      </c>
      <c r="BF237" s="90" t="str">
        <f>IF(OR(CK$8="", AA237=""), "", COUNTIF(AA$11:AA$310, "&lt;"&amp;AA237)+1+COUNTIF(AA$11:AA237, AA237)-1)</f>
        <v/>
      </c>
      <c r="BG237" s="90" t="str">
        <f>IF(OR(CL$8="", AB237=""), "", COUNTIF(AB$11:AB$310, "&lt;"&amp;AB237)+1+COUNTIF(AB$11:AB237, AB237)-1)</f>
        <v/>
      </c>
      <c r="BH237" s="90" t="str">
        <f>IF(OR(CM$8="", AC237=""), "", COUNTIF(AC$11:AC$310, "&lt;"&amp;AC237)+1+COUNTIF(AC$11:AC237, AC237)-1)</f>
        <v/>
      </c>
      <c r="BI237" s="90" t="str">
        <f>IF(OR(CN$8="", AD237=""), "", COUNTIF(AD$11:AD$310, "&lt;"&amp;AD237)+1+COUNTIF(AD$11:AD237, AD237)-1)</f>
        <v/>
      </c>
      <c r="BJ237" s="90" t="str">
        <f>IF(OR(CO$8="", AE237=""), "", COUNTIF(AE$11:AE$310, "&lt;"&amp;AE237)+1+COUNTIF(AE$11:AE237, AE237)-1)</f>
        <v/>
      </c>
      <c r="BK237" s="90" t="str">
        <f>IF(OR(CP$8="", AF237=""), "", COUNTIF(AF$11:AF$310, "&lt;"&amp;AF237)+1+COUNTIF(AF$11:AF237, AF237)-1)</f>
        <v/>
      </c>
      <c r="BL237" s="90" t="str">
        <f>IF(OR(CQ$8="", AG237=""), "", COUNTIF(AG$11:AG$310, "&lt;"&amp;AG237)+1+COUNTIF(AG$11:AG237, AG237)-1)</f>
        <v/>
      </c>
      <c r="BM237" s="90" t="str">
        <f>IF(OR(CR$8="", AH237=""), "", COUNTIF(AH$11:AH$310, "&lt;"&amp;AH237)+1+COUNTIF(AH$11:AH237, AH237)-1)</f>
        <v/>
      </c>
      <c r="BN237" s="90" t="str">
        <f>IF(OR(CS$8="", AI237=""), "", COUNTIF(AI$11:AI$310, "&lt;"&amp;AI237)+1+COUNTIF(AI$11:AI237, AI237)-1)</f>
        <v/>
      </c>
      <c r="BO237" s="90" t="str">
        <f>IF(OR(CT$8="", AJ237=""), "", COUNTIF(AJ$11:AJ$310, "&lt;"&amp;AJ237)+1+COUNTIF(AJ$11:AJ237, AJ237)-1)</f>
        <v/>
      </c>
      <c r="BP237" s="90" t="str">
        <f>IF(OR(CU$8="", AK237=""), "", COUNTIF(AK$11:AK$310, "&lt;"&amp;AK237)+1+COUNTIF(AK$11:AK237, AK237)-1)</f>
        <v/>
      </c>
      <c r="BQ237" s="90" t="str">
        <f>IF(OR(CV$8="", AL237=""), "", COUNTIF(AL$11:AL$310, "&lt;"&amp;AL237)+1+COUNTIF(AL$11:AL237, AL237)-1)</f>
        <v/>
      </c>
      <c r="BR237" s="90" t="str">
        <f>IF(OR(CW$8="", AM237=""), "", COUNTIF(AM$11:AM$310, "&lt;"&amp;AM237)+1+COUNTIF(AM$11:AM237, AM237)-1)</f>
        <v/>
      </c>
      <c r="BS237" s="90" t="str">
        <f>IF(OR(CX$8="", AN237=""), "", COUNTIF(AN$11:AN$310, "&lt;"&amp;AN237)+1+COUNTIF(AN$11:AN237, AN237)-1)</f>
        <v/>
      </c>
      <c r="BT237" s="90" t="str">
        <f>IF(OR(CY$8="", AO237=""), "", COUNTIF(AO$11:AO$310, "&lt;"&amp;AO237)+1+COUNTIF(AO$11:AO237, AO237)-1)</f>
        <v/>
      </c>
      <c r="BU237" s="90" t="str">
        <f>IF(OR(CZ$8="", AP237=""), "", COUNTIF(AP$11:AP$310, "&lt;"&amp;AP237)+1+COUNTIF(AP$11:AP237, AP237)-1)</f>
        <v/>
      </c>
      <c r="BV237" s="90" t="str">
        <f>IF(OR(DA$8="", AQ237=""), "", COUNTIF(AQ$11:AQ$310, "&lt;"&amp;AQ237)+1+COUNTIF(AQ$11:AQ237, AQ237)-1)</f>
        <v/>
      </c>
      <c r="BW237" s="90" t="str">
        <f>IF(OR(DB$8="", AR237=""), "", COUNTIF(AR$11:AR$310, "&lt;"&amp;AR237)+1+COUNTIF(AR$11:AR237, AR237)-1)</f>
        <v/>
      </c>
      <c r="BX237" s="90" t="str">
        <f>IF(OR(DC$8="", AS237=""), "", COUNTIF(AS$11:AS$310, "&lt;"&amp;AS237)+1+COUNTIF(AS$11:AS237, AS237)-1)</f>
        <v/>
      </c>
      <c r="BY237" s="90" t="str">
        <f>IF(OR(DD$8="", AT237=""), "", COUNTIF(AT$11:AT$310, "&lt;"&amp;AT237)+1+COUNTIF(AT$11:AT237, AT237)-1)</f>
        <v/>
      </c>
      <c r="BZ237" s="90" t="str">
        <f>IF(OR(DE$8="", AU237=""), "", COUNTIF(AU$11:AU$310, "&lt;"&amp;AU237)+1+COUNTIF(AU$11:AU237, AU237)-1)</f>
        <v/>
      </c>
      <c r="CA237" s="90" t="str">
        <f>IF(OR(DF$8="", AV237=""), "", COUNTIF(AV$11:AV$310, "&lt;"&amp;AV237)+1+COUNTIF(AV$11:AV237, AV237)-1)</f>
        <v/>
      </c>
      <c r="CB237" s="90" t="str">
        <f>IF(OR(DG$8="", AW237=""), "", COUNTIF(AW$11:AW$310, "&lt;"&amp;AW237)+1+COUNTIF(AW$11:AW237, AW237)-1)</f>
        <v/>
      </c>
      <c r="CC237" s="90" t="str">
        <f>IF(OR(DH$8="", AX237=""), "", COUNTIF(AX$11:AX$310, "&lt;"&amp;AX237)+1+COUNTIF(AX$11:AX237, AX237)-1)</f>
        <v/>
      </c>
      <c r="CD237" s="90" t="str">
        <f>IF(OR(DI$8="", AY237=""), "", COUNTIF(AY$11:AY$310, "&lt;"&amp;AY237)+1+COUNTIF(AY$11:AY237, AY237)-1)</f>
        <v/>
      </c>
      <c r="CE237" s="90" t="str">
        <f>IF(OR(DJ$8="", AZ237=""), "", COUNTIF(AZ$11:AZ$310, "&lt;"&amp;AZ237)+1+COUNTIF(AZ$11:AZ237, AZ237)-1)</f>
        <v/>
      </c>
      <c r="CF237" s="90" t="str">
        <f>IF(OR(DK$8="", BA237=""), "", COUNTIF(BA$11:BA$310, "&lt;"&amp;BA237)+1+COUNTIF(BA$11:BA237, BA237)-1)</f>
        <v/>
      </c>
      <c r="CG237" s="91" t="str">
        <f>IF(OR(DL$8="", BB237=""), "", COUNTIF(BB$11:BB$310, "&lt;"&amp;BB237)+1+COUNTIF(BB$11:BB237, BB237)-1)</f>
        <v/>
      </c>
      <c r="CI237" s="89" t="str" cm="1">
        <f t="array" ref="CI237">IFERROR(INDEX($BD237:$CG237, $CH237, MATCH(CI$6, $BD$8:$CG$8, 0)), "")</f>
        <v/>
      </c>
      <c r="CJ237" s="90" t="str" cm="1">
        <f t="array" ref="CJ237">IFERROR(INDEX($BD237:$CG237, $CH237, MATCH(CJ$6, $BD$8:$CG$8, 0)), "")</f>
        <v/>
      </c>
      <c r="CK237" s="90" t="str" cm="1">
        <f t="array" ref="CK237">IFERROR(INDEX($BD237:$CG237, $CH237, MATCH(CK$6, $BD$8:$CG$8, 0)), "")</f>
        <v/>
      </c>
      <c r="CL237" s="90" t="str" cm="1">
        <f t="array" ref="CL237">IFERROR(INDEX($BD237:$CG237, $CH237, MATCH(CL$6, $BD$8:$CG$8, 0)), "")</f>
        <v/>
      </c>
      <c r="CM237" s="90" t="str" cm="1">
        <f t="array" ref="CM237">IFERROR(INDEX($BD237:$CG237, $CH237, MATCH(CM$6, $BD$8:$CG$8, 0)), "")</f>
        <v/>
      </c>
      <c r="CN237" s="90" t="str" cm="1">
        <f t="array" ref="CN237">IFERROR(INDEX($BD237:$CG237, $CH237, MATCH(CN$6, $BD$8:$CG$8, 0)), "")</f>
        <v/>
      </c>
      <c r="CO237" s="90" t="str" cm="1">
        <f t="array" ref="CO237">IFERROR(INDEX($BD237:$CG237, $CH237, MATCH(CO$6, $BD$8:$CG$8, 0)), "")</f>
        <v/>
      </c>
      <c r="CP237" s="90" t="str" cm="1">
        <f t="array" ref="CP237">IFERROR(INDEX($BD237:$CG237, $CH237, MATCH(CP$6, $BD$8:$CG$8, 0)), "")</f>
        <v/>
      </c>
      <c r="CQ237" s="90" t="str" cm="1">
        <f t="array" ref="CQ237">IFERROR(INDEX($BD237:$CG237, $CH237, MATCH(CQ$6, $BD$8:$CG$8, 0)), "")</f>
        <v/>
      </c>
      <c r="CR237" s="90" t="str" cm="1">
        <f t="array" ref="CR237">IFERROR(INDEX($BD237:$CG237, $CH237, MATCH(CR$6, $BD$8:$CG$8, 0)), "")</f>
        <v/>
      </c>
      <c r="CS237" s="90" t="str" cm="1">
        <f t="array" ref="CS237">IFERROR(INDEX($BD237:$CG237, $CH237, MATCH(CS$6, $BD$8:$CG$8, 0)), "")</f>
        <v/>
      </c>
      <c r="CT237" s="90" t="str" cm="1">
        <f t="array" ref="CT237">IFERROR(INDEX($BD237:$CG237, $CH237, MATCH(CT$6, $BD$8:$CG$8, 0)), "")</f>
        <v/>
      </c>
      <c r="CU237" s="90" t="str" cm="1">
        <f t="array" ref="CU237">IFERROR(INDEX($BD237:$CG237, $CH237, MATCH(CU$6, $BD$8:$CG$8, 0)), "")</f>
        <v/>
      </c>
      <c r="CV237" s="90" t="str" cm="1">
        <f t="array" ref="CV237">IFERROR(INDEX($BD237:$CG237, $CH237, MATCH(CV$6, $BD$8:$CG$8, 0)), "")</f>
        <v/>
      </c>
      <c r="CW237" s="90" t="str" cm="1">
        <f t="array" ref="CW237">IFERROR(INDEX($BD237:$CG237, $CH237, MATCH(CW$6, $BD$8:$CG$8, 0)), "")</f>
        <v/>
      </c>
      <c r="CX237" s="90" t="str" cm="1">
        <f t="array" ref="CX237">IFERROR(INDEX($BD237:$CG237, $CH237, MATCH(CX$6, $BD$8:$CG$8, 0)), "")</f>
        <v/>
      </c>
      <c r="CY237" s="90" t="str" cm="1">
        <f t="array" ref="CY237">IFERROR(INDEX($BD237:$CG237, $CH237, MATCH(CY$6, $BD$8:$CG$8, 0)), "")</f>
        <v/>
      </c>
      <c r="CZ237" s="90" t="str" cm="1">
        <f t="array" ref="CZ237">IFERROR(INDEX($BD237:$CG237, $CH237, MATCH(CZ$6, $BD$8:$CG$8, 0)), "")</f>
        <v/>
      </c>
      <c r="DA237" s="90" t="str" cm="1">
        <f t="array" ref="DA237">IFERROR(INDEX($BD237:$CG237, $CH237, MATCH(DA$6, $BD$8:$CG$8, 0)), "")</f>
        <v/>
      </c>
      <c r="DB237" s="90" t="str" cm="1">
        <f t="array" ref="DB237">IFERROR(INDEX($BD237:$CG237, $CH237, MATCH(DB$6, $BD$8:$CG$8, 0)), "")</f>
        <v/>
      </c>
      <c r="DC237" s="90" t="str" cm="1">
        <f t="array" ref="DC237">IFERROR(INDEX($BD237:$CG237, $CH237, MATCH(DC$6, $BD$8:$CG$8, 0)), "")</f>
        <v/>
      </c>
      <c r="DD237" s="90" t="str" cm="1">
        <f t="array" ref="DD237">IFERROR(INDEX($BD237:$CG237, $CH237, MATCH(DD$6, $BD$8:$CG$8, 0)), "")</f>
        <v/>
      </c>
      <c r="DE237" s="90" t="str" cm="1">
        <f t="array" ref="DE237">IFERROR(INDEX($BD237:$CG237, $CH237, MATCH(DE$6, $BD$8:$CG$8, 0)), "")</f>
        <v/>
      </c>
      <c r="DF237" s="90" t="str" cm="1">
        <f t="array" ref="DF237">IFERROR(INDEX($BD237:$CG237, $CH237, MATCH(DF$6, $BD$8:$CG$8, 0)), "")</f>
        <v/>
      </c>
      <c r="DG237" s="90" t="str" cm="1">
        <f t="array" ref="DG237">IFERROR(INDEX($BD237:$CG237, $CH237, MATCH(DG$6, $BD$8:$CG$8, 0)), "")</f>
        <v/>
      </c>
      <c r="DH237" s="90" t="str" cm="1">
        <f t="array" ref="DH237">IFERROR(INDEX($BD237:$CG237, $CH237, MATCH(DH$6, $BD$8:$CG$8, 0)), "")</f>
        <v/>
      </c>
      <c r="DI237" s="90" t="str" cm="1">
        <f t="array" ref="DI237">IFERROR(INDEX($BD237:$CG237, $CH237, MATCH(DI$6, $BD$8:$CG$8, 0)), "")</f>
        <v/>
      </c>
      <c r="DJ237" s="90" t="str" cm="1">
        <f t="array" ref="DJ237">IFERROR(INDEX($BD237:$CG237, $CH237, MATCH(DJ$6, $BD$8:$CG$8, 0)), "")</f>
        <v/>
      </c>
      <c r="DK237" s="90" t="str" cm="1">
        <f t="array" ref="DK237">IFERROR(INDEX($BD237:$CG237, $CH237, MATCH(DK$6, $BD$8:$CG$8, 0)), "")</f>
        <v/>
      </c>
      <c r="DL237" s="91" t="str" cm="1">
        <f t="array" ref="DL237">IFERROR(INDEX($BD237:$CG237, $CH237, MATCH(DL$6, $BD$8:$CG$8, 0)), "")</f>
        <v/>
      </c>
    </row>
    <row r="238" spans="1:116" x14ac:dyDescent="0.55000000000000004">
      <c r="A238" s="16"/>
      <c r="B238" s="48"/>
      <c r="C238" s="26"/>
      <c r="D238" s="49"/>
      <c r="E238" s="50"/>
      <c r="F238" s="16"/>
      <c r="G238" s="96" t="str">
        <f t="shared" si="88"/>
        <v/>
      </c>
      <c r="H238" s="96" t="str">
        <f>IF($T238="", "", IF(COUNTIF('Income &amp; Expenses'!$AO$11:$AO$40, $T238)&gt;0, $N$3, $N$4))</f>
        <v/>
      </c>
      <c r="I238" s="16"/>
      <c r="N238" s="14" t="str">
        <f t="shared" si="84"/>
        <v/>
      </c>
      <c r="O238" s="8" t="str">
        <f t="shared" si="89"/>
        <v/>
      </c>
      <c r="P238" s="15" t="str">
        <f t="shared" si="85"/>
        <v/>
      </c>
      <c r="R238" s="68" t="str">
        <f t="shared" si="86"/>
        <v/>
      </c>
      <c r="T238" s="68" t="str">
        <f t="shared" si="87"/>
        <v/>
      </c>
      <c r="V238" s="62" t="str">
        <f>IF($B238="", "", COUNTIF($B$11:$B238, $B238))</f>
        <v/>
      </c>
      <c r="W238" s="62" t="str">
        <f t="shared" si="90"/>
        <v/>
      </c>
      <c r="Y238" s="78" t="str">
        <f t="shared" si="97"/>
        <v/>
      </c>
      <c r="Z238" s="79" t="str">
        <f t="shared" si="97"/>
        <v/>
      </c>
      <c r="AA238" s="79" t="str">
        <f t="shared" si="97"/>
        <v/>
      </c>
      <c r="AB238" s="79" t="str">
        <f t="shared" si="97"/>
        <v/>
      </c>
      <c r="AC238" s="79" t="str">
        <f t="shared" si="97"/>
        <v/>
      </c>
      <c r="AD238" s="79" t="str">
        <f t="shared" si="97"/>
        <v/>
      </c>
      <c r="AE238" s="79" t="str">
        <f t="shared" si="97"/>
        <v/>
      </c>
      <c r="AF238" s="79" t="str">
        <f t="shared" si="97"/>
        <v/>
      </c>
      <c r="AG238" s="79" t="str">
        <f t="shared" si="97"/>
        <v/>
      </c>
      <c r="AH238" s="79" t="str">
        <f t="shared" si="97"/>
        <v/>
      </c>
      <c r="AI238" s="79" t="str">
        <f t="shared" si="98"/>
        <v/>
      </c>
      <c r="AJ238" s="79" t="str">
        <f t="shared" si="98"/>
        <v/>
      </c>
      <c r="AK238" s="79" t="str">
        <f t="shared" si="98"/>
        <v/>
      </c>
      <c r="AL238" s="79" t="str">
        <f t="shared" si="98"/>
        <v/>
      </c>
      <c r="AM238" s="79" t="str">
        <f t="shared" si="98"/>
        <v/>
      </c>
      <c r="AN238" s="79" t="str">
        <f t="shared" si="98"/>
        <v/>
      </c>
      <c r="AO238" s="79" t="str">
        <f t="shared" si="98"/>
        <v/>
      </c>
      <c r="AP238" s="79" t="str">
        <f t="shared" si="98"/>
        <v/>
      </c>
      <c r="AQ238" s="79" t="str">
        <f t="shared" si="98"/>
        <v/>
      </c>
      <c r="AR238" s="79" t="str">
        <f t="shared" si="98"/>
        <v/>
      </c>
      <c r="AS238" s="79" t="str">
        <f t="shared" si="99"/>
        <v/>
      </c>
      <c r="AT238" s="79" t="str">
        <f t="shared" si="99"/>
        <v/>
      </c>
      <c r="AU238" s="79" t="str">
        <f t="shared" si="99"/>
        <v/>
      </c>
      <c r="AV238" s="79" t="str">
        <f t="shared" si="99"/>
        <v/>
      </c>
      <c r="AW238" s="79" t="str">
        <f t="shared" si="99"/>
        <v/>
      </c>
      <c r="AX238" s="79" t="str">
        <f t="shared" si="99"/>
        <v/>
      </c>
      <c r="AY238" s="79" t="str">
        <f t="shared" si="99"/>
        <v/>
      </c>
      <c r="AZ238" s="79" t="str">
        <f t="shared" si="99"/>
        <v/>
      </c>
      <c r="BA238" s="79" t="str">
        <f t="shared" si="99"/>
        <v/>
      </c>
      <c r="BB238" s="33" t="str">
        <f t="shared" si="99"/>
        <v/>
      </c>
      <c r="BD238" s="89" t="str">
        <f>IF(OR(CI$8="", Y238=""), "", COUNTIF(Y$11:Y$310, "&lt;"&amp;Y238)+1+COUNTIF(Y$11:Y238, Y238)-1)</f>
        <v/>
      </c>
      <c r="BE238" s="90" t="str">
        <f>IF(OR(CJ$8="", Z238=""), "", COUNTIF(Z$11:Z$310, "&lt;"&amp;Z238)+1+COUNTIF(Z$11:Z238, Z238)-1)</f>
        <v/>
      </c>
      <c r="BF238" s="90" t="str">
        <f>IF(OR(CK$8="", AA238=""), "", COUNTIF(AA$11:AA$310, "&lt;"&amp;AA238)+1+COUNTIF(AA$11:AA238, AA238)-1)</f>
        <v/>
      </c>
      <c r="BG238" s="90" t="str">
        <f>IF(OR(CL$8="", AB238=""), "", COUNTIF(AB$11:AB$310, "&lt;"&amp;AB238)+1+COUNTIF(AB$11:AB238, AB238)-1)</f>
        <v/>
      </c>
      <c r="BH238" s="90" t="str">
        <f>IF(OR(CM$8="", AC238=""), "", COUNTIF(AC$11:AC$310, "&lt;"&amp;AC238)+1+COUNTIF(AC$11:AC238, AC238)-1)</f>
        <v/>
      </c>
      <c r="BI238" s="90" t="str">
        <f>IF(OR(CN$8="", AD238=""), "", COUNTIF(AD$11:AD$310, "&lt;"&amp;AD238)+1+COUNTIF(AD$11:AD238, AD238)-1)</f>
        <v/>
      </c>
      <c r="BJ238" s="90" t="str">
        <f>IF(OR(CO$8="", AE238=""), "", COUNTIF(AE$11:AE$310, "&lt;"&amp;AE238)+1+COUNTIF(AE$11:AE238, AE238)-1)</f>
        <v/>
      </c>
      <c r="BK238" s="90" t="str">
        <f>IF(OR(CP$8="", AF238=""), "", COUNTIF(AF$11:AF$310, "&lt;"&amp;AF238)+1+COUNTIF(AF$11:AF238, AF238)-1)</f>
        <v/>
      </c>
      <c r="BL238" s="90" t="str">
        <f>IF(OR(CQ$8="", AG238=""), "", COUNTIF(AG$11:AG$310, "&lt;"&amp;AG238)+1+COUNTIF(AG$11:AG238, AG238)-1)</f>
        <v/>
      </c>
      <c r="BM238" s="90" t="str">
        <f>IF(OR(CR$8="", AH238=""), "", COUNTIF(AH$11:AH$310, "&lt;"&amp;AH238)+1+COUNTIF(AH$11:AH238, AH238)-1)</f>
        <v/>
      </c>
      <c r="BN238" s="90" t="str">
        <f>IF(OR(CS$8="", AI238=""), "", COUNTIF(AI$11:AI$310, "&lt;"&amp;AI238)+1+COUNTIF(AI$11:AI238, AI238)-1)</f>
        <v/>
      </c>
      <c r="BO238" s="90" t="str">
        <f>IF(OR(CT$8="", AJ238=""), "", COUNTIF(AJ$11:AJ$310, "&lt;"&amp;AJ238)+1+COUNTIF(AJ$11:AJ238, AJ238)-1)</f>
        <v/>
      </c>
      <c r="BP238" s="90" t="str">
        <f>IF(OR(CU$8="", AK238=""), "", COUNTIF(AK$11:AK$310, "&lt;"&amp;AK238)+1+COUNTIF(AK$11:AK238, AK238)-1)</f>
        <v/>
      </c>
      <c r="BQ238" s="90" t="str">
        <f>IF(OR(CV$8="", AL238=""), "", COUNTIF(AL$11:AL$310, "&lt;"&amp;AL238)+1+COUNTIF(AL$11:AL238, AL238)-1)</f>
        <v/>
      </c>
      <c r="BR238" s="90" t="str">
        <f>IF(OR(CW$8="", AM238=""), "", COUNTIF(AM$11:AM$310, "&lt;"&amp;AM238)+1+COUNTIF(AM$11:AM238, AM238)-1)</f>
        <v/>
      </c>
      <c r="BS238" s="90" t="str">
        <f>IF(OR(CX$8="", AN238=""), "", COUNTIF(AN$11:AN$310, "&lt;"&amp;AN238)+1+COUNTIF(AN$11:AN238, AN238)-1)</f>
        <v/>
      </c>
      <c r="BT238" s="90" t="str">
        <f>IF(OR(CY$8="", AO238=""), "", COUNTIF(AO$11:AO$310, "&lt;"&amp;AO238)+1+COUNTIF(AO$11:AO238, AO238)-1)</f>
        <v/>
      </c>
      <c r="BU238" s="90" t="str">
        <f>IF(OR(CZ$8="", AP238=""), "", COUNTIF(AP$11:AP$310, "&lt;"&amp;AP238)+1+COUNTIF(AP$11:AP238, AP238)-1)</f>
        <v/>
      </c>
      <c r="BV238" s="90" t="str">
        <f>IF(OR(DA$8="", AQ238=""), "", COUNTIF(AQ$11:AQ$310, "&lt;"&amp;AQ238)+1+COUNTIF(AQ$11:AQ238, AQ238)-1)</f>
        <v/>
      </c>
      <c r="BW238" s="90" t="str">
        <f>IF(OR(DB$8="", AR238=""), "", COUNTIF(AR$11:AR$310, "&lt;"&amp;AR238)+1+COUNTIF(AR$11:AR238, AR238)-1)</f>
        <v/>
      </c>
      <c r="BX238" s="90" t="str">
        <f>IF(OR(DC$8="", AS238=""), "", COUNTIF(AS$11:AS$310, "&lt;"&amp;AS238)+1+COUNTIF(AS$11:AS238, AS238)-1)</f>
        <v/>
      </c>
      <c r="BY238" s="90" t="str">
        <f>IF(OR(DD$8="", AT238=""), "", COUNTIF(AT$11:AT$310, "&lt;"&amp;AT238)+1+COUNTIF(AT$11:AT238, AT238)-1)</f>
        <v/>
      </c>
      <c r="BZ238" s="90" t="str">
        <f>IF(OR(DE$8="", AU238=""), "", COUNTIF(AU$11:AU$310, "&lt;"&amp;AU238)+1+COUNTIF(AU$11:AU238, AU238)-1)</f>
        <v/>
      </c>
      <c r="CA238" s="90" t="str">
        <f>IF(OR(DF$8="", AV238=""), "", COUNTIF(AV$11:AV$310, "&lt;"&amp;AV238)+1+COUNTIF(AV$11:AV238, AV238)-1)</f>
        <v/>
      </c>
      <c r="CB238" s="90" t="str">
        <f>IF(OR(DG$8="", AW238=""), "", COUNTIF(AW$11:AW$310, "&lt;"&amp;AW238)+1+COUNTIF(AW$11:AW238, AW238)-1)</f>
        <v/>
      </c>
      <c r="CC238" s="90" t="str">
        <f>IF(OR(DH$8="", AX238=""), "", COUNTIF(AX$11:AX$310, "&lt;"&amp;AX238)+1+COUNTIF(AX$11:AX238, AX238)-1)</f>
        <v/>
      </c>
      <c r="CD238" s="90" t="str">
        <f>IF(OR(DI$8="", AY238=""), "", COUNTIF(AY$11:AY$310, "&lt;"&amp;AY238)+1+COUNTIF(AY$11:AY238, AY238)-1)</f>
        <v/>
      </c>
      <c r="CE238" s="90" t="str">
        <f>IF(OR(DJ$8="", AZ238=""), "", COUNTIF(AZ$11:AZ$310, "&lt;"&amp;AZ238)+1+COUNTIF(AZ$11:AZ238, AZ238)-1)</f>
        <v/>
      </c>
      <c r="CF238" s="90" t="str">
        <f>IF(OR(DK$8="", BA238=""), "", COUNTIF(BA$11:BA$310, "&lt;"&amp;BA238)+1+COUNTIF(BA$11:BA238, BA238)-1)</f>
        <v/>
      </c>
      <c r="CG238" s="91" t="str">
        <f>IF(OR(DL$8="", BB238=""), "", COUNTIF(BB$11:BB$310, "&lt;"&amp;BB238)+1+COUNTIF(BB$11:BB238, BB238)-1)</f>
        <v/>
      </c>
      <c r="CI238" s="89" t="str" cm="1">
        <f t="array" ref="CI238">IFERROR(INDEX($BD238:$CG238, $CH238, MATCH(CI$6, $BD$8:$CG$8, 0)), "")</f>
        <v/>
      </c>
      <c r="CJ238" s="90" t="str" cm="1">
        <f t="array" ref="CJ238">IFERROR(INDEX($BD238:$CG238, $CH238, MATCH(CJ$6, $BD$8:$CG$8, 0)), "")</f>
        <v/>
      </c>
      <c r="CK238" s="90" t="str" cm="1">
        <f t="array" ref="CK238">IFERROR(INDEX($BD238:$CG238, $CH238, MATCH(CK$6, $BD$8:$CG$8, 0)), "")</f>
        <v/>
      </c>
      <c r="CL238" s="90" t="str" cm="1">
        <f t="array" ref="CL238">IFERROR(INDEX($BD238:$CG238, $CH238, MATCH(CL$6, $BD$8:$CG$8, 0)), "")</f>
        <v/>
      </c>
      <c r="CM238" s="90" t="str" cm="1">
        <f t="array" ref="CM238">IFERROR(INDEX($BD238:$CG238, $CH238, MATCH(CM$6, $BD$8:$CG$8, 0)), "")</f>
        <v/>
      </c>
      <c r="CN238" s="90" t="str" cm="1">
        <f t="array" ref="CN238">IFERROR(INDEX($BD238:$CG238, $CH238, MATCH(CN$6, $BD$8:$CG$8, 0)), "")</f>
        <v/>
      </c>
      <c r="CO238" s="90" t="str" cm="1">
        <f t="array" ref="CO238">IFERROR(INDEX($BD238:$CG238, $CH238, MATCH(CO$6, $BD$8:$CG$8, 0)), "")</f>
        <v/>
      </c>
      <c r="CP238" s="90" t="str" cm="1">
        <f t="array" ref="CP238">IFERROR(INDEX($BD238:$CG238, $CH238, MATCH(CP$6, $BD$8:$CG$8, 0)), "")</f>
        <v/>
      </c>
      <c r="CQ238" s="90" t="str" cm="1">
        <f t="array" ref="CQ238">IFERROR(INDEX($BD238:$CG238, $CH238, MATCH(CQ$6, $BD$8:$CG$8, 0)), "")</f>
        <v/>
      </c>
      <c r="CR238" s="90" t="str" cm="1">
        <f t="array" ref="CR238">IFERROR(INDEX($BD238:$CG238, $CH238, MATCH(CR$6, $BD$8:$CG$8, 0)), "")</f>
        <v/>
      </c>
      <c r="CS238" s="90" t="str" cm="1">
        <f t="array" ref="CS238">IFERROR(INDEX($BD238:$CG238, $CH238, MATCH(CS$6, $BD$8:$CG$8, 0)), "")</f>
        <v/>
      </c>
      <c r="CT238" s="90" t="str" cm="1">
        <f t="array" ref="CT238">IFERROR(INDEX($BD238:$CG238, $CH238, MATCH(CT$6, $BD$8:$CG$8, 0)), "")</f>
        <v/>
      </c>
      <c r="CU238" s="90" t="str" cm="1">
        <f t="array" ref="CU238">IFERROR(INDEX($BD238:$CG238, $CH238, MATCH(CU$6, $BD$8:$CG$8, 0)), "")</f>
        <v/>
      </c>
      <c r="CV238" s="90" t="str" cm="1">
        <f t="array" ref="CV238">IFERROR(INDEX($BD238:$CG238, $CH238, MATCH(CV$6, $BD$8:$CG$8, 0)), "")</f>
        <v/>
      </c>
      <c r="CW238" s="90" t="str" cm="1">
        <f t="array" ref="CW238">IFERROR(INDEX($BD238:$CG238, $CH238, MATCH(CW$6, $BD$8:$CG$8, 0)), "")</f>
        <v/>
      </c>
      <c r="CX238" s="90" t="str" cm="1">
        <f t="array" ref="CX238">IFERROR(INDEX($BD238:$CG238, $CH238, MATCH(CX$6, $BD$8:$CG$8, 0)), "")</f>
        <v/>
      </c>
      <c r="CY238" s="90" t="str" cm="1">
        <f t="array" ref="CY238">IFERROR(INDEX($BD238:$CG238, $CH238, MATCH(CY$6, $BD$8:$CG$8, 0)), "")</f>
        <v/>
      </c>
      <c r="CZ238" s="90" t="str" cm="1">
        <f t="array" ref="CZ238">IFERROR(INDEX($BD238:$CG238, $CH238, MATCH(CZ$6, $BD$8:$CG$8, 0)), "")</f>
        <v/>
      </c>
      <c r="DA238" s="90" t="str" cm="1">
        <f t="array" ref="DA238">IFERROR(INDEX($BD238:$CG238, $CH238, MATCH(DA$6, $BD$8:$CG$8, 0)), "")</f>
        <v/>
      </c>
      <c r="DB238" s="90" t="str" cm="1">
        <f t="array" ref="DB238">IFERROR(INDEX($BD238:$CG238, $CH238, MATCH(DB$6, $BD$8:$CG$8, 0)), "")</f>
        <v/>
      </c>
      <c r="DC238" s="90" t="str" cm="1">
        <f t="array" ref="DC238">IFERROR(INDEX($BD238:$CG238, $CH238, MATCH(DC$6, $BD$8:$CG$8, 0)), "")</f>
        <v/>
      </c>
      <c r="DD238" s="90" t="str" cm="1">
        <f t="array" ref="DD238">IFERROR(INDEX($BD238:$CG238, $CH238, MATCH(DD$6, $BD$8:$CG$8, 0)), "")</f>
        <v/>
      </c>
      <c r="DE238" s="90" t="str" cm="1">
        <f t="array" ref="DE238">IFERROR(INDEX($BD238:$CG238, $CH238, MATCH(DE$6, $BD$8:$CG$8, 0)), "")</f>
        <v/>
      </c>
      <c r="DF238" s="90" t="str" cm="1">
        <f t="array" ref="DF238">IFERROR(INDEX($BD238:$CG238, $CH238, MATCH(DF$6, $BD$8:$CG$8, 0)), "")</f>
        <v/>
      </c>
      <c r="DG238" s="90" t="str" cm="1">
        <f t="array" ref="DG238">IFERROR(INDEX($BD238:$CG238, $CH238, MATCH(DG$6, $BD$8:$CG$8, 0)), "")</f>
        <v/>
      </c>
      <c r="DH238" s="90" t="str" cm="1">
        <f t="array" ref="DH238">IFERROR(INDEX($BD238:$CG238, $CH238, MATCH(DH$6, $BD$8:$CG$8, 0)), "")</f>
        <v/>
      </c>
      <c r="DI238" s="90" t="str" cm="1">
        <f t="array" ref="DI238">IFERROR(INDEX($BD238:$CG238, $CH238, MATCH(DI$6, $BD$8:$CG$8, 0)), "")</f>
        <v/>
      </c>
      <c r="DJ238" s="90" t="str" cm="1">
        <f t="array" ref="DJ238">IFERROR(INDEX($BD238:$CG238, $CH238, MATCH(DJ$6, $BD$8:$CG$8, 0)), "")</f>
        <v/>
      </c>
      <c r="DK238" s="90" t="str" cm="1">
        <f t="array" ref="DK238">IFERROR(INDEX($BD238:$CG238, $CH238, MATCH(DK$6, $BD$8:$CG$8, 0)), "")</f>
        <v/>
      </c>
      <c r="DL238" s="91" t="str" cm="1">
        <f t="array" ref="DL238">IFERROR(INDEX($BD238:$CG238, $CH238, MATCH(DL$6, $BD$8:$CG$8, 0)), "")</f>
        <v/>
      </c>
    </row>
    <row r="239" spans="1:116" x14ac:dyDescent="0.55000000000000004">
      <c r="A239" s="16"/>
      <c r="B239" s="48"/>
      <c r="C239" s="26"/>
      <c r="D239" s="49"/>
      <c r="E239" s="50"/>
      <c r="F239" s="16"/>
      <c r="G239" s="96" t="str">
        <f t="shared" si="88"/>
        <v/>
      </c>
      <c r="H239" s="96" t="str">
        <f>IF($T239="", "", IF(COUNTIF('Income &amp; Expenses'!$AO$11:$AO$40, $T239)&gt;0, $N$3, $N$4))</f>
        <v/>
      </c>
      <c r="I239" s="16"/>
      <c r="N239" s="14" t="str">
        <f t="shared" si="84"/>
        <v/>
      </c>
      <c r="O239" s="8" t="str">
        <f t="shared" si="89"/>
        <v/>
      </c>
      <c r="P239" s="15" t="str">
        <f t="shared" si="85"/>
        <v/>
      </c>
      <c r="R239" s="68" t="str">
        <f t="shared" si="86"/>
        <v/>
      </c>
      <c r="T239" s="68" t="str">
        <f t="shared" si="87"/>
        <v/>
      </c>
      <c r="V239" s="62" t="str">
        <f>IF($B239="", "", COUNTIF($B$11:$B239, $B239))</f>
        <v/>
      </c>
      <c r="W239" s="62" t="str">
        <f t="shared" si="90"/>
        <v/>
      </c>
      <c r="Y239" s="78" t="str">
        <f t="shared" si="97"/>
        <v/>
      </c>
      <c r="Z239" s="79" t="str">
        <f t="shared" si="97"/>
        <v/>
      </c>
      <c r="AA239" s="79" t="str">
        <f t="shared" si="97"/>
        <v/>
      </c>
      <c r="AB239" s="79" t="str">
        <f t="shared" si="97"/>
        <v/>
      </c>
      <c r="AC239" s="79" t="str">
        <f t="shared" si="97"/>
        <v/>
      </c>
      <c r="AD239" s="79" t="str">
        <f t="shared" si="97"/>
        <v/>
      </c>
      <c r="AE239" s="79" t="str">
        <f t="shared" si="97"/>
        <v/>
      </c>
      <c r="AF239" s="79" t="str">
        <f t="shared" si="97"/>
        <v/>
      </c>
      <c r="AG239" s="79" t="str">
        <f t="shared" si="97"/>
        <v/>
      </c>
      <c r="AH239" s="79" t="str">
        <f t="shared" si="97"/>
        <v/>
      </c>
      <c r="AI239" s="79" t="str">
        <f t="shared" si="98"/>
        <v/>
      </c>
      <c r="AJ239" s="79" t="str">
        <f t="shared" si="98"/>
        <v/>
      </c>
      <c r="AK239" s="79" t="str">
        <f t="shared" si="98"/>
        <v/>
      </c>
      <c r="AL239" s="79" t="str">
        <f t="shared" si="98"/>
        <v/>
      </c>
      <c r="AM239" s="79" t="str">
        <f t="shared" si="98"/>
        <v/>
      </c>
      <c r="AN239" s="79" t="str">
        <f t="shared" si="98"/>
        <v/>
      </c>
      <c r="AO239" s="79" t="str">
        <f t="shared" si="98"/>
        <v/>
      </c>
      <c r="AP239" s="79" t="str">
        <f t="shared" si="98"/>
        <v/>
      </c>
      <c r="AQ239" s="79" t="str">
        <f t="shared" si="98"/>
        <v/>
      </c>
      <c r="AR239" s="79" t="str">
        <f t="shared" si="98"/>
        <v/>
      </c>
      <c r="AS239" s="79" t="str">
        <f t="shared" si="99"/>
        <v/>
      </c>
      <c r="AT239" s="79" t="str">
        <f t="shared" si="99"/>
        <v/>
      </c>
      <c r="AU239" s="79" t="str">
        <f t="shared" si="99"/>
        <v/>
      </c>
      <c r="AV239" s="79" t="str">
        <f t="shared" si="99"/>
        <v/>
      </c>
      <c r="AW239" s="79" t="str">
        <f t="shared" si="99"/>
        <v/>
      </c>
      <c r="AX239" s="79" t="str">
        <f t="shared" si="99"/>
        <v/>
      </c>
      <c r="AY239" s="79" t="str">
        <f t="shared" si="99"/>
        <v/>
      </c>
      <c r="AZ239" s="79" t="str">
        <f t="shared" si="99"/>
        <v/>
      </c>
      <c r="BA239" s="79" t="str">
        <f t="shared" si="99"/>
        <v/>
      </c>
      <c r="BB239" s="33" t="str">
        <f t="shared" si="99"/>
        <v/>
      </c>
      <c r="BD239" s="89" t="str">
        <f>IF(OR(CI$8="", Y239=""), "", COUNTIF(Y$11:Y$310, "&lt;"&amp;Y239)+1+COUNTIF(Y$11:Y239, Y239)-1)</f>
        <v/>
      </c>
      <c r="BE239" s="90" t="str">
        <f>IF(OR(CJ$8="", Z239=""), "", COUNTIF(Z$11:Z$310, "&lt;"&amp;Z239)+1+COUNTIF(Z$11:Z239, Z239)-1)</f>
        <v/>
      </c>
      <c r="BF239" s="90" t="str">
        <f>IF(OR(CK$8="", AA239=""), "", COUNTIF(AA$11:AA$310, "&lt;"&amp;AA239)+1+COUNTIF(AA$11:AA239, AA239)-1)</f>
        <v/>
      </c>
      <c r="BG239" s="90" t="str">
        <f>IF(OR(CL$8="", AB239=""), "", COUNTIF(AB$11:AB$310, "&lt;"&amp;AB239)+1+COUNTIF(AB$11:AB239, AB239)-1)</f>
        <v/>
      </c>
      <c r="BH239" s="90" t="str">
        <f>IF(OR(CM$8="", AC239=""), "", COUNTIF(AC$11:AC$310, "&lt;"&amp;AC239)+1+COUNTIF(AC$11:AC239, AC239)-1)</f>
        <v/>
      </c>
      <c r="BI239" s="90" t="str">
        <f>IF(OR(CN$8="", AD239=""), "", COUNTIF(AD$11:AD$310, "&lt;"&amp;AD239)+1+COUNTIF(AD$11:AD239, AD239)-1)</f>
        <v/>
      </c>
      <c r="BJ239" s="90" t="str">
        <f>IF(OR(CO$8="", AE239=""), "", COUNTIF(AE$11:AE$310, "&lt;"&amp;AE239)+1+COUNTIF(AE$11:AE239, AE239)-1)</f>
        <v/>
      </c>
      <c r="BK239" s="90" t="str">
        <f>IF(OR(CP$8="", AF239=""), "", COUNTIF(AF$11:AF$310, "&lt;"&amp;AF239)+1+COUNTIF(AF$11:AF239, AF239)-1)</f>
        <v/>
      </c>
      <c r="BL239" s="90" t="str">
        <f>IF(OR(CQ$8="", AG239=""), "", COUNTIF(AG$11:AG$310, "&lt;"&amp;AG239)+1+COUNTIF(AG$11:AG239, AG239)-1)</f>
        <v/>
      </c>
      <c r="BM239" s="90" t="str">
        <f>IF(OR(CR$8="", AH239=""), "", COUNTIF(AH$11:AH$310, "&lt;"&amp;AH239)+1+COUNTIF(AH$11:AH239, AH239)-1)</f>
        <v/>
      </c>
      <c r="BN239" s="90" t="str">
        <f>IF(OR(CS$8="", AI239=""), "", COUNTIF(AI$11:AI$310, "&lt;"&amp;AI239)+1+COUNTIF(AI$11:AI239, AI239)-1)</f>
        <v/>
      </c>
      <c r="BO239" s="90" t="str">
        <f>IF(OR(CT$8="", AJ239=""), "", COUNTIF(AJ$11:AJ$310, "&lt;"&amp;AJ239)+1+COUNTIF(AJ$11:AJ239, AJ239)-1)</f>
        <v/>
      </c>
      <c r="BP239" s="90" t="str">
        <f>IF(OR(CU$8="", AK239=""), "", COUNTIF(AK$11:AK$310, "&lt;"&amp;AK239)+1+COUNTIF(AK$11:AK239, AK239)-1)</f>
        <v/>
      </c>
      <c r="BQ239" s="90" t="str">
        <f>IF(OR(CV$8="", AL239=""), "", COUNTIF(AL$11:AL$310, "&lt;"&amp;AL239)+1+COUNTIF(AL$11:AL239, AL239)-1)</f>
        <v/>
      </c>
      <c r="BR239" s="90" t="str">
        <f>IF(OR(CW$8="", AM239=""), "", COUNTIF(AM$11:AM$310, "&lt;"&amp;AM239)+1+COUNTIF(AM$11:AM239, AM239)-1)</f>
        <v/>
      </c>
      <c r="BS239" s="90" t="str">
        <f>IF(OR(CX$8="", AN239=""), "", COUNTIF(AN$11:AN$310, "&lt;"&amp;AN239)+1+COUNTIF(AN$11:AN239, AN239)-1)</f>
        <v/>
      </c>
      <c r="BT239" s="90" t="str">
        <f>IF(OR(CY$8="", AO239=""), "", COUNTIF(AO$11:AO$310, "&lt;"&amp;AO239)+1+COUNTIF(AO$11:AO239, AO239)-1)</f>
        <v/>
      </c>
      <c r="BU239" s="90" t="str">
        <f>IF(OR(CZ$8="", AP239=""), "", COUNTIF(AP$11:AP$310, "&lt;"&amp;AP239)+1+COUNTIF(AP$11:AP239, AP239)-1)</f>
        <v/>
      </c>
      <c r="BV239" s="90" t="str">
        <f>IF(OR(DA$8="", AQ239=""), "", COUNTIF(AQ$11:AQ$310, "&lt;"&amp;AQ239)+1+COUNTIF(AQ$11:AQ239, AQ239)-1)</f>
        <v/>
      </c>
      <c r="BW239" s="90" t="str">
        <f>IF(OR(DB$8="", AR239=""), "", COUNTIF(AR$11:AR$310, "&lt;"&amp;AR239)+1+COUNTIF(AR$11:AR239, AR239)-1)</f>
        <v/>
      </c>
      <c r="BX239" s="90" t="str">
        <f>IF(OR(DC$8="", AS239=""), "", COUNTIF(AS$11:AS$310, "&lt;"&amp;AS239)+1+COUNTIF(AS$11:AS239, AS239)-1)</f>
        <v/>
      </c>
      <c r="BY239" s="90" t="str">
        <f>IF(OR(DD$8="", AT239=""), "", COUNTIF(AT$11:AT$310, "&lt;"&amp;AT239)+1+COUNTIF(AT$11:AT239, AT239)-1)</f>
        <v/>
      </c>
      <c r="BZ239" s="90" t="str">
        <f>IF(OR(DE$8="", AU239=""), "", COUNTIF(AU$11:AU$310, "&lt;"&amp;AU239)+1+COUNTIF(AU$11:AU239, AU239)-1)</f>
        <v/>
      </c>
      <c r="CA239" s="90" t="str">
        <f>IF(OR(DF$8="", AV239=""), "", COUNTIF(AV$11:AV$310, "&lt;"&amp;AV239)+1+COUNTIF(AV$11:AV239, AV239)-1)</f>
        <v/>
      </c>
      <c r="CB239" s="90" t="str">
        <f>IF(OR(DG$8="", AW239=""), "", COUNTIF(AW$11:AW$310, "&lt;"&amp;AW239)+1+COUNTIF(AW$11:AW239, AW239)-1)</f>
        <v/>
      </c>
      <c r="CC239" s="90" t="str">
        <f>IF(OR(DH$8="", AX239=""), "", COUNTIF(AX$11:AX$310, "&lt;"&amp;AX239)+1+COUNTIF(AX$11:AX239, AX239)-1)</f>
        <v/>
      </c>
      <c r="CD239" s="90" t="str">
        <f>IF(OR(DI$8="", AY239=""), "", COUNTIF(AY$11:AY$310, "&lt;"&amp;AY239)+1+COUNTIF(AY$11:AY239, AY239)-1)</f>
        <v/>
      </c>
      <c r="CE239" s="90" t="str">
        <f>IF(OR(DJ$8="", AZ239=""), "", COUNTIF(AZ$11:AZ$310, "&lt;"&amp;AZ239)+1+COUNTIF(AZ$11:AZ239, AZ239)-1)</f>
        <v/>
      </c>
      <c r="CF239" s="90" t="str">
        <f>IF(OR(DK$8="", BA239=""), "", COUNTIF(BA$11:BA$310, "&lt;"&amp;BA239)+1+COUNTIF(BA$11:BA239, BA239)-1)</f>
        <v/>
      </c>
      <c r="CG239" s="91" t="str">
        <f>IF(OR(DL$8="", BB239=""), "", COUNTIF(BB$11:BB$310, "&lt;"&amp;BB239)+1+COUNTIF(BB$11:BB239, BB239)-1)</f>
        <v/>
      </c>
      <c r="CI239" s="89" t="str" cm="1">
        <f t="array" ref="CI239">IFERROR(INDEX($BD239:$CG239, $CH239, MATCH(CI$6, $BD$8:$CG$8, 0)), "")</f>
        <v/>
      </c>
      <c r="CJ239" s="90" t="str" cm="1">
        <f t="array" ref="CJ239">IFERROR(INDEX($BD239:$CG239, $CH239, MATCH(CJ$6, $BD$8:$CG$8, 0)), "")</f>
        <v/>
      </c>
      <c r="CK239" s="90" t="str" cm="1">
        <f t="array" ref="CK239">IFERROR(INDEX($BD239:$CG239, $CH239, MATCH(CK$6, $BD$8:$CG$8, 0)), "")</f>
        <v/>
      </c>
      <c r="CL239" s="90" t="str" cm="1">
        <f t="array" ref="CL239">IFERROR(INDEX($BD239:$CG239, $CH239, MATCH(CL$6, $BD$8:$CG$8, 0)), "")</f>
        <v/>
      </c>
      <c r="CM239" s="90" t="str" cm="1">
        <f t="array" ref="CM239">IFERROR(INDEX($BD239:$CG239, $CH239, MATCH(CM$6, $BD$8:$CG$8, 0)), "")</f>
        <v/>
      </c>
      <c r="CN239" s="90" t="str" cm="1">
        <f t="array" ref="CN239">IFERROR(INDEX($BD239:$CG239, $CH239, MATCH(CN$6, $BD$8:$CG$8, 0)), "")</f>
        <v/>
      </c>
      <c r="CO239" s="90" t="str" cm="1">
        <f t="array" ref="CO239">IFERROR(INDEX($BD239:$CG239, $CH239, MATCH(CO$6, $BD$8:$CG$8, 0)), "")</f>
        <v/>
      </c>
      <c r="CP239" s="90" t="str" cm="1">
        <f t="array" ref="CP239">IFERROR(INDEX($BD239:$CG239, $CH239, MATCH(CP$6, $BD$8:$CG$8, 0)), "")</f>
        <v/>
      </c>
      <c r="CQ239" s="90" t="str" cm="1">
        <f t="array" ref="CQ239">IFERROR(INDEX($BD239:$CG239, $CH239, MATCH(CQ$6, $BD$8:$CG$8, 0)), "")</f>
        <v/>
      </c>
      <c r="CR239" s="90" t="str" cm="1">
        <f t="array" ref="CR239">IFERROR(INDEX($BD239:$CG239, $CH239, MATCH(CR$6, $BD$8:$CG$8, 0)), "")</f>
        <v/>
      </c>
      <c r="CS239" s="90" t="str" cm="1">
        <f t="array" ref="CS239">IFERROR(INDEX($BD239:$CG239, $CH239, MATCH(CS$6, $BD$8:$CG$8, 0)), "")</f>
        <v/>
      </c>
      <c r="CT239" s="90" t="str" cm="1">
        <f t="array" ref="CT239">IFERROR(INDEX($BD239:$CG239, $CH239, MATCH(CT$6, $BD$8:$CG$8, 0)), "")</f>
        <v/>
      </c>
      <c r="CU239" s="90" t="str" cm="1">
        <f t="array" ref="CU239">IFERROR(INDEX($BD239:$CG239, $CH239, MATCH(CU$6, $BD$8:$CG$8, 0)), "")</f>
        <v/>
      </c>
      <c r="CV239" s="90" t="str" cm="1">
        <f t="array" ref="CV239">IFERROR(INDEX($BD239:$CG239, $CH239, MATCH(CV$6, $BD$8:$CG$8, 0)), "")</f>
        <v/>
      </c>
      <c r="CW239" s="90" t="str" cm="1">
        <f t="array" ref="CW239">IFERROR(INDEX($BD239:$CG239, $CH239, MATCH(CW$6, $BD$8:$CG$8, 0)), "")</f>
        <v/>
      </c>
      <c r="CX239" s="90" t="str" cm="1">
        <f t="array" ref="CX239">IFERROR(INDEX($BD239:$CG239, $CH239, MATCH(CX$6, $BD$8:$CG$8, 0)), "")</f>
        <v/>
      </c>
      <c r="CY239" s="90" t="str" cm="1">
        <f t="array" ref="CY239">IFERROR(INDEX($BD239:$CG239, $CH239, MATCH(CY$6, $BD$8:$CG$8, 0)), "")</f>
        <v/>
      </c>
      <c r="CZ239" s="90" t="str" cm="1">
        <f t="array" ref="CZ239">IFERROR(INDEX($BD239:$CG239, $CH239, MATCH(CZ$6, $BD$8:$CG$8, 0)), "")</f>
        <v/>
      </c>
      <c r="DA239" s="90" t="str" cm="1">
        <f t="array" ref="DA239">IFERROR(INDEX($BD239:$CG239, $CH239, MATCH(DA$6, $BD$8:$CG$8, 0)), "")</f>
        <v/>
      </c>
      <c r="DB239" s="90" t="str" cm="1">
        <f t="array" ref="DB239">IFERROR(INDEX($BD239:$CG239, $CH239, MATCH(DB$6, $BD$8:$CG$8, 0)), "")</f>
        <v/>
      </c>
      <c r="DC239" s="90" t="str" cm="1">
        <f t="array" ref="DC239">IFERROR(INDEX($BD239:$CG239, $CH239, MATCH(DC$6, $BD$8:$CG$8, 0)), "")</f>
        <v/>
      </c>
      <c r="DD239" s="90" t="str" cm="1">
        <f t="array" ref="DD239">IFERROR(INDEX($BD239:$CG239, $CH239, MATCH(DD$6, $BD$8:$CG$8, 0)), "")</f>
        <v/>
      </c>
      <c r="DE239" s="90" t="str" cm="1">
        <f t="array" ref="DE239">IFERROR(INDEX($BD239:$CG239, $CH239, MATCH(DE$6, $BD$8:$CG$8, 0)), "")</f>
        <v/>
      </c>
      <c r="DF239" s="90" t="str" cm="1">
        <f t="array" ref="DF239">IFERROR(INDEX($BD239:$CG239, $CH239, MATCH(DF$6, $BD$8:$CG$8, 0)), "")</f>
        <v/>
      </c>
      <c r="DG239" s="90" t="str" cm="1">
        <f t="array" ref="DG239">IFERROR(INDEX($BD239:$CG239, $CH239, MATCH(DG$6, $BD$8:$CG$8, 0)), "")</f>
        <v/>
      </c>
      <c r="DH239" s="90" t="str" cm="1">
        <f t="array" ref="DH239">IFERROR(INDEX($BD239:$CG239, $CH239, MATCH(DH$6, $BD$8:$CG$8, 0)), "")</f>
        <v/>
      </c>
      <c r="DI239" s="90" t="str" cm="1">
        <f t="array" ref="DI239">IFERROR(INDEX($BD239:$CG239, $CH239, MATCH(DI$6, $BD$8:$CG$8, 0)), "")</f>
        <v/>
      </c>
      <c r="DJ239" s="90" t="str" cm="1">
        <f t="array" ref="DJ239">IFERROR(INDEX($BD239:$CG239, $CH239, MATCH(DJ$6, $BD$8:$CG$8, 0)), "")</f>
        <v/>
      </c>
      <c r="DK239" s="90" t="str" cm="1">
        <f t="array" ref="DK239">IFERROR(INDEX($BD239:$CG239, $CH239, MATCH(DK$6, $BD$8:$CG$8, 0)), "")</f>
        <v/>
      </c>
      <c r="DL239" s="91" t="str" cm="1">
        <f t="array" ref="DL239">IFERROR(INDEX($BD239:$CG239, $CH239, MATCH(DL$6, $BD$8:$CG$8, 0)), "")</f>
        <v/>
      </c>
    </row>
    <row r="240" spans="1:116" x14ac:dyDescent="0.55000000000000004">
      <c r="A240" s="16"/>
      <c r="B240" s="48"/>
      <c r="C240" s="26"/>
      <c r="D240" s="49"/>
      <c r="E240" s="50"/>
      <c r="F240" s="16"/>
      <c r="G240" s="96" t="str">
        <f t="shared" si="88"/>
        <v/>
      </c>
      <c r="H240" s="96" t="str">
        <f>IF($T240="", "", IF(COUNTIF('Income &amp; Expenses'!$AO$11:$AO$40, $T240)&gt;0, $N$3, $N$4))</f>
        <v/>
      </c>
      <c r="I240" s="16"/>
      <c r="N240" s="14" t="str">
        <f t="shared" si="84"/>
        <v/>
      </c>
      <c r="O240" s="8" t="str">
        <f t="shared" si="89"/>
        <v/>
      </c>
      <c r="P240" s="15" t="str">
        <f t="shared" si="85"/>
        <v/>
      </c>
      <c r="R240" s="68" t="str">
        <f t="shared" si="86"/>
        <v/>
      </c>
      <c r="T240" s="68" t="str">
        <f t="shared" si="87"/>
        <v/>
      </c>
      <c r="V240" s="62" t="str">
        <f>IF($B240="", "", COUNTIF($B$11:$B240, $B240))</f>
        <v/>
      </c>
      <c r="W240" s="62" t="str">
        <f t="shared" si="90"/>
        <v/>
      </c>
      <c r="Y240" s="78" t="str">
        <f t="shared" si="97"/>
        <v/>
      </c>
      <c r="Z240" s="79" t="str">
        <f t="shared" si="97"/>
        <v/>
      </c>
      <c r="AA240" s="79" t="str">
        <f t="shared" si="97"/>
        <v/>
      </c>
      <c r="AB240" s="79" t="str">
        <f t="shared" si="97"/>
        <v/>
      </c>
      <c r="AC240" s="79" t="str">
        <f t="shared" si="97"/>
        <v/>
      </c>
      <c r="AD240" s="79" t="str">
        <f t="shared" si="97"/>
        <v/>
      </c>
      <c r="AE240" s="79" t="str">
        <f t="shared" si="97"/>
        <v/>
      </c>
      <c r="AF240" s="79" t="str">
        <f t="shared" si="97"/>
        <v/>
      </c>
      <c r="AG240" s="79" t="str">
        <f t="shared" si="97"/>
        <v/>
      </c>
      <c r="AH240" s="79" t="str">
        <f t="shared" si="97"/>
        <v/>
      </c>
      <c r="AI240" s="79" t="str">
        <f t="shared" si="98"/>
        <v/>
      </c>
      <c r="AJ240" s="79" t="str">
        <f t="shared" si="98"/>
        <v/>
      </c>
      <c r="AK240" s="79" t="str">
        <f t="shared" si="98"/>
        <v/>
      </c>
      <c r="AL240" s="79" t="str">
        <f t="shared" si="98"/>
        <v/>
      </c>
      <c r="AM240" s="79" t="str">
        <f t="shared" si="98"/>
        <v/>
      </c>
      <c r="AN240" s="79" t="str">
        <f t="shared" si="98"/>
        <v/>
      </c>
      <c r="AO240" s="79" t="str">
        <f t="shared" si="98"/>
        <v/>
      </c>
      <c r="AP240" s="79" t="str">
        <f t="shared" si="98"/>
        <v/>
      </c>
      <c r="AQ240" s="79" t="str">
        <f t="shared" si="98"/>
        <v/>
      </c>
      <c r="AR240" s="79" t="str">
        <f t="shared" si="98"/>
        <v/>
      </c>
      <c r="AS240" s="79" t="str">
        <f t="shared" si="99"/>
        <v/>
      </c>
      <c r="AT240" s="79" t="str">
        <f t="shared" si="99"/>
        <v/>
      </c>
      <c r="AU240" s="79" t="str">
        <f t="shared" si="99"/>
        <v/>
      </c>
      <c r="AV240" s="79" t="str">
        <f t="shared" si="99"/>
        <v/>
      </c>
      <c r="AW240" s="79" t="str">
        <f t="shared" si="99"/>
        <v/>
      </c>
      <c r="AX240" s="79" t="str">
        <f t="shared" si="99"/>
        <v/>
      </c>
      <c r="AY240" s="79" t="str">
        <f t="shared" si="99"/>
        <v/>
      </c>
      <c r="AZ240" s="79" t="str">
        <f t="shared" si="99"/>
        <v/>
      </c>
      <c r="BA240" s="79" t="str">
        <f t="shared" si="99"/>
        <v/>
      </c>
      <c r="BB240" s="33" t="str">
        <f t="shared" si="99"/>
        <v/>
      </c>
      <c r="BD240" s="89" t="str">
        <f>IF(OR(CI$8="", Y240=""), "", COUNTIF(Y$11:Y$310, "&lt;"&amp;Y240)+1+COUNTIF(Y$11:Y240, Y240)-1)</f>
        <v/>
      </c>
      <c r="BE240" s="90" t="str">
        <f>IF(OR(CJ$8="", Z240=""), "", COUNTIF(Z$11:Z$310, "&lt;"&amp;Z240)+1+COUNTIF(Z$11:Z240, Z240)-1)</f>
        <v/>
      </c>
      <c r="BF240" s="90" t="str">
        <f>IF(OR(CK$8="", AA240=""), "", COUNTIF(AA$11:AA$310, "&lt;"&amp;AA240)+1+COUNTIF(AA$11:AA240, AA240)-1)</f>
        <v/>
      </c>
      <c r="BG240" s="90" t="str">
        <f>IF(OR(CL$8="", AB240=""), "", COUNTIF(AB$11:AB$310, "&lt;"&amp;AB240)+1+COUNTIF(AB$11:AB240, AB240)-1)</f>
        <v/>
      </c>
      <c r="BH240" s="90" t="str">
        <f>IF(OR(CM$8="", AC240=""), "", COUNTIF(AC$11:AC$310, "&lt;"&amp;AC240)+1+COUNTIF(AC$11:AC240, AC240)-1)</f>
        <v/>
      </c>
      <c r="BI240" s="90" t="str">
        <f>IF(OR(CN$8="", AD240=""), "", COUNTIF(AD$11:AD$310, "&lt;"&amp;AD240)+1+COUNTIF(AD$11:AD240, AD240)-1)</f>
        <v/>
      </c>
      <c r="BJ240" s="90" t="str">
        <f>IF(OR(CO$8="", AE240=""), "", COUNTIF(AE$11:AE$310, "&lt;"&amp;AE240)+1+COUNTIF(AE$11:AE240, AE240)-1)</f>
        <v/>
      </c>
      <c r="BK240" s="90" t="str">
        <f>IF(OR(CP$8="", AF240=""), "", COUNTIF(AF$11:AF$310, "&lt;"&amp;AF240)+1+COUNTIF(AF$11:AF240, AF240)-1)</f>
        <v/>
      </c>
      <c r="BL240" s="90" t="str">
        <f>IF(OR(CQ$8="", AG240=""), "", COUNTIF(AG$11:AG$310, "&lt;"&amp;AG240)+1+COUNTIF(AG$11:AG240, AG240)-1)</f>
        <v/>
      </c>
      <c r="BM240" s="90" t="str">
        <f>IF(OR(CR$8="", AH240=""), "", COUNTIF(AH$11:AH$310, "&lt;"&amp;AH240)+1+COUNTIF(AH$11:AH240, AH240)-1)</f>
        <v/>
      </c>
      <c r="BN240" s="90" t="str">
        <f>IF(OR(CS$8="", AI240=""), "", COUNTIF(AI$11:AI$310, "&lt;"&amp;AI240)+1+COUNTIF(AI$11:AI240, AI240)-1)</f>
        <v/>
      </c>
      <c r="BO240" s="90" t="str">
        <f>IF(OR(CT$8="", AJ240=""), "", COUNTIF(AJ$11:AJ$310, "&lt;"&amp;AJ240)+1+COUNTIF(AJ$11:AJ240, AJ240)-1)</f>
        <v/>
      </c>
      <c r="BP240" s="90" t="str">
        <f>IF(OR(CU$8="", AK240=""), "", COUNTIF(AK$11:AK$310, "&lt;"&amp;AK240)+1+COUNTIF(AK$11:AK240, AK240)-1)</f>
        <v/>
      </c>
      <c r="BQ240" s="90" t="str">
        <f>IF(OR(CV$8="", AL240=""), "", COUNTIF(AL$11:AL$310, "&lt;"&amp;AL240)+1+COUNTIF(AL$11:AL240, AL240)-1)</f>
        <v/>
      </c>
      <c r="BR240" s="90" t="str">
        <f>IF(OR(CW$8="", AM240=""), "", COUNTIF(AM$11:AM$310, "&lt;"&amp;AM240)+1+COUNTIF(AM$11:AM240, AM240)-1)</f>
        <v/>
      </c>
      <c r="BS240" s="90" t="str">
        <f>IF(OR(CX$8="", AN240=""), "", COUNTIF(AN$11:AN$310, "&lt;"&amp;AN240)+1+COUNTIF(AN$11:AN240, AN240)-1)</f>
        <v/>
      </c>
      <c r="BT240" s="90" t="str">
        <f>IF(OR(CY$8="", AO240=""), "", COUNTIF(AO$11:AO$310, "&lt;"&amp;AO240)+1+COUNTIF(AO$11:AO240, AO240)-1)</f>
        <v/>
      </c>
      <c r="BU240" s="90" t="str">
        <f>IF(OR(CZ$8="", AP240=""), "", COUNTIF(AP$11:AP$310, "&lt;"&amp;AP240)+1+COUNTIF(AP$11:AP240, AP240)-1)</f>
        <v/>
      </c>
      <c r="BV240" s="90" t="str">
        <f>IF(OR(DA$8="", AQ240=""), "", COUNTIF(AQ$11:AQ$310, "&lt;"&amp;AQ240)+1+COUNTIF(AQ$11:AQ240, AQ240)-1)</f>
        <v/>
      </c>
      <c r="BW240" s="90" t="str">
        <f>IF(OR(DB$8="", AR240=""), "", COUNTIF(AR$11:AR$310, "&lt;"&amp;AR240)+1+COUNTIF(AR$11:AR240, AR240)-1)</f>
        <v/>
      </c>
      <c r="BX240" s="90" t="str">
        <f>IF(OR(DC$8="", AS240=""), "", COUNTIF(AS$11:AS$310, "&lt;"&amp;AS240)+1+COUNTIF(AS$11:AS240, AS240)-1)</f>
        <v/>
      </c>
      <c r="BY240" s="90" t="str">
        <f>IF(OR(DD$8="", AT240=""), "", COUNTIF(AT$11:AT$310, "&lt;"&amp;AT240)+1+COUNTIF(AT$11:AT240, AT240)-1)</f>
        <v/>
      </c>
      <c r="BZ240" s="90" t="str">
        <f>IF(OR(DE$8="", AU240=""), "", COUNTIF(AU$11:AU$310, "&lt;"&amp;AU240)+1+COUNTIF(AU$11:AU240, AU240)-1)</f>
        <v/>
      </c>
      <c r="CA240" s="90" t="str">
        <f>IF(OR(DF$8="", AV240=""), "", COUNTIF(AV$11:AV$310, "&lt;"&amp;AV240)+1+COUNTIF(AV$11:AV240, AV240)-1)</f>
        <v/>
      </c>
      <c r="CB240" s="90" t="str">
        <f>IF(OR(DG$8="", AW240=""), "", COUNTIF(AW$11:AW$310, "&lt;"&amp;AW240)+1+COUNTIF(AW$11:AW240, AW240)-1)</f>
        <v/>
      </c>
      <c r="CC240" s="90" t="str">
        <f>IF(OR(DH$8="", AX240=""), "", COUNTIF(AX$11:AX$310, "&lt;"&amp;AX240)+1+COUNTIF(AX$11:AX240, AX240)-1)</f>
        <v/>
      </c>
      <c r="CD240" s="90" t="str">
        <f>IF(OR(DI$8="", AY240=""), "", COUNTIF(AY$11:AY$310, "&lt;"&amp;AY240)+1+COUNTIF(AY$11:AY240, AY240)-1)</f>
        <v/>
      </c>
      <c r="CE240" s="90" t="str">
        <f>IF(OR(DJ$8="", AZ240=""), "", COUNTIF(AZ$11:AZ$310, "&lt;"&amp;AZ240)+1+COUNTIF(AZ$11:AZ240, AZ240)-1)</f>
        <v/>
      </c>
      <c r="CF240" s="90" t="str">
        <f>IF(OR(DK$8="", BA240=""), "", COUNTIF(BA$11:BA$310, "&lt;"&amp;BA240)+1+COUNTIF(BA$11:BA240, BA240)-1)</f>
        <v/>
      </c>
      <c r="CG240" s="91" t="str">
        <f>IF(OR(DL$8="", BB240=""), "", COUNTIF(BB$11:BB$310, "&lt;"&amp;BB240)+1+COUNTIF(BB$11:BB240, BB240)-1)</f>
        <v/>
      </c>
      <c r="CI240" s="89" t="str" cm="1">
        <f t="array" ref="CI240">IFERROR(INDEX($BD240:$CG240, $CH240, MATCH(CI$6, $BD$8:$CG$8, 0)), "")</f>
        <v/>
      </c>
      <c r="CJ240" s="90" t="str" cm="1">
        <f t="array" ref="CJ240">IFERROR(INDEX($BD240:$CG240, $CH240, MATCH(CJ$6, $BD$8:$CG$8, 0)), "")</f>
        <v/>
      </c>
      <c r="CK240" s="90" t="str" cm="1">
        <f t="array" ref="CK240">IFERROR(INDEX($BD240:$CG240, $CH240, MATCH(CK$6, $BD$8:$CG$8, 0)), "")</f>
        <v/>
      </c>
      <c r="CL240" s="90" t="str" cm="1">
        <f t="array" ref="CL240">IFERROR(INDEX($BD240:$CG240, $CH240, MATCH(CL$6, $BD$8:$CG$8, 0)), "")</f>
        <v/>
      </c>
      <c r="CM240" s="90" t="str" cm="1">
        <f t="array" ref="CM240">IFERROR(INDEX($BD240:$CG240, $CH240, MATCH(CM$6, $BD$8:$CG$8, 0)), "")</f>
        <v/>
      </c>
      <c r="CN240" s="90" t="str" cm="1">
        <f t="array" ref="CN240">IFERROR(INDEX($BD240:$CG240, $CH240, MATCH(CN$6, $BD$8:$CG$8, 0)), "")</f>
        <v/>
      </c>
      <c r="CO240" s="90" t="str" cm="1">
        <f t="array" ref="CO240">IFERROR(INDEX($BD240:$CG240, $CH240, MATCH(CO$6, $BD$8:$CG$8, 0)), "")</f>
        <v/>
      </c>
      <c r="CP240" s="90" t="str" cm="1">
        <f t="array" ref="CP240">IFERROR(INDEX($BD240:$CG240, $CH240, MATCH(CP$6, $BD$8:$CG$8, 0)), "")</f>
        <v/>
      </c>
      <c r="CQ240" s="90" t="str" cm="1">
        <f t="array" ref="CQ240">IFERROR(INDEX($BD240:$CG240, $CH240, MATCH(CQ$6, $BD$8:$CG$8, 0)), "")</f>
        <v/>
      </c>
      <c r="CR240" s="90" t="str" cm="1">
        <f t="array" ref="CR240">IFERROR(INDEX($BD240:$CG240, $CH240, MATCH(CR$6, $BD$8:$CG$8, 0)), "")</f>
        <v/>
      </c>
      <c r="CS240" s="90" t="str" cm="1">
        <f t="array" ref="CS240">IFERROR(INDEX($BD240:$CG240, $CH240, MATCH(CS$6, $BD$8:$CG$8, 0)), "")</f>
        <v/>
      </c>
      <c r="CT240" s="90" t="str" cm="1">
        <f t="array" ref="CT240">IFERROR(INDEX($BD240:$CG240, $CH240, MATCH(CT$6, $BD$8:$CG$8, 0)), "")</f>
        <v/>
      </c>
      <c r="CU240" s="90" t="str" cm="1">
        <f t="array" ref="CU240">IFERROR(INDEX($BD240:$CG240, $CH240, MATCH(CU$6, $BD$8:$CG$8, 0)), "")</f>
        <v/>
      </c>
      <c r="CV240" s="90" t="str" cm="1">
        <f t="array" ref="CV240">IFERROR(INDEX($BD240:$CG240, $CH240, MATCH(CV$6, $BD$8:$CG$8, 0)), "")</f>
        <v/>
      </c>
      <c r="CW240" s="90" t="str" cm="1">
        <f t="array" ref="CW240">IFERROR(INDEX($BD240:$CG240, $CH240, MATCH(CW$6, $BD$8:$CG$8, 0)), "")</f>
        <v/>
      </c>
      <c r="CX240" s="90" t="str" cm="1">
        <f t="array" ref="CX240">IFERROR(INDEX($BD240:$CG240, $CH240, MATCH(CX$6, $BD$8:$CG$8, 0)), "")</f>
        <v/>
      </c>
      <c r="CY240" s="90" t="str" cm="1">
        <f t="array" ref="CY240">IFERROR(INDEX($BD240:$CG240, $CH240, MATCH(CY$6, $BD$8:$CG$8, 0)), "")</f>
        <v/>
      </c>
      <c r="CZ240" s="90" t="str" cm="1">
        <f t="array" ref="CZ240">IFERROR(INDEX($BD240:$CG240, $CH240, MATCH(CZ$6, $BD$8:$CG$8, 0)), "")</f>
        <v/>
      </c>
      <c r="DA240" s="90" t="str" cm="1">
        <f t="array" ref="DA240">IFERROR(INDEX($BD240:$CG240, $CH240, MATCH(DA$6, $BD$8:$CG$8, 0)), "")</f>
        <v/>
      </c>
      <c r="DB240" s="90" t="str" cm="1">
        <f t="array" ref="DB240">IFERROR(INDEX($BD240:$CG240, $CH240, MATCH(DB$6, $BD$8:$CG$8, 0)), "")</f>
        <v/>
      </c>
      <c r="DC240" s="90" t="str" cm="1">
        <f t="array" ref="DC240">IFERROR(INDEX($BD240:$CG240, $CH240, MATCH(DC$6, $BD$8:$CG$8, 0)), "")</f>
        <v/>
      </c>
      <c r="DD240" s="90" t="str" cm="1">
        <f t="array" ref="DD240">IFERROR(INDEX($BD240:$CG240, $CH240, MATCH(DD$6, $BD$8:$CG$8, 0)), "")</f>
        <v/>
      </c>
      <c r="DE240" s="90" t="str" cm="1">
        <f t="array" ref="DE240">IFERROR(INDEX($BD240:$CG240, $CH240, MATCH(DE$6, $BD$8:$CG$8, 0)), "")</f>
        <v/>
      </c>
      <c r="DF240" s="90" t="str" cm="1">
        <f t="array" ref="DF240">IFERROR(INDEX($BD240:$CG240, $CH240, MATCH(DF$6, $BD$8:$CG$8, 0)), "")</f>
        <v/>
      </c>
      <c r="DG240" s="90" t="str" cm="1">
        <f t="array" ref="DG240">IFERROR(INDEX($BD240:$CG240, $CH240, MATCH(DG$6, $BD$8:$CG$8, 0)), "")</f>
        <v/>
      </c>
      <c r="DH240" s="90" t="str" cm="1">
        <f t="array" ref="DH240">IFERROR(INDEX($BD240:$CG240, $CH240, MATCH(DH$6, $BD$8:$CG$8, 0)), "")</f>
        <v/>
      </c>
      <c r="DI240" s="90" t="str" cm="1">
        <f t="array" ref="DI240">IFERROR(INDEX($BD240:$CG240, $CH240, MATCH(DI$6, $BD$8:$CG$8, 0)), "")</f>
        <v/>
      </c>
      <c r="DJ240" s="90" t="str" cm="1">
        <f t="array" ref="DJ240">IFERROR(INDEX($BD240:$CG240, $CH240, MATCH(DJ$6, $BD$8:$CG$8, 0)), "")</f>
        <v/>
      </c>
      <c r="DK240" s="90" t="str" cm="1">
        <f t="array" ref="DK240">IFERROR(INDEX($BD240:$CG240, $CH240, MATCH(DK$6, $BD$8:$CG$8, 0)), "")</f>
        <v/>
      </c>
      <c r="DL240" s="91" t="str" cm="1">
        <f t="array" ref="DL240">IFERROR(INDEX($BD240:$CG240, $CH240, MATCH(DL$6, $BD$8:$CG$8, 0)), "")</f>
        <v/>
      </c>
    </row>
    <row r="241" spans="1:116" x14ac:dyDescent="0.55000000000000004">
      <c r="A241" s="16"/>
      <c r="B241" s="48"/>
      <c r="C241" s="26"/>
      <c r="D241" s="49"/>
      <c r="E241" s="50"/>
      <c r="F241" s="16"/>
      <c r="G241" s="96" t="str">
        <f t="shared" si="88"/>
        <v/>
      </c>
      <c r="H241" s="96" t="str">
        <f>IF($T241="", "", IF(COUNTIF('Income &amp; Expenses'!$AO$11:$AO$40, $T241)&gt;0, $N$3, $N$4))</f>
        <v/>
      </c>
      <c r="I241" s="16"/>
      <c r="N241" s="14" t="str">
        <f t="shared" si="84"/>
        <v/>
      </c>
      <c r="O241" s="8" t="str">
        <f t="shared" si="89"/>
        <v/>
      </c>
      <c r="P241" s="15" t="str">
        <f t="shared" si="85"/>
        <v/>
      </c>
      <c r="R241" s="68" t="str">
        <f t="shared" si="86"/>
        <v/>
      </c>
      <c r="T241" s="68" t="str">
        <f t="shared" si="87"/>
        <v/>
      </c>
      <c r="V241" s="62" t="str">
        <f>IF($B241="", "", COUNTIF($B$11:$B241, $B241))</f>
        <v/>
      </c>
      <c r="W241" s="62" t="str">
        <f t="shared" si="90"/>
        <v/>
      </c>
      <c r="Y241" s="78" t="str">
        <f t="shared" ref="Y241:AH250" si="100">IF(OR(Y$10="", $R241=""), "", IF(Y$10=$B241, $D241, ""))</f>
        <v/>
      </c>
      <c r="Z241" s="79" t="str">
        <f t="shared" si="100"/>
        <v/>
      </c>
      <c r="AA241" s="79" t="str">
        <f t="shared" si="100"/>
        <v/>
      </c>
      <c r="AB241" s="79" t="str">
        <f t="shared" si="100"/>
        <v/>
      </c>
      <c r="AC241" s="79" t="str">
        <f t="shared" si="100"/>
        <v/>
      </c>
      <c r="AD241" s="79" t="str">
        <f t="shared" si="100"/>
        <v/>
      </c>
      <c r="AE241" s="79" t="str">
        <f t="shared" si="100"/>
        <v/>
      </c>
      <c r="AF241" s="79" t="str">
        <f t="shared" si="100"/>
        <v/>
      </c>
      <c r="AG241" s="79" t="str">
        <f t="shared" si="100"/>
        <v/>
      </c>
      <c r="AH241" s="79" t="str">
        <f t="shared" si="100"/>
        <v/>
      </c>
      <c r="AI241" s="79" t="str">
        <f t="shared" ref="AI241:AR250" si="101">IF(OR(AI$10="", $R241=""), "", IF(AI$10=$B241, $D241, ""))</f>
        <v/>
      </c>
      <c r="AJ241" s="79" t="str">
        <f t="shared" si="101"/>
        <v/>
      </c>
      <c r="AK241" s="79" t="str">
        <f t="shared" si="101"/>
        <v/>
      </c>
      <c r="AL241" s="79" t="str">
        <f t="shared" si="101"/>
        <v/>
      </c>
      <c r="AM241" s="79" t="str">
        <f t="shared" si="101"/>
        <v/>
      </c>
      <c r="AN241" s="79" t="str">
        <f t="shared" si="101"/>
        <v/>
      </c>
      <c r="AO241" s="79" t="str">
        <f t="shared" si="101"/>
        <v/>
      </c>
      <c r="AP241" s="79" t="str">
        <f t="shared" si="101"/>
        <v/>
      </c>
      <c r="AQ241" s="79" t="str">
        <f t="shared" si="101"/>
        <v/>
      </c>
      <c r="AR241" s="79" t="str">
        <f t="shared" si="101"/>
        <v/>
      </c>
      <c r="AS241" s="79" t="str">
        <f t="shared" ref="AS241:BB250" si="102">IF(OR(AS$10="", $R241=""), "", IF(AS$10=$B241, $D241, ""))</f>
        <v/>
      </c>
      <c r="AT241" s="79" t="str">
        <f t="shared" si="102"/>
        <v/>
      </c>
      <c r="AU241" s="79" t="str">
        <f t="shared" si="102"/>
        <v/>
      </c>
      <c r="AV241" s="79" t="str">
        <f t="shared" si="102"/>
        <v/>
      </c>
      <c r="AW241" s="79" t="str">
        <f t="shared" si="102"/>
        <v/>
      </c>
      <c r="AX241" s="79" t="str">
        <f t="shared" si="102"/>
        <v/>
      </c>
      <c r="AY241" s="79" t="str">
        <f t="shared" si="102"/>
        <v/>
      </c>
      <c r="AZ241" s="79" t="str">
        <f t="shared" si="102"/>
        <v/>
      </c>
      <c r="BA241" s="79" t="str">
        <f t="shared" si="102"/>
        <v/>
      </c>
      <c r="BB241" s="33" t="str">
        <f t="shared" si="102"/>
        <v/>
      </c>
      <c r="BD241" s="89" t="str">
        <f>IF(OR(CI$8="", Y241=""), "", COUNTIF(Y$11:Y$310, "&lt;"&amp;Y241)+1+COUNTIF(Y$11:Y241, Y241)-1)</f>
        <v/>
      </c>
      <c r="BE241" s="90" t="str">
        <f>IF(OR(CJ$8="", Z241=""), "", COUNTIF(Z$11:Z$310, "&lt;"&amp;Z241)+1+COUNTIF(Z$11:Z241, Z241)-1)</f>
        <v/>
      </c>
      <c r="BF241" s="90" t="str">
        <f>IF(OR(CK$8="", AA241=""), "", COUNTIF(AA$11:AA$310, "&lt;"&amp;AA241)+1+COUNTIF(AA$11:AA241, AA241)-1)</f>
        <v/>
      </c>
      <c r="BG241" s="90" t="str">
        <f>IF(OR(CL$8="", AB241=""), "", COUNTIF(AB$11:AB$310, "&lt;"&amp;AB241)+1+COUNTIF(AB$11:AB241, AB241)-1)</f>
        <v/>
      </c>
      <c r="BH241" s="90" t="str">
        <f>IF(OR(CM$8="", AC241=""), "", COUNTIF(AC$11:AC$310, "&lt;"&amp;AC241)+1+COUNTIF(AC$11:AC241, AC241)-1)</f>
        <v/>
      </c>
      <c r="BI241" s="90" t="str">
        <f>IF(OR(CN$8="", AD241=""), "", COUNTIF(AD$11:AD$310, "&lt;"&amp;AD241)+1+COUNTIF(AD$11:AD241, AD241)-1)</f>
        <v/>
      </c>
      <c r="BJ241" s="90" t="str">
        <f>IF(OR(CO$8="", AE241=""), "", COUNTIF(AE$11:AE$310, "&lt;"&amp;AE241)+1+COUNTIF(AE$11:AE241, AE241)-1)</f>
        <v/>
      </c>
      <c r="BK241" s="90" t="str">
        <f>IF(OR(CP$8="", AF241=""), "", COUNTIF(AF$11:AF$310, "&lt;"&amp;AF241)+1+COUNTIF(AF$11:AF241, AF241)-1)</f>
        <v/>
      </c>
      <c r="BL241" s="90" t="str">
        <f>IF(OR(CQ$8="", AG241=""), "", COUNTIF(AG$11:AG$310, "&lt;"&amp;AG241)+1+COUNTIF(AG$11:AG241, AG241)-1)</f>
        <v/>
      </c>
      <c r="BM241" s="90" t="str">
        <f>IF(OR(CR$8="", AH241=""), "", COUNTIF(AH$11:AH$310, "&lt;"&amp;AH241)+1+COUNTIF(AH$11:AH241, AH241)-1)</f>
        <v/>
      </c>
      <c r="BN241" s="90" t="str">
        <f>IF(OR(CS$8="", AI241=""), "", COUNTIF(AI$11:AI$310, "&lt;"&amp;AI241)+1+COUNTIF(AI$11:AI241, AI241)-1)</f>
        <v/>
      </c>
      <c r="BO241" s="90" t="str">
        <f>IF(OR(CT$8="", AJ241=""), "", COUNTIF(AJ$11:AJ$310, "&lt;"&amp;AJ241)+1+COUNTIF(AJ$11:AJ241, AJ241)-1)</f>
        <v/>
      </c>
      <c r="BP241" s="90" t="str">
        <f>IF(OR(CU$8="", AK241=""), "", COUNTIF(AK$11:AK$310, "&lt;"&amp;AK241)+1+COUNTIF(AK$11:AK241, AK241)-1)</f>
        <v/>
      </c>
      <c r="BQ241" s="90" t="str">
        <f>IF(OR(CV$8="", AL241=""), "", COUNTIF(AL$11:AL$310, "&lt;"&amp;AL241)+1+COUNTIF(AL$11:AL241, AL241)-1)</f>
        <v/>
      </c>
      <c r="BR241" s="90" t="str">
        <f>IF(OR(CW$8="", AM241=""), "", COUNTIF(AM$11:AM$310, "&lt;"&amp;AM241)+1+COUNTIF(AM$11:AM241, AM241)-1)</f>
        <v/>
      </c>
      <c r="BS241" s="90" t="str">
        <f>IF(OR(CX$8="", AN241=""), "", COUNTIF(AN$11:AN$310, "&lt;"&amp;AN241)+1+COUNTIF(AN$11:AN241, AN241)-1)</f>
        <v/>
      </c>
      <c r="BT241" s="90" t="str">
        <f>IF(OR(CY$8="", AO241=""), "", COUNTIF(AO$11:AO$310, "&lt;"&amp;AO241)+1+COUNTIF(AO$11:AO241, AO241)-1)</f>
        <v/>
      </c>
      <c r="BU241" s="90" t="str">
        <f>IF(OR(CZ$8="", AP241=""), "", COUNTIF(AP$11:AP$310, "&lt;"&amp;AP241)+1+COUNTIF(AP$11:AP241, AP241)-1)</f>
        <v/>
      </c>
      <c r="BV241" s="90" t="str">
        <f>IF(OR(DA$8="", AQ241=""), "", COUNTIF(AQ$11:AQ$310, "&lt;"&amp;AQ241)+1+COUNTIF(AQ$11:AQ241, AQ241)-1)</f>
        <v/>
      </c>
      <c r="BW241" s="90" t="str">
        <f>IF(OR(DB$8="", AR241=""), "", COUNTIF(AR$11:AR$310, "&lt;"&amp;AR241)+1+COUNTIF(AR$11:AR241, AR241)-1)</f>
        <v/>
      </c>
      <c r="BX241" s="90" t="str">
        <f>IF(OR(DC$8="", AS241=""), "", COUNTIF(AS$11:AS$310, "&lt;"&amp;AS241)+1+COUNTIF(AS$11:AS241, AS241)-1)</f>
        <v/>
      </c>
      <c r="BY241" s="90" t="str">
        <f>IF(OR(DD$8="", AT241=""), "", COUNTIF(AT$11:AT$310, "&lt;"&amp;AT241)+1+COUNTIF(AT$11:AT241, AT241)-1)</f>
        <v/>
      </c>
      <c r="BZ241" s="90" t="str">
        <f>IF(OR(DE$8="", AU241=""), "", COUNTIF(AU$11:AU$310, "&lt;"&amp;AU241)+1+COUNTIF(AU$11:AU241, AU241)-1)</f>
        <v/>
      </c>
      <c r="CA241" s="90" t="str">
        <f>IF(OR(DF$8="", AV241=""), "", COUNTIF(AV$11:AV$310, "&lt;"&amp;AV241)+1+COUNTIF(AV$11:AV241, AV241)-1)</f>
        <v/>
      </c>
      <c r="CB241" s="90" t="str">
        <f>IF(OR(DG$8="", AW241=""), "", COUNTIF(AW$11:AW$310, "&lt;"&amp;AW241)+1+COUNTIF(AW$11:AW241, AW241)-1)</f>
        <v/>
      </c>
      <c r="CC241" s="90" t="str">
        <f>IF(OR(DH$8="", AX241=""), "", COUNTIF(AX$11:AX$310, "&lt;"&amp;AX241)+1+COUNTIF(AX$11:AX241, AX241)-1)</f>
        <v/>
      </c>
      <c r="CD241" s="90" t="str">
        <f>IF(OR(DI$8="", AY241=""), "", COUNTIF(AY$11:AY$310, "&lt;"&amp;AY241)+1+COUNTIF(AY$11:AY241, AY241)-1)</f>
        <v/>
      </c>
      <c r="CE241" s="90" t="str">
        <f>IF(OR(DJ$8="", AZ241=""), "", COUNTIF(AZ$11:AZ$310, "&lt;"&amp;AZ241)+1+COUNTIF(AZ$11:AZ241, AZ241)-1)</f>
        <v/>
      </c>
      <c r="CF241" s="90" t="str">
        <f>IF(OR(DK$8="", BA241=""), "", COUNTIF(BA$11:BA$310, "&lt;"&amp;BA241)+1+COUNTIF(BA$11:BA241, BA241)-1)</f>
        <v/>
      </c>
      <c r="CG241" s="91" t="str">
        <f>IF(OR(DL$8="", BB241=""), "", COUNTIF(BB$11:BB$310, "&lt;"&amp;BB241)+1+COUNTIF(BB$11:BB241, BB241)-1)</f>
        <v/>
      </c>
      <c r="CI241" s="89" t="str" cm="1">
        <f t="array" ref="CI241">IFERROR(INDEX($BD241:$CG241, $CH241, MATCH(CI$6, $BD$8:$CG$8, 0)), "")</f>
        <v/>
      </c>
      <c r="CJ241" s="90" t="str" cm="1">
        <f t="array" ref="CJ241">IFERROR(INDEX($BD241:$CG241, $CH241, MATCH(CJ$6, $BD$8:$CG$8, 0)), "")</f>
        <v/>
      </c>
      <c r="CK241" s="90" t="str" cm="1">
        <f t="array" ref="CK241">IFERROR(INDEX($BD241:$CG241, $CH241, MATCH(CK$6, $BD$8:$CG$8, 0)), "")</f>
        <v/>
      </c>
      <c r="CL241" s="90" t="str" cm="1">
        <f t="array" ref="CL241">IFERROR(INDEX($BD241:$CG241, $CH241, MATCH(CL$6, $BD$8:$CG$8, 0)), "")</f>
        <v/>
      </c>
      <c r="CM241" s="90" t="str" cm="1">
        <f t="array" ref="CM241">IFERROR(INDEX($BD241:$CG241, $CH241, MATCH(CM$6, $BD$8:$CG$8, 0)), "")</f>
        <v/>
      </c>
      <c r="CN241" s="90" t="str" cm="1">
        <f t="array" ref="CN241">IFERROR(INDEX($BD241:$CG241, $CH241, MATCH(CN$6, $BD$8:$CG$8, 0)), "")</f>
        <v/>
      </c>
      <c r="CO241" s="90" t="str" cm="1">
        <f t="array" ref="CO241">IFERROR(INDEX($BD241:$CG241, $CH241, MATCH(CO$6, $BD$8:$CG$8, 0)), "")</f>
        <v/>
      </c>
      <c r="CP241" s="90" t="str" cm="1">
        <f t="array" ref="CP241">IFERROR(INDEX($BD241:$CG241, $CH241, MATCH(CP$6, $BD$8:$CG$8, 0)), "")</f>
        <v/>
      </c>
      <c r="CQ241" s="90" t="str" cm="1">
        <f t="array" ref="CQ241">IFERROR(INDEX($BD241:$CG241, $CH241, MATCH(CQ$6, $BD$8:$CG$8, 0)), "")</f>
        <v/>
      </c>
      <c r="CR241" s="90" t="str" cm="1">
        <f t="array" ref="CR241">IFERROR(INDEX($BD241:$CG241, $CH241, MATCH(CR$6, $BD$8:$CG$8, 0)), "")</f>
        <v/>
      </c>
      <c r="CS241" s="90" t="str" cm="1">
        <f t="array" ref="CS241">IFERROR(INDEX($BD241:$CG241, $CH241, MATCH(CS$6, $BD$8:$CG$8, 0)), "")</f>
        <v/>
      </c>
      <c r="CT241" s="90" t="str" cm="1">
        <f t="array" ref="CT241">IFERROR(INDEX($BD241:$CG241, $CH241, MATCH(CT$6, $BD$8:$CG$8, 0)), "")</f>
        <v/>
      </c>
      <c r="CU241" s="90" t="str" cm="1">
        <f t="array" ref="CU241">IFERROR(INDEX($BD241:$CG241, $CH241, MATCH(CU$6, $BD$8:$CG$8, 0)), "")</f>
        <v/>
      </c>
      <c r="CV241" s="90" t="str" cm="1">
        <f t="array" ref="CV241">IFERROR(INDEX($BD241:$CG241, $CH241, MATCH(CV$6, $BD$8:$CG$8, 0)), "")</f>
        <v/>
      </c>
      <c r="CW241" s="90" t="str" cm="1">
        <f t="array" ref="CW241">IFERROR(INDEX($BD241:$CG241, $CH241, MATCH(CW$6, $BD$8:$CG$8, 0)), "")</f>
        <v/>
      </c>
      <c r="CX241" s="90" t="str" cm="1">
        <f t="array" ref="CX241">IFERROR(INDEX($BD241:$CG241, $CH241, MATCH(CX$6, $BD$8:$CG$8, 0)), "")</f>
        <v/>
      </c>
      <c r="CY241" s="90" t="str" cm="1">
        <f t="array" ref="CY241">IFERROR(INDEX($BD241:$CG241, $CH241, MATCH(CY$6, $BD$8:$CG$8, 0)), "")</f>
        <v/>
      </c>
      <c r="CZ241" s="90" t="str" cm="1">
        <f t="array" ref="CZ241">IFERROR(INDEX($BD241:$CG241, $CH241, MATCH(CZ$6, $BD$8:$CG$8, 0)), "")</f>
        <v/>
      </c>
      <c r="DA241" s="90" t="str" cm="1">
        <f t="array" ref="DA241">IFERROR(INDEX($BD241:$CG241, $CH241, MATCH(DA$6, $BD$8:$CG$8, 0)), "")</f>
        <v/>
      </c>
      <c r="DB241" s="90" t="str" cm="1">
        <f t="array" ref="DB241">IFERROR(INDEX($BD241:$CG241, $CH241, MATCH(DB$6, $BD$8:$CG$8, 0)), "")</f>
        <v/>
      </c>
      <c r="DC241" s="90" t="str" cm="1">
        <f t="array" ref="DC241">IFERROR(INDEX($BD241:$CG241, $CH241, MATCH(DC$6, $BD$8:$CG$8, 0)), "")</f>
        <v/>
      </c>
      <c r="DD241" s="90" t="str" cm="1">
        <f t="array" ref="DD241">IFERROR(INDEX($BD241:$CG241, $CH241, MATCH(DD$6, $BD$8:$CG$8, 0)), "")</f>
        <v/>
      </c>
      <c r="DE241" s="90" t="str" cm="1">
        <f t="array" ref="DE241">IFERROR(INDEX($BD241:$CG241, $CH241, MATCH(DE$6, $BD$8:$CG$8, 0)), "")</f>
        <v/>
      </c>
      <c r="DF241" s="90" t="str" cm="1">
        <f t="array" ref="DF241">IFERROR(INDEX($BD241:$CG241, $CH241, MATCH(DF$6, $BD$8:$CG$8, 0)), "")</f>
        <v/>
      </c>
      <c r="DG241" s="90" t="str" cm="1">
        <f t="array" ref="DG241">IFERROR(INDEX($BD241:$CG241, $CH241, MATCH(DG$6, $BD$8:$CG$8, 0)), "")</f>
        <v/>
      </c>
      <c r="DH241" s="90" t="str" cm="1">
        <f t="array" ref="DH241">IFERROR(INDEX($BD241:$CG241, $CH241, MATCH(DH$6, $BD$8:$CG$8, 0)), "")</f>
        <v/>
      </c>
      <c r="DI241" s="90" t="str" cm="1">
        <f t="array" ref="DI241">IFERROR(INDEX($BD241:$CG241, $CH241, MATCH(DI$6, $BD$8:$CG$8, 0)), "")</f>
        <v/>
      </c>
      <c r="DJ241" s="90" t="str" cm="1">
        <f t="array" ref="DJ241">IFERROR(INDEX($BD241:$CG241, $CH241, MATCH(DJ$6, $BD$8:$CG$8, 0)), "")</f>
        <v/>
      </c>
      <c r="DK241" s="90" t="str" cm="1">
        <f t="array" ref="DK241">IFERROR(INDEX($BD241:$CG241, $CH241, MATCH(DK$6, $BD$8:$CG$8, 0)), "")</f>
        <v/>
      </c>
      <c r="DL241" s="91" t="str" cm="1">
        <f t="array" ref="DL241">IFERROR(INDEX($BD241:$CG241, $CH241, MATCH(DL$6, $BD$8:$CG$8, 0)), "")</f>
        <v/>
      </c>
    </row>
    <row r="242" spans="1:116" x14ac:dyDescent="0.55000000000000004">
      <c r="A242" s="16"/>
      <c r="B242" s="48"/>
      <c r="C242" s="26"/>
      <c r="D242" s="49"/>
      <c r="E242" s="50"/>
      <c r="F242" s="16"/>
      <c r="G242" s="96" t="str">
        <f t="shared" si="88"/>
        <v/>
      </c>
      <c r="H242" s="96" t="str">
        <f>IF($T242="", "", IF(COUNTIF('Income &amp; Expenses'!$AO$11:$AO$40, $T242)&gt;0, $N$3, $N$4))</f>
        <v/>
      </c>
      <c r="I242" s="16"/>
      <c r="N242" s="14" t="str">
        <f t="shared" si="84"/>
        <v/>
      </c>
      <c r="O242" s="8" t="str">
        <f t="shared" si="89"/>
        <v/>
      </c>
      <c r="P242" s="15" t="str">
        <f t="shared" si="85"/>
        <v/>
      </c>
      <c r="R242" s="68" t="str">
        <f t="shared" si="86"/>
        <v/>
      </c>
      <c r="T242" s="68" t="str">
        <f t="shared" si="87"/>
        <v/>
      </c>
      <c r="V242" s="62" t="str">
        <f>IF($B242="", "", COUNTIF($B$11:$B242, $B242))</f>
        <v/>
      </c>
      <c r="W242" s="62" t="str">
        <f t="shared" si="90"/>
        <v/>
      </c>
      <c r="Y242" s="78" t="str">
        <f t="shared" si="100"/>
        <v/>
      </c>
      <c r="Z242" s="79" t="str">
        <f t="shared" si="100"/>
        <v/>
      </c>
      <c r="AA242" s="79" t="str">
        <f t="shared" si="100"/>
        <v/>
      </c>
      <c r="AB242" s="79" t="str">
        <f t="shared" si="100"/>
        <v/>
      </c>
      <c r="AC242" s="79" t="str">
        <f t="shared" si="100"/>
        <v/>
      </c>
      <c r="AD242" s="79" t="str">
        <f t="shared" si="100"/>
        <v/>
      </c>
      <c r="AE242" s="79" t="str">
        <f t="shared" si="100"/>
        <v/>
      </c>
      <c r="AF242" s="79" t="str">
        <f t="shared" si="100"/>
        <v/>
      </c>
      <c r="AG242" s="79" t="str">
        <f t="shared" si="100"/>
        <v/>
      </c>
      <c r="AH242" s="79" t="str">
        <f t="shared" si="100"/>
        <v/>
      </c>
      <c r="AI242" s="79" t="str">
        <f t="shared" si="101"/>
        <v/>
      </c>
      <c r="AJ242" s="79" t="str">
        <f t="shared" si="101"/>
        <v/>
      </c>
      <c r="AK242" s="79" t="str">
        <f t="shared" si="101"/>
        <v/>
      </c>
      <c r="AL242" s="79" t="str">
        <f t="shared" si="101"/>
        <v/>
      </c>
      <c r="AM242" s="79" t="str">
        <f t="shared" si="101"/>
        <v/>
      </c>
      <c r="AN242" s="79" t="str">
        <f t="shared" si="101"/>
        <v/>
      </c>
      <c r="AO242" s="79" t="str">
        <f t="shared" si="101"/>
        <v/>
      </c>
      <c r="AP242" s="79" t="str">
        <f t="shared" si="101"/>
        <v/>
      </c>
      <c r="AQ242" s="79" t="str">
        <f t="shared" si="101"/>
        <v/>
      </c>
      <c r="AR242" s="79" t="str">
        <f t="shared" si="101"/>
        <v/>
      </c>
      <c r="AS242" s="79" t="str">
        <f t="shared" si="102"/>
        <v/>
      </c>
      <c r="AT242" s="79" t="str">
        <f t="shared" si="102"/>
        <v/>
      </c>
      <c r="AU242" s="79" t="str">
        <f t="shared" si="102"/>
        <v/>
      </c>
      <c r="AV242" s="79" t="str">
        <f t="shared" si="102"/>
        <v/>
      </c>
      <c r="AW242" s="79" t="str">
        <f t="shared" si="102"/>
        <v/>
      </c>
      <c r="AX242" s="79" t="str">
        <f t="shared" si="102"/>
        <v/>
      </c>
      <c r="AY242" s="79" t="str">
        <f t="shared" si="102"/>
        <v/>
      </c>
      <c r="AZ242" s="79" t="str">
        <f t="shared" si="102"/>
        <v/>
      </c>
      <c r="BA242" s="79" t="str">
        <f t="shared" si="102"/>
        <v/>
      </c>
      <c r="BB242" s="33" t="str">
        <f t="shared" si="102"/>
        <v/>
      </c>
      <c r="BD242" s="89" t="str">
        <f>IF(OR(CI$8="", Y242=""), "", COUNTIF(Y$11:Y$310, "&lt;"&amp;Y242)+1+COUNTIF(Y$11:Y242, Y242)-1)</f>
        <v/>
      </c>
      <c r="BE242" s="90" t="str">
        <f>IF(OR(CJ$8="", Z242=""), "", COUNTIF(Z$11:Z$310, "&lt;"&amp;Z242)+1+COUNTIF(Z$11:Z242, Z242)-1)</f>
        <v/>
      </c>
      <c r="BF242" s="90" t="str">
        <f>IF(OR(CK$8="", AA242=""), "", COUNTIF(AA$11:AA$310, "&lt;"&amp;AA242)+1+COUNTIF(AA$11:AA242, AA242)-1)</f>
        <v/>
      </c>
      <c r="BG242" s="90" t="str">
        <f>IF(OR(CL$8="", AB242=""), "", COUNTIF(AB$11:AB$310, "&lt;"&amp;AB242)+1+COUNTIF(AB$11:AB242, AB242)-1)</f>
        <v/>
      </c>
      <c r="BH242" s="90" t="str">
        <f>IF(OR(CM$8="", AC242=""), "", COUNTIF(AC$11:AC$310, "&lt;"&amp;AC242)+1+COUNTIF(AC$11:AC242, AC242)-1)</f>
        <v/>
      </c>
      <c r="BI242" s="90" t="str">
        <f>IF(OR(CN$8="", AD242=""), "", COUNTIF(AD$11:AD$310, "&lt;"&amp;AD242)+1+COUNTIF(AD$11:AD242, AD242)-1)</f>
        <v/>
      </c>
      <c r="BJ242" s="90" t="str">
        <f>IF(OR(CO$8="", AE242=""), "", COUNTIF(AE$11:AE$310, "&lt;"&amp;AE242)+1+COUNTIF(AE$11:AE242, AE242)-1)</f>
        <v/>
      </c>
      <c r="BK242" s="90" t="str">
        <f>IF(OR(CP$8="", AF242=""), "", COUNTIF(AF$11:AF$310, "&lt;"&amp;AF242)+1+COUNTIF(AF$11:AF242, AF242)-1)</f>
        <v/>
      </c>
      <c r="BL242" s="90" t="str">
        <f>IF(OR(CQ$8="", AG242=""), "", COUNTIF(AG$11:AG$310, "&lt;"&amp;AG242)+1+COUNTIF(AG$11:AG242, AG242)-1)</f>
        <v/>
      </c>
      <c r="BM242" s="90" t="str">
        <f>IF(OR(CR$8="", AH242=""), "", COUNTIF(AH$11:AH$310, "&lt;"&amp;AH242)+1+COUNTIF(AH$11:AH242, AH242)-1)</f>
        <v/>
      </c>
      <c r="BN242" s="90" t="str">
        <f>IF(OR(CS$8="", AI242=""), "", COUNTIF(AI$11:AI$310, "&lt;"&amp;AI242)+1+COUNTIF(AI$11:AI242, AI242)-1)</f>
        <v/>
      </c>
      <c r="BO242" s="90" t="str">
        <f>IF(OR(CT$8="", AJ242=""), "", COUNTIF(AJ$11:AJ$310, "&lt;"&amp;AJ242)+1+COUNTIF(AJ$11:AJ242, AJ242)-1)</f>
        <v/>
      </c>
      <c r="BP242" s="90" t="str">
        <f>IF(OR(CU$8="", AK242=""), "", COUNTIF(AK$11:AK$310, "&lt;"&amp;AK242)+1+COUNTIF(AK$11:AK242, AK242)-1)</f>
        <v/>
      </c>
      <c r="BQ242" s="90" t="str">
        <f>IF(OR(CV$8="", AL242=""), "", COUNTIF(AL$11:AL$310, "&lt;"&amp;AL242)+1+COUNTIF(AL$11:AL242, AL242)-1)</f>
        <v/>
      </c>
      <c r="BR242" s="90" t="str">
        <f>IF(OR(CW$8="", AM242=""), "", COUNTIF(AM$11:AM$310, "&lt;"&amp;AM242)+1+COUNTIF(AM$11:AM242, AM242)-1)</f>
        <v/>
      </c>
      <c r="BS242" s="90" t="str">
        <f>IF(OR(CX$8="", AN242=""), "", COUNTIF(AN$11:AN$310, "&lt;"&amp;AN242)+1+COUNTIF(AN$11:AN242, AN242)-1)</f>
        <v/>
      </c>
      <c r="BT242" s="90" t="str">
        <f>IF(OR(CY$8="", AO242=""), "", COUNTIF(AO$11:AO$310, "&lt;"&amp;AO242)+1+COUNTIF(AO$11:AO242, AO242)-1)</f>
        <v/>
      </c>
      <c r="BU242" s="90" t="str">
        <f>IF(OR(CZ$8="", AP242=""), "", COUNTIF(AP$11:AP$310, "&lt;"&amp;AP242)+1+COUNTIF(AP$11:AP242, AP242)-1)</f>
        <v/>
      </c>
      <c r="BV242" s="90" t="str">
        <f>IF(OR(DA$8="", AQ242=""), "", COUNTIF(AQ$11:AQ$310, "&lt;"&amp;AQ242)+1+COUNTIF(AQ$11:AQ242, AQ242)-1)</f>
        <v/>
      </c>
      <c r="BW242" s="90" t="str">
        <f>IF(OR(DB$8="", AR242=""), "", COUNTIF(AR$11:AR$310, "&lt;"&amp;AR242)+1+COUNTIF(AR$11:AR242, AR242)-1)</f>
        <v/>
      </c>
      <c r="BX242" s="90" t="str">
        <f>IF(OR(DC$8="", AS242=""), "", COUNTIF(AS$11:AS$310, "&lt;"&amp;AS242)+1+COUNTIF(AS$11:AS242, AS242)-1)</f>
        <v/>
      </c>
      <c r="BY242" s="90" t="str">
        <f>IF(OR(DD$8="", AT242=""), "", COUNTIF(AT$11:AT$310, "&lt;"&amp;AT242)+1+COUNTIF(AT$11:AT242, AT242)-1)</f>
        <v/>
      </c>
      <c r="BZ242" s="90" t="str">
        <f>IF(OR(DE$8="", AU242=""), "", COUNTIF(AU$11:AU$310, "&lt;"&amp;AU242)+1+COUNTIF(AU$11:AU242, AU242)-1)</f>
        <v/>
      </c>
      <c r="CA242" s="90" t="str">
        <f>IF(OR(DF$8="", AV242=""), "", COUNTIF(AV$11:AV$310, "&lt;"&amp;AV242)+1+COUNTIF(AV$11:AV242, AV242)-1)</f>
        <v/>
      </c>
      <c r="CB242" s="90" t="str">
        <f>IF(OR(DG$8="", AW242=""), "", COUNTIF(AW$11:AW$310, "&lt;"&amp;AW242)+1+COUNTIF(AW$11:AW242, AW242)-1)</f>
        <v/>
      </c>
      <c r="CC242" s="90" t="str">
        <f>IF(OR(DH$8="", AX242=""), "", COUNTIF(AX$11:AX$310, "&lt;"&amp;AX242)+1+COUNTIF(AX$11:AX242, AX242)-1)</f>
        <v/>
      </c>
      <c r="CD242" s="90" t="str">
        <f>IF(OR(DI$8="", AY242=""), "", COUNTIF(AY$11:AY$310, "&lt;"&amp;AY242)+1+COUNTIF(AY$11:AY242, AY242)-1)</f>
        <v/>
      </c>
      <c r="CE242" s="90" t="str">
        <f>IF(OR(DJ$8="", AZ242=""), "", COUNTIF(AZ$11:AZ$310, "&lt;"&amp;AZ242)+1+COUNTIF(AZ$11:AZ242, AZ242)-1)</f>
        <v/>
      </c>
      <c r="CF242" s="90" t="str">
        <f>IF(OR(DK$8="", BA242=""), "", COUNTIF(BA$11:BA$310, "&lt;"&amp;BA242)+1+COUNTIF(BA$11:BA242, BA242)-1)</f>
        <v/>
      </c>
      <c r="CG242" s="91" t="str">
        <f>IF(OR(DL$8="", BB242=""), "", COUNTIF(BB$11:BB$310, "&lt;"&amp;BB242)+1+COUNTIF(BB$11:BB242, BB242)-1)</f>
        <v/>
      </c>
      <c r="CI242" s="89" t="str" cm="1">
        <f t="array" ref="CI242">IFERROR(INDEX($BD242:$CG242, $CH242, MATCH(CI$6, $BD$8:$CG$8, 0)), "")</f>
        <v/>
      </c>
      <c r="CJ242" s="90" t="str" cm="1">
        <f t="array" ref="CJ242">IFERROR(INDEX($BD242:$CG242, $CH242, MATCH(CJ$6, $BD$8:$CG$8, 0)), "")</f>
        <v/>
      </c>
      <c r="CK242" s="90" t="str" cm="1">
        <f t="array" ref="CK242">IFERROR(INDEX($BD242:$CG242, $CH242, MATCH(CK$6, $BD$8:$CG$8, 0)), "")</f>
        <v/>
      </c>
      <c r="CL242" s="90" t="str" cm="1">
        <f t="array" ref="CL242">IFERROR(INDEX($BD242:$CG242, $CH242, MATCH(CL$6, $BD$8:$CG$8, 0)), "")</f>
        <v/>
      </c>
      <c r="CM242" s="90" t="str" cm="1">
        <f t="array" ref="CM242">IFERROR(INDEX($BD242:$CG242, $CH242, MATCH(CM$6, $BD$8:$CG$8, 0)), "")</f>
        <v/>
      </c>
      <c r="CN242" s="90" t="str" cm="1">
        <f t="array" ref="CN242">IFERROR(INDEX($BD242:$CG242, $CH242, MATCH(CN$6, $BD$8:$CG$8, 0)), "")</f>
        <v/>
      </c>
      <c r="CO242" s="90" t="str" cm="1">
        <f t="array" ref="CO242">IFERROR(INDEX($BD242:$CG242, $CH242, MATCH(CO$6, $BD$8:$CG$8, 0)), "")</f>
        <v/>
      </c>
      <c r="CP242" s="90" t="str" cm="1">
        <f t="array" ref="CP242">IFERROR(INDEX($BD242:$CG242, $CH242, MATCH(CP$6, $BD$8:$CG$8, 0)), "")</f>
        <v/>
      </c>
      <c r="CQ242" s="90" t="str" cm="1">
        <f t="array" ref="CQ242">IFERROR(INDEX($BD242:$CG242, $CH242, MATCH(CQ$6, $BD$8:$CG$8, 0)), "")</f>
        <v/>
      </c>
      <c r="CR242" s="90" t="str" cm="1">
        <f t="array" ref="CR242">IFERROR(INDEX($BD242:$CG242, $CH242, MATCH(CR$6, $BD$8:$CG$8, 0)), "")</f>
        <v/>
      </c>
      <c r="CS242" s="90" t="str" cm="1">
        <f t="array" ref="CS242">IFERROR(INDEX($BD242:$CG242, $CH242, MATCH(CS$6, $BD$8:$CG$8, 0)), "")</f>
        <v/>
      </c>
      <c r="CT242" s="90" t="str" cm="1">
        <f t="array" ref="CT242">IFERROR(INDEX($BD242:$CG242, $CH242, MATCH(CT$6, $BD$8:$CG$8, 0)), "")</f>
        <v/>
      </c>
      <c r="CU242" s="90" t="str" cm="1">
        <f t="array" ref="CU242">IFERROR(INDEX($BD242:$CG242, $CH242, MATCH(CU$6, $BD$8:$CG$8, 0)), "")</f>
        <v/>
      </c>
      <c r="CV242" s="90" t="str" cm="1">
        <f t="array" ref="CV242">IFERROR(INDEX($BD242:$CG242, $CH242, MATCH(CV$6, $BD$8:$CG$8, 0)), "")</f>
        <v/>
      </c>
      <c r="CW242" s="90" t="str" cm="1">
        <f t="array" ref="CW242">IFERROR(INDEX($BD242:$CG242, $CH242, MATCH(CW$6, $BD$8:$CG$8, 0)), "")</f>
        <v/>
      </c>
      <c r="CX242" s="90" t="str" cm="1">
        <f t="array" ref="CX242">IFERROR(INDEX($BD242:$CG242, $CH242, MATCH(CX$6, $BD$8:$CG$8, 0)), "")</f>
        <v/>
      </c>
      <c r="CY242" s="90" t="str" cm="1">
        <f t="array" ref="CY242">IFERROR(INDEX($BD242:$CG242, $CH242, MATCH(CY$6, $BD$8:$CG$8, 0)), "")</f>
        <v/>
      </c>
      <c r="CZ242" s="90" t="str" cm="1">
        <f t="array" ref="CZ242">IFERROR(INDEX($BD242:$CG242, $CH242, MATCH(CZ$6, $BD$8:$CG$8, 0)), "")</f>
        <v/>
      </c>
      <c r="DA242" s="90" t="str" cm="1">
        <f t="array" ref="DA242">IFERROR(INDEX($BD242:$CG242, $CH242, MATCH(DA$6, $BD$8:$CG$8, 0)), "")</f>
        <v/>
      </c>
      <c r="DB242" s="90" t="str" cm="1">
        <f t="array" ref="DB242">IFERROR(INDEX($BD242:$CG242, $CH242, MATCH(DB$6, $BD$8:$CG$8, 0)), "")</f>
        <v/>
      </c>
      <c r="DC242" s="90" t="str" cm="1">
        <f t="array" ref="DC242">IFERROR(INDEX($BD242:$CG242, $CH242, MATCH(DC$6, $BD$8:$CG$8, 0)), "")</f>
        <v/>
      </c>
      <c r="DD242" s="90" t="str" cm="1">
        <f t="array" ref="DD242">IFERROR(INDEX($BD242:$CG242, $CH242, MATCH(DD$6, $BD$8:$CG$8, 0)), "")</f>
        <v/>
      </c>
      <c r="DE242" s="90" t="str" cm="1">
        <f t="array" ref="DE242">IFERROR(INDEX($BD242:$CG242, $CH242, MATCH(DE$6, $BD$8:$CG$8, 0)), "")</f>
        <v/>
      </c>
      <c r="DF242" s="90" t="str" cm="1">
        <f t="array" ref="DF242">IFERROR(INDEX($BD242:$CG242, $CH242, MATCH(DF$6, $BD$8:$CG$8, 0)), "")</f>
        <v/>
      </c>
      <c r="DG242" s="90" t="str" cm="1">
        <f t="array" ref="DG242">IFERROR(INDEX($BD242:$CG242, $CH242, MATCH(DG$6, $BD$8:$CG$8, 0)), "")</f>
        <v/>
      </c>
      <c r="DH242" s="90" t="str" cm="1">
        <f t="array" ref="DH242">IFERROR(INDEX($BD242:$CG242, $CH242, MATCH(DH$6, $BD$8:$CG$8, 0)), "")</f>
        <v/>
      </c>
      <c r="DI242" s="90" t="str" cm="1">
        <f t="array" ref="DI242">IFERROR(INDEX($BD242:$CG242, $CH242, MATCH(DI$6, $BD$8:$CG$8, 0)), "")</f>
        <v/>
      </c>
      <c r="DJ242" s="90" t="str" cm="1">
        <f t="array" ref="DJ242">IFERROR(INDEX($BD242:$CG242, $CH242, MATCH(DJ$6, $BD$8:$CG$8, 0)), "")</f>
        <v/>
      </c>
      <c r="DK242" s="90" t="str" cm="1">
        <f t="array" ref="DK242">IFERROR(INDEX($BD242:$CG242, $CH242, MATCH(DK$6, $BD$8:$CG$8, 0)), "")</f>
        <v/>
      </c>
      <c r="DL242" s="91" t="str" cm="1">
        <f t="array" ref="DL242">IFERROR(INDEX($BD242:$CG242, $CH242, MATCH(DL$6, $BD$8:$CG$8, 0)), "")</f>
        <v/>
      </c>
    </row>
    <row r="243" spans="1:116" x14ac:dyDescent="0.55000000000000004">
      <c r="A243" s="16"/>
      <c r="B243" s="48"/>
      <c r="C243" s="26"/>
      <c r="D243" s="49"/>
      <c r="E243" s="50"/>
      <c r="F243" s="16"/>
      <c r="G243" s="96" t="str">
        <f t="shared" si="88"/>
        <v/>
      </c>
      <c r="H243" s="96" t="str">
        <f>IF($T243="", "", IF(COUNTIF('Income &amp; Expenses'!$AO$11:$AO$40, $T243)&gt;0, $N$3, $N$4))</f>
        <v/>
      </c>
      <c r="I243" s="16"/>
      <c r="N243" s="14" t="str">
        <f t="shared" si="84"/>
        <v/>
      </c>
      <c r="O243" s="8" t="str">
        <f t="shared" si="89"/>
        <v/>
      </c>
      <c r="P243" s="15" t="str">
        <f t="shared" si="85"/>
        <v/>
      </c>
      <c r="R243" s="68" t="str">
        <f t="shared" si="86"/>
        <v/>
      </c>
      <c r="T243" s="68" t="str">
        <f t="shared" si="87"/>
        <v/>
      </c>
      <c r="V243" s="62" t="str">
        <f>IF($B243="", "", COUNTIF($B$11:$B243, $B243))</f>
        <v/>
      </c>
      <c r="W243" s="62" t="str">
        <f t="shared" si="90"/>
        <v/>
      </c>
      <c r="Y243" s="78" t="str">
        <f t="shared" si="100"/>
        <v/>
      </c>
      <c r="Z243" s="79" t="str">
        <f t="shared" si="100"/>
        <v/>
      </c>
      <c r="AA243" s="79" t="str">
        <f t="shared" si="100"/>
        <v/>
      </c>
      <c r="AB243" s="79" t="str">
        <f t="shared" si="100"/>
        <v/>
      </c>
      <c r="AC243" s="79" t="str">
        <f t="shared" si="100"/>
        <v/>
      </c>
      <c r="AD243" s="79" t="str">
        <f t="shared" si="100"/>
        <v/>
      </c>
      <c r="AE243" s="79" t="str">
        <f t="shared" si="100"/>
        <v/>
      </c>
      <c r="AF243" s="79" t="str">
        <f t="shared" si="100"/>
        <v/>
      </c>
      <c r="AG243" s="79" t="str">
        <f t="shared" si="100"/>
        <v/>
      </c>
      <c r="AH243" s="79" t="str">
        <f t="shared" si="100"/>
        <v/>
      </c>
      <c r="AI243" s="79" t="str">
        <f t="shared" si="101"/>
        <v/>
      </c>
      <c r="AJ243" s="79" t="str">
        <f t="shared" si="101"/>
        <v/>
      </c>
      <c r="AK243" s="79" t="str">
        <f t="shared" si="101"/>
        <v/>
      </c>
      <c r="AL243" s="79" t="str">
        <f t="shared" si="101"/>
        <v/>
      </c>
      <c r="AM243" s="79" t="str">
        <f t="shared" si="101"/>
        <v/>
      </c>
      <c r="AN243" s="79" t="str">
        <f t="shared" si="101"/>
        <v/>
      </c>
      <c r="AO243" s="79" t="str">
        <f t="shared" si="101"/>
        <v/>
      </c>
      <c r="AP243" s="79" t="str">
        <f t="shared" si="101"/>
        <v/>
      </c>
      <c r="AQ243" s="79" t="str">
        <f t="shared" si="101"/>
        <v/>
      </c>
      <c r="AR243" s="79" t="str">
        <f t="shared" si="101"/>
        <v/>
      </c>
      <c r="AS243" s="79" t="str">
        <f t="shared" si="102"/>
        <v/>
      </c>
      <c r="AT243" s="79" t="str">
        <f t="shared" si="102"/>
        <v/>
      </c>
      <c r="AU243" s="79" t="str">
        <f t="shared" si="102"/>
        <v/>
      </c>
      <c r="AV243" s="79" t="str">
        <f t="shared" si="102"/>
        <v/>
      </c>
      <c r="AW243" s="79" t="str">
        <f t="shared" si="102"/>
        <v/>
      </c>
      <c r="AX243" s="79" t="str">
        <f t="shared" si="102"/>
        <v/>
      </c>
      <c r="AY243" s="79" t="str">
        <f t="shared" si="102"/>
        <v/>
      </c>
      <c r="AZ243" s="79" t="str">
        <f t="shared" si="102"/>
        <v/>
      </c>
      <c r="BA243" s="79" t="str">
        <f t="shared" si="102"/>
        <v/>
      </c>
      <c r="BB243" s="33" t="str">
        <f t="shared" si="102"/>
        <v/>
      </c>
      <c r="BD243" s="89" t="str">
        <f>IF(OR(CI$8="", Y243=""), "", COUNTIF(Y$11:Y$310, "&lt;"&amp;Y243)+1+COUNTIF(Y$11:Y243, Y243)-1)</f>
        <v/>
      </c>
      <c r="BE243" s="90" t="str">
        <f>IF(OR(CJ$8="", Z243=""), "", COUNTIF(Z$11:Z$310, "&lt;"&amp;Z243)+1+COUNTIF(Z$11:Z243, Z243)-1)</f>
        <v/>
      </c>
      <c r="BF243" s="90" t="str">
        <f>IF(OR(CK$8="", AA243=""), "", COUNTIF(AA$11:AA$310, "&lt;"&amp;AA243)+1+COUNTIF(AA$11:AA243, AA243)-1)</f>
        <v/>
      </c>
      <c r="BG243" s="90" t="str">
        <f>IF(OR(CL$8="", AB243=""), "", COUNTIF(AB$11:AB$310, "&lt;"&amp;AB243)+1+COUNTIF(AB$11:AB243, AB243)-1)</f>
        <v/>
      </c>
      <c r="BH243" s="90" t="str">
        <f>IF(OR(CM$8="", AC243=""), "", COUNTIF(AC$11:AC$310, "&lt;"&amp;AC243)+1+COUNTIF(AC$11:AC243, AC243)-1)</f>
        <v/>
      </c>
      <c r="BI243" s="90" t="str">
        <f>IF(OR(CN$8="", AD243=""), "", COUNTIF(AD$11:AD$310, "&lt;"&amp;AD243)+1+COUNTIF(AD$11:AD243, AD243)-1)</f>
        <v/>
      </c>
      <c r="BJ243" s="90" t="str">
        <f>IF(OR(CO$8="", AE243=""), "", COUNTIF(AE$11:AE$310, "&lt;"&amp;AE243)+1+COUNTIF(AE$11:AE243, AE243)-1)</f>
        <v/>
      </c>
      <c r="BK243" s="90" t="str">
        <f>IF(OR(CP$8="", AF243=""), "", COUNTIF(AF$11:AF$310, "&lt;"&amp;AF243)+1+COUNTIF(AF$11:AF243, AF243)-1)</f>
        <v/>
      </c>
      <c r="BL243" s="90" t="str">
        <f>IF(OR(CQ$8="", AG243=""), "", COUNTIF(AG$11:AG$310, "&lt;"&amp;AG243)+1+COUNTIF(AG$11:AG243, AG243)-1)</f>
        <v/>
      </c>
      <c r="BM243" s="90" t="str">
        <f>IF(OR(CR$8="", AH243=""), "", COUNTIF(AH$11:AH$310, "&lt;"&amp;AH243)+1+COUNTIF(AH$11:AH243, AH243)-1)</f>
        <v/>
      </c>
      <c r="BN243" s="90" t="str">
        <f>IF(OR(CS$8="", AI243=""), "", COUNTIF(AI$11:AI$310, "&lt;"&amp;AI243)+1+COUNTIF(AI$11:AI243, AI243)-1)</f>
        <v/>
      </c>
      <c r="BO243" s="90" t="str">
        <f>IF(OR(CT$8="", AJ243=""), "", COUNTIF(AJ$11:AJ$310, "&lt;"&amp;AJ243)+1+COUNTIF(AJ$11:AJ243, AJ243)-1)</f>
        <v/>
      </c>
      <c r="BP243" s="90" t="str">
        <f>IF(OR(CU$8="", AK243=""), "", COUNTIF(AK$11:AK$310, "&lt;"&amp;AK243)+1+COUNTIF(AK$11:AK243, AK243)-1)</f>
        <v/>
      </c>
      <c r="BQ243" s="90" t="str">
        <f>IF(OR(CV$8="", AL243=""), "", COUNTIF(AL$11:AL$310, "&lt;"&amp;AL243)+1+COUNTIF(AL$11:AL243, AL243)-1)</f>
        <v/>
      </c>
      <c r="BR243" s="90" t="str">
        <f>IF(OR(CW$8="", AM243=""), "", COUNTIF(AM$11:AM$310, "&lt;"&amp;AM243)+1+COUNTIF(AM$11:AM243, AM243)-1)</f>
        <v/>
      </c>
      <c r="BS243" s="90" t="str">
        <f>IF(OR(CX$8="", AN243=""), "", COUNTIF(AN$11:AN$310, "&lt;"&amp;AN243)+1+COUNTIF(AN$11:AN243, AN243)-1)</f>
        <v/>
      </c>
      <c r="BT243" s="90" t="str">
        <f>IF(OR(CY$8="", AO243=""), "", COUNTIF(AO$11:AO$310, "&lt;"&amp;AO243)+1+COUNTIF(AO$11:AO243, AO243)-1)</f>
        <v/>
      </c>
      <c r="BU243" s="90" t="str">
        <f>IF(OR(CZ$8="", AP243=""), "", COUNTIF(AP$11:AP$310, "&lt;"&amp;AP243)+1+COUNTIF(AP$11:AP243, AP243)-1)</f>
        <v/>
      </c>
      <c r="BV243" s="90" t="str">
        <f>IF(OR(DA$8="", AQ243=""), "", COUNTIF(AQ$11:AQ$310, "&lt;"&amp;AQ243)+1+COUNTIF(AQ$11:AQ243, AQ243)-1)</f>
        <v/>
      </c>
      <c r="BW243" s="90" t="str">
        <f>IF(OR(DB$8="", AR243=""), "", COUNTIF(AR$11:AR$310, "&lt;"&amp;AR243)+1+COUNTIF(AR$11:AR243, AR243)-1)</f>
        <v/>
      </c>
      <c r="BX243" s="90" t="str">
        <f>IF(OR(DC$8="", AS243=""), "", COUNTIF(AS$11:AS$310, "&lt;"&amp;AS243)+1+COUNTIF(AS$11:AS243, AS243)-1)</f>
        <v/>
      </c>
      <c r="BY243" s="90" t="str">
        <f>IF(OR(DD$8="", AT243=""), "", COUNTIF(AT$11:AT$310, "&lt;"&amp;AT243)+1+COUNTIF(AT$11:AT243, AT243)-1)</f>
        <v/>
      </c>
      <c r="BZ243" s="90" t="str">
        <f>IF(OR(DE$8="", AU243=""), "", COUNTIF(AU$11:AU$310, "&lt;"&amp;AU243)+1+COUNTIF(AU$11:AU243, AU243)-1)</f>
        <v/>
      </c>
      <c r="CA243" s="90" t="str">
        <f>IF(OR(DF$8="", AV243=""), "", COUNTIF(AV$11:AV$310, "&lt;"&amp;AV243)+1+COUNTIF(AV$11:AV243, AV243)-1)</f>
        <v/>
      </c>
      <c r="CB243" s="90" t="str">
        <f>IF(OR(DG$8="", AW243=""), "", COUNTIF(AW$11:AW$310, "&lt;"&amp;AW243)+1+COUNTIF(AW$11:AW243, AW243)-1)</f>
        <v/>
      </c>
      <c r="CC243" s="90" t="str">
        <f>IF(OR(DH$8="", AX243=""), "", COUNTIF(AX$11:AX$310, "&lt;"&amp;AX243)+1+COUNTIF(AX$11:AX243, AX243)-1)</f>
        <v/>
      </c>
      <c r="CD243" s="90" t="str">
        <f>IF(OR(DI$8="", AY243=""), "", COUNTIF(AY$11:AY$310, "&lt;"&amp;AY243)+1+COUNTIF(AY$11:AY243, AY243)-1)</f>
        <v/>
      </c>
      <c r="CE243" s="90" t="str">
        <f>IF(OR(DJ$8="", AZ243=""), "", COUNTIF(AZ$11:AZ$310, "&lt;"&amp;AZ243)+1+COUNTIF(AZ$11:AZ243, AZ243)-1)</f>
        <v/>
      </c>
      <c r="CF243" s="90" t="str">
        <f>IF(OR(DK$8="", BA243=""), "", COUNTIF(BA$11:BA$310, "&lt;"&amp;BA243)+1+COUNTIF(BA$11:BA243, BA243)-1)</f>
        <v/>
      </c>
      <c r="CG243" s="91" t="str">
        <f>IF(OR(DL$8="", BB243=""), "", COUNTIF(BB$11:BB$310, "&lt;"&amp;BB243)+1+COUNTIF(BB$11:BB243, BB243)-1)</f>
        <v/>
      </c>
      <c r="CI243" s="89" t="str" cm="1">
        <f t="array" ref="CI243">IFERROR(INDEX($BD243:$CG243, $CH243, MATCH(CI$6, $BD$8:$CG$8, 0)), "")</f>
        <v/>
      </c>
      <c r="CJ243" s="90" t="str" cm="1">
        <f t="array" ref="CJ243">IFERROR(INDEX($BD243:$CG243, $CH243, MATCH(CJ$6, $BD$8:$CG$8, 0)), "")</f>
        <v/>
      </c>
      <c r="CK243" s="90" t="str" cm="1">
        <f t="array" ref="CK243">IFERROR(INDEX($BD243:$CG243, $CH243, MATCH(CK$6, $BD$8:$CG$8, 0)), "")</f>
        <v/>
      </c>
      <c r="CL243" s="90" t="str" cm="1">
        <f t="array" ref="CL243">IFERROR(INDEX($BD243:$CG243, $CH243, MATCH(CL$6, $BD$8:$CG$8, 0)), "")</f>
        <v/>
      </c>
      <c r="CM243" s="90" t="str" cm="1">
        <f t="array" ref="CM243">IFERROR(INDEX($BD243:$CG243, $CH243, MATCH(CM$6, $BD$8:$CG$8, 0)), "")</f>
        <v/>
      </c>
      <c r="CN243" s="90" t="str" cm="1">
        <f t="array" ref="CN243">IFERROR(INDEX($BD243:$CG243, $CH243, MATCH(CN$6, $BD$8:$CG$8, 0)), "")</f>
        <v/>
      </c>
      <c r="CO243" s="90" t="str" cm="1">
        <f t="array" ref="CO243">IFERROR(INDEX($BD243:$CG243, $CH243, MATCH(CO$6, $BD$8:$CG$8, 0)), "")</f>
        <v/>
      </c>
      <c r="CP243" s="90" t="str" cm="1">
        <f t="array" ref="CP243">IFERROR(INDEX($BD243:$CG243, $CH243, MATCH(CP$6, $BD$8:$CG$8, 0)), "")</f>
        <v/>
      </c>
      <c r="CQ243" s="90" t="str" cm="1">
        <f t="array" ref="CQ243">IFERROR(INDEX($BD243:$CG243, $CH243, MATCH(CQ$6, $BD$8:$CG$8, 0)), "")</f>
        <v/>
      </c>
      <c r="CR243" s="90" t="str" cm="1">
        <f t="array" ref="CR243">IFERROR(INDEX($BD243:$CG243, $CH243, MATCH(CR$6, $BD$8:$CG$8, 0)), "")</f>
        <v/>
      </c>
      <c r="CS243" s="90" t="str" cm="1">
        <f t="array" ref="CS243">IFERROR(INDEX($BD243:$CG243, $CH243, MATCH(CS$6, $BD$8:$CG$8, 0)), "")</f>
        <v/>
      </c>
      <c r="CT243" s="90" t="str" cm="1">
        <f t="array" ref="CT243">IFERROR(INDEX($BD243:$CG243, $CH243, MATCH(CT$6, $BD$8:$CG$8, 0)), "")</f>
        <v/>
      </c>
      <c r="CU243" s="90" t="str" cm="1">
        <f t="array" ref="CU243">IFERROR(INDEX($BD243:$CG243, $CH243, MATCH(CU$6, $BD$8:$CG$8, 0)), "")</f>
        <v/>
      </c>
      <c r="CV243" s="90" t="str" cm="1">
        <f t="array" ref="CV243">IFERROR(INDEX($BD243:$CG243, $CH243, MATCH(CV$6, $BD$8:$CG$8, 0)), "")</f>
        <v/>
      </c>
      <c r="CW243" s="90" t="str" cm="1">
        <f t="array" ref="CW243">IFERROR(INDEX($BD243:$CG243, $CH243, MATCH(CW$6, $BD$8:$CG$8, 0)), "")</f>
        <v/>
      </c>
      <c r="CX243" s="90" t="str" cm="1">
        <f t="array" ref="CX243">IFERROR(INDEX($BD243:$CG243, $CH243, MATCH(CX$6, $BD$8:$CG$8, 0)), "")</f>
        <v/>
      </c>
      <c r="CY243" s="90" t="str" cm="1">
        <f t="array" ref="CY243">IFERROR(INDEX($BD243:$CG243, $CH243, MATCH(CY$6, $BD$8:$CG$8, 0)), "")</f>
        <v/>
      </c>
      <c r="CZ243" s="90" t="str" cm="1">
        <f t="array" ref="CZ243">IFERROR(INDEX($BD243:$CG243, $CH243, MATCH(CZ$6, $BD$8:$CG$8, 0)), "")</f>
        <v/>
      </c>
      <c r="DA243" s="90" t="str" cm="1">
        <f t="array" ref="DA243">IFERROR(INDEX($BD243:$CG243, $CH243, MATCH(DA$6, $BD$8:$CG$8, 0)), "")</f>
        <v/>
      </c>
      <c r="DB243" s="90" t="str" cm="1">
        <f t="array" ref="DB243">IFERROR(INDEX($BD243:$CG243, $CH243, MATCH(DB$6, $BD$8:$CG$8, 0)), "")</f>
        <v/>
      </c>
      <c r="DC243" s="90" t="str" cm="1">
        <f t="array" ref="DC243">IFERROR(INDEX($BD243:$CG243, $CH243, MATCH(DC$6, $BD$8:$CG$8, 0)), "")</f>
        <v/>
      </c>
      <c r="DD243" s="90" t="str" cm="1">
        <f t="array" ref="DD243">IFERROR(INDEX($BD243:$CG243, $CH243, MATCH(DD$6, $BD$8:$CG$8, 0)), "")</f>
        <v/>
      </c>
      <c r="DE243" s="90" t="str" cm="1">
        <f t="array" ref="DE243">IFERROR(INDEX($BD243:$CG243, $CH243, MATCH(DE$6, $BD$8:$CG$8, 0)), "")</f>
        <v/>
      </c>
      <c r="DF243" s="90" t="str" cm="1">
        <f t="array" ref="DF243">IFERROR(INDEX($BD243:$CG243, $CH243, MATCH(DF$6, $BD$8:$CG$8, 0)), "")</f>
        <v/>
      </c>
      <c r="DG243" s="90" t="str" cm="1">
        <f t="array" ref="DG243">IFERROR(INDEX($BD243:$CG243, $CH243, MATCH(DG$6, $BD$8:$CG$8, 0)), "")</f>
        <v/>
      </c>
      <c r="DH243" s="90" t="str" cm="1">
        <f t="array" ref="DH243">IFERROR(INDEX($BD243:$CG243, $CH243, MATCH(DH$6, $BD$8:$CG$8, 0)), "")</f>
        <v/>
      </c>
      <c r="DI243" s="90" t="str" cm="1">
        <f t="array" ref="DI243">IFERROR(INDEX($BD243:$CG243, $CH243, MATCH(DI$6, $BD$8:$CG$8, 0)), "")</f>
        <v/>
      </c>
      <c r="DJ243" s="90" t="str" cm="1">
        <f t="array" ref="DJ243">IFERROR(INDEX($BD243:$CG243, $CH243, MATCH(DJ$6, $BD$8:$CG$8, 0)), "")</f>
        <v/>
      </c>
      <c r="DK243" s="90" t="str" cm="1">
        <f t="array" ref="DK243">IFERROR(INDEX($BD243:$CG243, $CH243, MATCH(DK$6, $BD$8:$CG$8, 0)), "")</f>
        <v/>
      </c>
      <c r="DL243" s="91" t="str" cm="1">
        <f t="array" ref="DL243">IFERROR(INDEX($BD243:$CG243, $CH243, MATCH(DL$6, $BD$8:$CG$8, 0)), "")</f>
        <v/>
      </c>
    </row>
    <row r="244" spans="1:116" x14ac:dyDescent="0.55000000000000004">
      <c r="A244" s="16"/>
      <c r="B244" s="48"/>
      <c r="C244" s="26"/>
      <c r="D244" s="49"/>
      <c r="E244" s="50"/>
      <c r="F244" s="16"/>
      <c r="G244" s="96" t="str">
        <f t="shared" si="88"/>
        <v/>
      </c>
      <c r="H244" s="96" t="str">
        <f>IF($T244="", "", IF(COUNTIF('Income &amp; Expenses'!$AO$11:$AO$40, $T244)&gt;0, $N$3, $N$4))</f>
        <v/>
      </c>
      <c r="I244" s="16"/>
      <c r="N244" s="14" t="str">
        <f t="shared" si="84"/>
        <v/>
      </c>
      <c r="O244" s="8" t="str">
        <f t="shared" si="89"/>
        <v/>
      </c>
      <c r="P244" s="15" t="str">
        <f t="shared" si="85"/>
        <v/>
      </c>
      <c r="R244" s="68" t="str">
        <f t="shared" si="86"/>
        <v/>
      </c>
      <c r="T244" s="68" t="str">
        <f t="shared" si="87"/>
        <v/>
      </c>
      <c r="V244" s="62" t="str">
        <f>IF($B244="", "", COUNTIF($B$11:$B244, $B244))</f>
        <v/>
      </c>
      <c r="W244" s="62" t="str">
        <f t="shared" si="90"/>
        <v/>
      </c>
      <c r="Y244" s="78" t="str">
        <f t="shared" si="100"/>
        <v/>
      </c>
      <c r="Z244" s="79" t="str">
        <f t="shared" si="100"/>
        <v/>
      </c>
      <c r="AA244" s="79" t="str">
        <f t="shared" si="100"/>
        <v/>
      </c>
      <c r="AB244" s="79" t="str">
        <f t="shared" si="100"/>
        <v/>
      </c>
      <c r="AC244" s="79" t="str">
        <f t="shared" si="100"/>
        <v/>
      </c>
      <c r="AD244" s="79" t="str">
        <f t="shared" si="100"/>
        <v/>
      </c>
      <c r="AE244" s="79" t="str">
        <f t="shared" si="100"/>
        <v/>
      </c>
      <c r="AF244" s="79" t="str">
        <f t="shared" si="100"/>
        <v/>
      </c>
      <c r="AG244" s="79" t="str">
        <f t="shared" si="100"/>
        <v/>
      </c>
      <c r="AH244" s="79" t="str">
        <f t="shared" si="100"/>
        <v/>
      </c>
      <c r="AI244" s="79" t="str">
        <f t="shared" si="101"/>
        <v/>
      </c>
      <c r="AJ244" s="79" t="str">
        <f t="shared" si="101"/>
        <v/>
      </c>
      <c r="AK244" s="79" t="str">
        <f t="shared" si="101"/>
        <v/>
      </c>
      <c r="AL244" s="79" t="str">
        <f t="shared" si="101"/>
        <v/>
      </c>
      <c r="AM244" s="79" t="str">
        <f t="shared" si="101"/>
        <v/>
      </c>
      <c r="AN244" s="79" t="str">
        <f t="shared" si="101"/>
        <v/>
      </c>
      <c r="AO244" s="79" t="str">
        <f t="shared" si="101"/>
        <v/>
      </c>
      <c r="AP244" s="79" t="str">
        <f t="shared" si="101"/>
        <v/>
      </c>
      <c r="AQ244" s="79" t="str">
        <f t="shared" si="101"/>
        <v/>
      </c>
      <c r="AR244" s="79" t="str">
        <f t="shared" si="101"/>
        <v/>
      </c>
      <c r="AS244" s="79" t="str">
        <f t="shared" si="102"/>
        <v/>
      </c>
      <c r="AT244" s="79" t="str">
        <f t="shared" si="102"/>
        <v/>
      </c>
      <c r="AU244" s="79" t="str">
        <f t="shared" si="102"/>
        <v/>
      </c>
      <c r="AV244" s="79" t="str">
        <f t="shared" si="102"/>
        <v/>
      </c>
      <c r="AW244" s="79" t="str">
        <f t="shared" si="102"/>
        <v/>
      </c>
      <c r="AX244" s="79" t="str">
        <f t="shared" si="102"/>
        <v/>
      </c>
      <c r="AY244" s="79" t="str">
        <f t="shared" si="102"/>
        <v/>
      </c>
      <c r="AZ244" s="79" t="str">
        <f t="shared" si="102"/>
        <v/>
      </c>
      <c r="BA244" s="79" t="str">
        <f t="shared" si="102"/>
        <v/>
      </c>
      <c r="BB244" s="33" t="str">
        <f t="shared" si="102"/>
        <v/>
      </c>
      <c r="BD244" s="89" t="str">
        <f>IF(OR(CI$8="", Y244=""), "", COUNTIF(Y$11:Y$310, "&lt;"&amp;Y244)+1+COUNTIF(Y$11:Y244, Y244)-1)</f>
        <v/>
      </c>
      <c r="BE244" s="90" t="str">
        <f>IF(OR(CJ$8="", Z244=""), "", COUNTIF(Z$11:Z$310, "&lt;"&amp;Z244)+1+COUNTIF(Z$11:Z244, Z244)-1)</f>
        <v/>
      </c>
      <c r="BF244" s="90" t="str">
        <f>IF(OR(CK$8="", AA244=""), "", COUNTIF(AA$11:AA$310, "&lt;"&amp;AA244)+1+COUNTIF(AA$11:AA244, AA244)-1)</f>
        <v/>
      </c>
      <c r="BG244" s="90" t="str">
        <f>IF(OR(CL$8="", AB244=""), "", COUNTIF(AB$11:AB$310, "&lt;"&amp;AB244)+1+COUNTIF(AB$11:AB244, AB244)-1)</f>
        <v/>
      </c>
      <c r="BH244" s="90" t="str">
        <f>IF(OR(CM$8="", AC244=""), "", COUNTIF(AC$11:AC$310, "&lt;"&amp;AC244)+1+COUNTIF(AC$11:AC244, AC244)-1)</f>
        <v/>
      </c>
      <c r="BI244" s="90" t="str">
        <f>IF(OR(CN$8="", AD244=""), "", COUNTIF(AD$11:AD$310, "&lt;"&amp;AD244)+1+COUNTIF(AD$11:AD244, AD244)-1)</f>
        <v/>
      </c>
      <c r="BJ244" s="90" t="str">
        <f>IF(OR(CO$8="", AE244=""), "", COUNTIF(AE$11:AE$310, "&lt;"&amp;AE244)+1+COUNTIF(AE$11:AE244, AE244)-1)</f>
        <v/>
      </c>
      <c r="BK244" s="90" t="str">
        <f>IF(OR(CP$8="", AF244=""), "", COUNTIF(AF$11:AF$310, "&lt;"&amp;AF244)+1+COUNTIF(AF$11:AF244, AF244)-1)</f>
        <v/>
      </c>
      <c r="BL244" s="90" t="str">
        <f>IF(OR(CQ$8="", AG244=""), "", COUNTIF(AG$11:AG$310, "&lt;"&amp;AG244)+1+COUNTIF(AG$11:AG244, AG244)-1)</f>
        <v/>
      </c>
      <c r="BM244" s="90" t="str">
        <f>IF(OR(CR$8="", AH244=""), "", COUNTIF(AH$11:AH$310, "&lt;"&amp;AH244)+1+COUNTIF(AH$11:AH244, AH244)-1)</f>
        <v/>
      </c>
      <c r="BN244" s="90" t="str">
        <f>IF(OR(CS$8="", AI244=""), "", COUNTIF(AI$11:AI$310, "&lt;"&amp;AI244)+1+COUNTIF(AI$11:AI244, AI244)-1)</f>
        <v/>
      </c>
      <c r="BO244" s="90" t="str">
        <f>IF(OR(CT$8="", AJ244=""), "", COUNTIF(AJ$11:AJ$310, "&lt;"&amp;AJ244)+1+COUNTIF(AJ$11:AJ244, AJ244)-1)</f>
        <v/>
      </c>
      <c r="BP244" s="90" t="str">
        <f>IF(OR(CU$8="", AK244=""), "", COUNTIF(AK$11:AK$310, "&lt;"&amp;AK244)+1+COUNTIF(AK$11:AK244, AK244)-1)</f>
        <v/>
      </c>
      <c r="BQ244" s="90" t="str">
        <f>IF(OR(CV$8="", AL244=""), "", COUNTIF(AL$11:AL$310, "&lt;"&amp;AL244)+1+COUNTIF(AL$11:AL244, AL244)-1)</f>
        <v/>
      </c>
      <c r="BR244" s="90" t="str">
        <f>IF(OR(CW$8="", AM244=""), "", COUNTIF(AM$11:AM$310, "&lt;"&amp;AM244)+1+COUNTIF(AM$11:AM244, AM244)-1)</f>
        <v/>
      </c>
      <c r="BS244" s="90" t="str">
        <f>IF(OR(CX$8="", AN244=""), "", COUNTIF(AN$11:AN$310, "&lt;"&amp;AN244)+1+COUNTIF(AN$11:AN244, AN244)-1)</f>
        <v/>
      </c>
      <c r="BT244" s="90" t="str">
        <f>IF(OR(CY$8="", AO244=""), "", COUNTIF(AO$11:AO$310, "&lt;"&amp;AO244)+1+COUNTIF(AO$11:AO244, AO244)-1)</f>
        <v/>
      </c>
      <c r="BU244" s="90" t="str">
        <f>IF(OR(CZ$8="", AP244=""), "", COUNTIF(AP$11:AP$310, "&lt;"&amp;AP244)+1+COUNTIF(AP$11:AP244, AP244)-1)</f>
        <v/>
      </c>
      <c r="BV244" s="90" t="str">
        <f>IF(OR(DA$8="", AQ244=""), "", COUNTIF(AQ$11:AQ$310, "&lt;"&amp;AQ244)+1+COUNTIF(AQ$11:AQ244, AQ244)-1)</f>
        <v/>
      </c>
      <c r="BW244" s="90" t="str">
        <f>IF(OR(DB$8="", AR244=""), "", COUNTIF(AR$11:AR$310, "&lt;"&amp;AR244)+1+COUNTIF(AR$11:AR244, AR244)-1)</f>
        <v/>
      </c>
      <c r="BX244" s="90" t="str">
        <f>IF(OR(DC$8="", AS244=""), "", COUNTIF(AS$11:AS$310, "&lt;"&amp;AS244)+1+COUNTIF(AS$11:AS244, AS244)-1)</f>
        <v/>
      </c>
      <c r="BY244" s="90" t="str">
        <f>IF(OR(DD$8="", AT244=""), "", COUNTIF(AT$11:AT$310, "&lt;"&amp;AT244)+1+COUNTIF(AT$11:AT244, AT244)-1)</f>
        <v/>
      </c>
      <c r="BZ244" s="90" t="str">
        <f>IF(OR(DE$8="", AU244=""), "", COUNTIF(AU$11:AU$310, "&lt;"&amp;AU244)+1+COUNTIF(AU$11:AU244, AU244)-1)</f>
        <v/>
      </c>
      <c r="CA244" s="90" t="str">
        <f>IF(OR(DF$8="", AV244=""), "", COUNTIF(AV$11:AV$310, "&lt;"&amp;AV244)+1+COUNTIF(AV$11:AV244, AV244)-1)</f>
        <v/>
      </c>
      <c r="CB244" s="90" t="str">
        <f>IF(OR(DG$8="", AW244=""), "", COUNTIF(AW$11:AW$310, "&lt;"&amp;AW244)+1+COUNTIF(AW$11:AW244, AW244)-1)</f>
        <v/>
      </c>
      <c r="CC244" s="90" t="str">
        <f>IF(OR(DH$8="", AX244=""), "", COUNTIF(AX$11:AX$310, "&lt;"&amp;AX244)+1+COUNTIF(AX$11:AX244, AX244)-1)</f>
        <v/>
      </c>
      <c r="CD244" s="90" t="str">
        <f>IF(OR(DI$8="", AY244=""), "", COUNTIF(AY$11:AY$310, "&lt;"&amp;AY244)+1+COUNTIF(AY$11:AY244, AY244)-1)</f>
        <v/>
      </c>
      <c r="CE244" s="90" t="str">
        <f>IF(OR(DJ$8="", AZ244=""), "", COUNTIF(AZ$11:AZ$310, "&lt;"&amp;AZ244)+1+COUNTIF(AZ$11:AZ244, AZ244)-1)</f>
        <v/>
      </c>
      <c r="CF244" s="90" t="str">
        <f>IF(OR(DK$8="", BA244=""), "", COUNTIF(BA$11:BA$310, "&lt;"&amp;BA244)+1+COUNTIF(BA$11:BA244, BA244)-1)</f>
        <v/>
      </c>
      <c r="CG244" s="91" t="str">
        <f>IF(OR(DL$8="", BB244=""), "", COUNTIF(BB$11:BB$310, "&lt;"&amp;BB244)+1+COUNTIF(BB$11:BB244, BB244)-1)</f>
        <v/>
      </c>
      <c r="CI244" s="89" t="str" cm="1">
        <f t="array" ref="CI244">IFERROR(INDEX($BD244:$CG244, $CH244, MATCH(CI$6, $BD$8:$CG$8, 0)), "")</f>
        <v/>
      </c>
      <c r="CJ244" s="90" t="str" cm="1">
        <f t="array" ref="CJ244">IFERROR(INDEX($BD244:$CG244, $CH244, MATCH(CJ$6, $BD$8:$CG$8, 0)), "")</f>
        <v/>
      </c>
      <c r="CK244" s="90" t="str" cm="1">
        <f t="array" ref="CK244">IFERROR(INDEX($BD244:$CG244, $CH244, MATCH(CK$6, $BD$8:$CG$8, 0)), "")</f>
        <v/>
      </c>
      <c r="CL244" s="90" t="str" cm="1">
        <f t="array" ref="CL244">IFERROR(INDEX($BD244:$CG244, $CH244, MATCH(CL$6, $BD$8:$CG$8, 0)), "")</f>
        <v/>
      </c>
      <c r="CM244" s="90" t="str" cm="1">
        <f t="array" ref="CM244">IFERROR(INDEX($BD244:$CG244, $CH244, MATCH(CM$6, $BD$8:$CG$8, 0)), "")</f>
        <v/>
      </c>
      <c r="CN244" s="90" t="str" cm="1">
        <f t="array" ref="CN244">IFERROR(INDEX($BD244:$CG244, $CH244, MATCH(CN$6, $BD$8:$CG$8, 0)), "")</f>
        <v/>
      </c>
      <c r="CO244" s="90" t="str" cm="1">
        <f t="array" ref="CO244">IFERROR(INDEX($BD244:$CG244, $CH244, MATCH(CO$6, $BD$8:$CG$8, 0)), "")</f>
        <v/>
      </c>
      <c r="CP244" s="90" t="str" cm="1">
        <f t="array" ref="CP244">IFERROR(INDEX($BD244:$CG244, $CH244, MATCH(CP$6, $BD$8:$CG$8, 0)), "")</f>
        <v/>
      </c>
      <c r="CQ244" s="90" t="str" cm="1">
        <f t="array" ref="CQ244">IFERROR(INDEX($BD244:$CG244, $CH244, MATCH(CQ$6, $BD$8:$CG$8, 0)), "")</f>
        <v/>
      </c>
      <c r="CR244" s="90" t="str" cm="1">
        <f t="array" ref="CR244">IFERROR(INDEX($BD244:$CG244, $CH244, MATCH(CR$6, $BD$8:$CG$8, 0)), "")</f>
        <v/>
      </c>
      <c r="CS244" s="90" t="str" cm="1">
        <f t="array" ref="CS244">IFERROR(INDEX($BD244:$CG244, $CH244, MATCH(CS$6, $BD$8:$CG$8, 0)), "")</f>
        <v/>
      </c>
      <c r="CT244" s="90" t="str" cm="1">
        <f t="array" ref="CT244">IFERROR(INDEX($BD244:$CG244, $CH244, MATCH(CT$6, $BD$8:$CG$8, 0)), "")</f>
        <v/>
      </c>
      <c r="CU244" s="90" t="str" cm="1">
        <f t="array" ref="CU244">IFERROR(INDEX($BD244:$CG244, $CH244, MATCH(CU$6, $BD$8:$CG$8, 0)), "")</f>
        <v/>
      </c>
      <c r="CV244" s="90" t="str" cm="1">
        <f t="array" ref="CV244">IFERROR(INDEX($BD244:$CG244, $CH244, MATCH(CV$6, $BD$8:$CG$8, 0)), "")</f>
        <v/>
      </c>
      <c r="CW244" s="90" t="str" cm="1">
        <f t="array" ref="CW244">IFERROR(INDEX($BD244:$CG244, $CH244, MATCH(CW$6, $BD$8:$CG$8, 0)), "")</f>
        <v/>
      </c>
      <c r="CX244" s="90" t="str" cm="1">
        <f t="array" ref="CX244">IFERROR(INDEX($BD244:$CG244, $CH244, MATCH(CX$6, $BD$8:$CG$8, 0)), "")</f>
        <v/>
      </c>
      <c r="CY244" s="90" t="str" cm="1">
        <f t="array" ref="CY244">IFERROR(INDEX($BD244:$CG244, $CH244, MATCH(CY$6, $BD$8:$CG$8, 0)), "")</f>
        <v/>
      </c>
      <c r="CZ244" s="90" t="str" cm="1">
        <f t="array" ref="CZ244">IFERROR(INDEX($BD244:$CG244, $CH244, MATCH(CZ$6, $BD$8:$CG$8, 0)), "")</f>
        <v/>
      </c>
      <c r="DA244" s="90" t="str" cm="1">
        <f t="array" ref="DA244">IFERROR(INDEX($BD244:$CG244, $CH244, MATCH(DA$6, $BD$8:$CG$8, 0)), "")</f>
        <v/>
      </c>
      <c r="DB244" s="90" t="str" cm="1">
        <f t="array" ref="DB244">IFERROR(INDEX($BD244:$CG244, $CH244, MATCH(DB$6, $BD$8:$CG$8, 0)), "")</f>
        <v/>
      </c>
      <c r="DC244" s="90" t="str" cm="1">
        <f t="array" ref="DC244">IFERROR(INDEX($BD244:$CG244, $CH244, MATCH(DC$6, $BD$8:$CG$8, 0)), "")</f>
        <v/>
      </c>
      <c r="DD244" s="90" t="str" cm="1">
        <f t="array" ref="DD244">IFERROR(INDEX($BD244:$CG244, $CH244, MATCH(DD$6, $BD$8:$CG$8, 0)), "")</f>
        <v/>
      </c>
      <c r="DE244" s="90" t="str" cm="1">
        <f t="array" ref="DE244">IFERROR(INDEX($BD244:$CG244, $CH244, MATCH(DE$6, $BD$8:$CG$8, 0)), "")</f>
        <v/>
      </c>
      <c r="DF244" s="90" t="str" cm="1">
        <f t="array" ref="DF244">IFERROR(INDEX($BD244:$CG244, $CH244, MATCH(DF$6, $BD$8:$CG$8, 0)), "")</f>
        <v/>
      </c>
      <c r="DG244" s="90" t="str" cm="1">
        <f t="array" ref="DG244">IFERROR(INDEX($BD244:$CG244, $CH244, MATCH(DG$6, $BD$8:$CG$8, 0)), "")</f>
        <v/>
      </c>
      <c r="DH244" s="90" t="str" cm="1">
        <f t="array" ref="DH244">IFERROR(INDEX($BD244:$CG244, $CH244, MATCH(DH$6, $BD$8:$CG$8, 0)), "")</f>
        <v/>
      </c>
      <c r="DI244" s="90" t="str" cm="1">
        <f t="array" ref="DI244">IFERROR(INDEX($BD244:$CG244, $CH244, MATCH(DI$6, $BD$8:$CG$8, 0)), "")</f>
        <v/>
      </c>
      <c r="DJ244" s="90" t="str" cm="1">
        <f t="array" ref="DJ244">IFERROR(INDEX($BD244:$CG244, $CH244, MATCH(DJ$6, $BD$8:$CG$8, 0)), "")</f>
        <v/>
      </c>
      <c r="DK244" s="90" t="str" cm="1">
        <f t="array" ref="DK244">IFERROR(INDEX($BD244:$CG244, $CH244, MATCH(DK$6, $BD$8:$CG$8, 0)), "")</f>
        <v/>
      </c>
      <c r="DL244" s="91" t="str" cm="1">
        <f t="array" ref="DL244">IFERROR(INDEX($BD244:$CG244, $CH244, MATCH(DL$6, $BD$8:$CG$8, 0)), "")</f>
        <v/>
      </c>
    </row>
    <row r="245" spans="1:116" x14ac:dyDescent="0.55000000000000004">
      <c r="A245" s="16"/>
      <c r="B245" s="48"/>
      <c r="C245" s="26"/>
      <c r="D245" s="49"/>
      <c r="E245" s="50"/>
      <c r="F245" s="16"/>
      <c r="G245" s="96" t="str">
        <f t="shared" si="88"/>
        <v/>
      </c>
      <c r="H245" s="96" t="str">
        <f>IF($T245="", "", IF(COUNTIF('Income &amp; Expenses'!$AO$11:$AO$40, $T245)&gt;0, $N$3, $N$4))</f>
        <v/>
      </c>
      <c r="I245" s="16"/>
      <c r="N245" s="14" t="str">
        <f t="shared" si="84"/>
        <v/>
      </c>
      <c r="O245" s="8" t="str">
        <f t="shared" si="89"/>
        <v/>
      </c>
      <c r="P245" s="15" t="str">
        <f t="shared" si="85"/>
        <v/>
      </c>
      <c r="R245" s="68" t="str">
        <f t="shared" si="86"/>
        <v/>
      </c>
      <c r="T245" s="68" t="str">
        <f t="shared" si="87"/>
        <v/>
      </c>
      <c r="V245" s="62" t="str">
        <f>IF($B245="", "", COUNTIF($B$11:$B245, $B245))</f>
        <v/>
      </c>
      <c r="W245" s="62" t="str">
        <f t="shared" si="90"/>
        <v/>
      </c>
      <c r="Y245" s="78" t="str">
        <f t="shared" si="100"/>
        <v/>
      </c>
      <c r="Z245" s="79" t="str">
        <f t="shared" si="100"/>
        <v/>
      </c>
      <c r="AA245" s="79" t="str">
        <f t="shared" si="100"/>
        <v/>
      </c>
      <c r="AB245" s="79" t="str">
        <f t="shared" si="100"/>
        <v/>
      </c>
      <c r="AC245" s="79" t="str">
        <f t="shared" si="100"/>
        <v/>
      </c>
      <c r="AD245" s="79" t="str">
        <f t="shared" si="100"/>
        <v/>
      </c>
      <c r="AE245" s="79" t="str">
        <f t="shared" si="100"/>
        <v/>
      </c>
      <c r="AF245" s="79" t="str">
        <f t="shared" si="100"/>
        <v/>
      </c>
      <c r="AG245" s="79" t="str">
        <f t="shared" si="100"/>
        <v/>
      </c>
      <c r="AH245" s="79" t="str">
        <f t="shared" si="100"/>
        <v/>
      </c>
      <c r="AI245" s="79" t="str">
        <f t="shared" si="101"/>
        <v/>
      </c>
      <c r="AJ245" s="79" t="str">
        <f t="shared" si="101"/>
        <v/>
      </c>
      <c r="AK245" s="79" t="str">
        <f t="shared" si="101"/>
        <v/>
      </c>
      <c r="AL245" s="79" t="str">
        <f t="shared" si="101"/>
        <v/>
      </c>
      <c r="AM245" s="79" t="str">
        <f t="shared" si="101"/>
        <v/>
      </c>
      <c r="AN245" s="79" t="str">
        <f t="shared" si="101"/>
        <v/>
      </c>
      <c r="AO245" s="79" t="str">
        <f t="shared" si="101"/>
        <v/>
      </c>
      <c r="AP245" s="79" t="str">
        <f t="shared" si="101"/>
        <v/>
      </c>
      <c r="AQ245" s="79" t="str">
        <f t="shared" si="101"/>
        <v/>
      </c>
      <c r="AR245" s="79" t="str">
        <f t="shared" si="101"/>
        <v/>
      </c>
      <c r="AS245" s="79" t="str">
        <f t="shared" si="102"/>
        <v/>
      </c>
      <c r="AT245" s="79" t="str">
        <f t="shared" si="102"/>
        <v/>
      </c>
      <c r="AU245" s="79" t="str">
        <f t="shared" si="102"/>
        <v/>
      </c>
      <c r="AV245" s="79" t="str">
        <f t="shared" si="102"/>
        <v/>
      </c>
      <c r="AW245" s="79" t="str">
        <f t="shared" si="102"/>
        <v/>
      </c>
      <c r="AX245" s="79" t="str">
        <f t="shared" si="102"/>
        <v/>
      </c>
      <c r="AY245" s="79" t="str">
        <f t="shared" si="102"/>
        <v/>
      </c>
      <c r="AZ245" s="79" t="str">
        <f t="shared" si="102"/>
        <v/>
      </c>
      <c r="BA245" s="79" t="str">
        <f t="shared" si="102"/>
        <v/>
      </c>
      <c r="BB245" s="33" t="str">
        <f t="shared" si="102"/>
        <v/>
      </c>
      <c r="BD245" s="89" t="str">
        <f>IF(OR(CI$8="", Y245=""), "", COUNTIF(Y$11:Y$310, "&lt;"&amp;Y245)+1+COUNTIF(Y$11:Y245, Y245)-1)</f>
        <v/>
      </c>
      <c r="BE245" s="90" t="str">
        <f>IF(OR(CJ$8="", Z245=""), "", COUNTIF(Z$11:Z$310, "&lt;"&amp;Z245)+1+COUNTIF(Z$11:Z245, Z245)-1)</f>
        <v/>
      </c>
      <c r="BF245" s="90" t="str">
        <f>IF(OR(CK$8="", AA245=""), "", COUNTIF(AA$11:AA$310, "&lt;"&amp;AA245)+1+COUNTIF(AA$11:AA245, AA245)-1)</f>
        <v/>
      </c>
      <c r="BG245" s="90" t="str">
        <f>IF(OR(CL$8="", AB245=""), "", COUNTIF(AB$11:AB$310, "&lt;"&amp;AB245)+1+COUNTIF(AB$11:AB245, AB245)-1)</f>
        <v/>
      </c>
      <c r="BH245" s="90" t="str">
        <f>IF(OR(CM$8="", AC245=""), "", COUNTIF(AC$11:AC$310, "&lt;"&amp;AC245)+1+COUNTIF(AC$11:AC245, AC245)-1)</f>
        <v/>
      </c>
      <c r="BI245" s="90" t="str">
        <f>IF(OR(CN$8="", AD245=""), "", COUNTIF(AD$11:AD$310, "&lt;"&amp;AD245)+1+COUNTIF(AD$11:AD245, AD245)-1)</f>
        <v/>
      </c>
      <c r="BJ245" s="90" t="str">
        <f>IF(OR(CO$8="", AE245=""), "", COUNTIF(AE$11:AE$310, "&lt;"&amp;AE245)+1+COUNTIF(AE$11:AE245, AE245)-1)</f>
        <v/>
      </c>
      <c r="BK245" s="90" t="str">
        <f>IF(OR(CP$8="", AF245=""), "", COUNTIF(AF$11:AF$310, "&lt;"&amp;AF245)+1+COUNTIF(AF$11:AF245, AF245)-1)</f>
        <v/>
      </c>
      <c r="BL245" s="90" t="str">
        <f>IF(OR(CQ$8="", AG245=""), "", COUNTIF(AG$11:AG$310, "&lt;"&amp;AG245)+1+COUNTIF(AG$11:AG245, AG245)-1)</f>
        <v/>
      </c>
      <c r="BM245" s="90" t="str">
        <f>IF(OR(CR$8="", AH245=""), "", COUNTIF(AH$11:AH$310, "&lt;"&amp;AH245)+1+COUNTIF(AH$11:AH245, AH245)-1)</f>
        <v/>
      </c>
      <c r="BN245" s="90" t="str">
        <f>IF(OR(CS$8="", AI245=""), "", COUNTIF(AI$11:AI$310, "&lt;"&amp;AI245)+1+COUNTIF(AI$11:AI245, AI245)-1)</f>
        <v/>
      </c>
      <c r="BO245" s="90" t="str">
        <f>IF(OR(CT$8="", AJ245=""), "", COUNTIF(AJ$11:AJ$310, "&lt;"&amp;AJ245)+1+COUNTIF(AJ$11:AJ245, AJ245)-1)</f>
        <v/>
      </c>
      <c r="BP245" s="90" t="str">
        <f>IF(OR(CU$8="", AK245=""), "", COUNTIF(AK$11:AK$310, "&lt;"&amp;AK245)+1+COUNTIF(AK$11:AK245, AK245)-1)</f>
        <v/>
      </c>
      <c r="BQ245" s="90" t="str">
        <f>IF(OR(CV$8="", AL245=""), "", COUNTIF(AL$11:AL$310, "&lt;"&amp;AL245)+1+COUNTIF(AL$11:AL245, AL245)-1)</f>
        <v/>
      </c>
      <c r="BR245" s="90" t="str">
        <f>IF(OR(CW$8="", AM245=""), "", COUNTIF(AM$11:AM$310, "&lt;"&amp;AM245)+1+COUNTIF(AM$11:AM245, AM245)-1)</f>
        <v/>
      </c>
      <c r="BS245" s="90" t="str">
        <f>IF(OR(CX$8="", AN245=""), "", COUNTIF(AN$11:AN$310, "&lt;"&amp;AN245)+1+COUNTIF(AN$11:AN245, AN245)-1)</f>
        <v/>
      </c>
      <c r="BT245" s="90" t="str">
        <f>IF(OR(CY$8="", AO245=""), "", COUNTIF(AO$11:AO$310, "&lt;"&amp;AO245)+1+COUNTIF(AO$11:AO245, AO245)-1)</f>
        <v/>
      </c>
      <c r="BU245" s="90" t="str">
        <f>IF(OR(CZ$8="", AP245=""), "", COUNTIF(AP$11:AP$310, "&lt;"&amp;AP245)+1+COUNTIF(AP$11:AP245, AP245)-1)</f>
        <v/>
      </c>
      <c r="BV245" s="90" t="str">
        <f>IF(OR(DA$8="", AQ245=""), "", COUNTIF(AQ$11:AQ$310, "&lt;"&amp;AQ245)+1+COUNTIF(AQ$11:AQ245, AQ245)-1)</f>
        <v/>
      </c>
      <c r="BW245" s="90" t="str">
        <f>IF(OR(DB$8="", AR245=""), "", COUNTIF(AR$11:AR$310, "&lt;"&amp;AR245)+1+COUNTIF(AR$11:AR245, AR245)-1)</f>
        <v/>
      </c>
      <c r="BX245" s="90" t="str">
        <f>IF(OR(DC$8="", AS245=""), "", COUNTIF(AS$11:AS$310, "&lt;"&amp;AS245)+1+COUNTIF(AS$11:AS245, AS245)-1)</f>
        <v/>
      </c>
      <c r="BY245" s="90" t="str">
        <f>IF(OR(DD$8="", AT245=""), "", COUNTIF(AT$11:AT$310, "&lt;"&amp;AT245)+1+COUNTIF(AT$11:AT245, AT245)-1)</f>
        <v/>
      </c>
      <c r="BZ245" s="90" t="str">
        <f>IF(OR(DE$8="", AU245=""), "", COUNTIF(AU$11:AU$310, "&lt;"&amp;AU245)+1+COUNTIF(AU$11:AU245, AU245)-1)</f>
        <v/>
      </c>
      <c r="CA245" s="90" t="str">
        <f>IF(OR(DF$8="", AV245=""), "", COUNTIF(AV$11:AV$310, "&lt;"&amp;AV245)+1+COUNTIF(AV$11:AV245, AV245)-1)</f>
        <v/>
      </c>
      <c r="CB245" s="90" t="str">
        <f>IF(OR(DG$8="", AW245=""), "", COUNTIF(AW$11:AW$310, "&lt;"&amp;AW245)+1+COUNTIF(AW$11:AW245, AW245)-1)</f>
        <v/>
      </c>
      <c r="CC245" s="90" t="str">
        <f>IF(OR(DH$8="", AX245=""), "", COUNTIF(AX$11:AX$310, "&lt;"&amp;AX245)+1+COUNTIF(AX$11:AX245, AX245)-1)</f>
        <v/>
      </c>
      <c r="CD245" s="90" t="str">
        <f>IF(OR(DI$8="", AY245=""), "", COUNTIF(AY$11:AY$310, "&lt;"&amp;AY245)+1+COUNTIF(AY$11:AY245, AY245)-1)</f>
        <v/>
      </c>
      <c r="CE245" s="90" t="str">
        <f>IF(OR(DJ$8="", AZ245=""), "", COUNTIF(AZ$11:AZ$310, "&lt;"&amp;AZ245)+1+COUNTIF(AZ$11:AZ245, AZ245)-1)</f>
        <v/>
      </c>
      <c r="CF245" s="90" t="str">
        <f>IF(OR(DK$8="", BA245=""), "", COUNTIF(BA$11:BA$310, "&lt;"&amp;BA245)+1+COUNTIF(BA$11:BA245, BA245)-1)</f>
        <v/>
      </c>
      <c r="CG245" s="91" t="str">
        <f>IF(OR(DL$8="", BB245=""), "", COUNTIF(BB$11:BB$310, "&lt;"&amp;BB245)+1+COUNTIF(BB$11:BB245, BB245)-1)</f>
        <v/>
      </c>
      <c r="CI245" s="89" t="str" cm="1">
        <f t="array" ref="CI245">IFERROR(INDEX($BD245:$CG245, $CH245, MATCH(CI$6, $BD$8:$CG$8, 0)), "")</f>
        <v/>
      </c>
      <c r="CJ245" s="90" t="str" cm="1">
        <f t="array" ref="CJ245">IFERROR(INDEX($BD245:$CG245, $CH245, MATCH(CJ$6, $BD$8:$CG$8, 0)), "")</f>
        <v/>
      </c>
      <c r="CK245" s="90" t="str" cm="1">
        <f t="array" ref="CK245">IFERROR(INDEX($BD245:$CG245, $CH245, MATCH(CK$6, $BD$8:$CG$8, 0)), "")</f>
        <v/>
      </c>
      <c r="CL245" s="90" t="str" cm="1">
        <f t="array" ref="CL245">IFERROR(INDEX($BD245:$CG245, $CH245, MATCH(CL$6, $BD$8:$CG$8, 0)), "")</f>
        <v/>
      </c>
      <c r="CM245" s="90" t="str" cm="1">
        <f t="array" ref="CM245">IFERROR(INDEX($BD245:$CG245, $CH245, MATCH(CM$6, $BD$8:$CG$8, 0)), "")</f>
        <v/>
      </c>
      <c r="CN245" s="90" t="str" cm="1">
        <f t="array" ref="CN245">IFERROR(INDEX($BD245:$CG245, $CH245, MATCH(CN$6, $BD$8:$CG$8, 0)), "")</f>
        <v/>
      </c>
      <c r="CO245" s="90" t="str" cm="1">
        <f t="array" ref="CO245">IFERROR(INDEX($BD245:$CG245, $CH245, MATCH(CO$6, $BD$8:$CG$8, 0)), "")</f>
        <v/>
      </c>
      <c r="CP245" s="90" t="str" cm="1">
        <f t="array" ref="CP245">IFERROR(INDEX($BD245:$CG245, $CH245, MATCH(CP$6, $BD$8:$CG$8, 0)), "")</f>
        <v/>
      </c>
      <c r="CQ245" s="90" t="str" cm="1">
        <f t="array" ref="CQ245">IFERROR(INDEX($BD245:$CG245, $CH245, MATCH(CQ$6, $BD$8:$CG$8, 0)), "")</f>
        <v/>
      </c>
      <c r="CR245" s="90" t="str" cm="1">
        <f t="array" ref="CR245">IFERROR(INDEX($BD245:$CG245, $CH245, MATCH(CR$6, $BD$8:$CG$8, 0)), "")</f>
        <v/>
      </c>
      <c r="CS245" s="90" t="str" cm="1">
        <f t="array" ref="CS245">IFERROR(INDEX($BD245:$CG245, $CH245, MATCH(CS$6, $BD$8:$CG$8, 0)), "")</f>
        <v/>
      </c>
      <c r="CT245" s="90" t="str" cm="1">
        <f t="array" ref="CT245">IFERROR(INDEX($BD245:$CG245, $CH245, MATCH(CT$6, $BD$8:$CG$8, 0)), "")</f>
        <v/>
      </c>
      <c r="CU245" s="90" t="str" cm="1">
        <f t="array" ref="CU245">IFERROR(INDEX($BD245:$CG245, $CH245, MATCH(CU$6, $BD$8:$CG$8, 0)), "")</f>
        <v/>
      </c>
      <c r="CV245" s="90" t="str" cm="1">
        <f t="array" ref="CV245">IFERROR(INDEX($BD245:$CG245, $CH245, MATCH(CV$6, $BD$8:$CG$8, 0)), "")</f>
        <v/>
      </c>
      <c r="CW245" s="90" t="str" cm="1">
        <f t="array" ref="CW245">IFERROR(INDEX($BD245:$CG245, $CH245, MATCH(CW$6, $BD$8:$CG$8, 0)), "")</f>
        <v/>
      </c>
      <c r="CX245" s="90" t="str" cm="1">
        <f t="array" ref="CX245">IFERROR(INDEX($BD245:$CG245, $CH245, MATCH(CX$6, $BD$8:$CG$8, 0)), "")</f>
        <v/>
      </c>
      <c r="CY245" s="90" t="str" cm="1">
        <f t="array" ref="CY245">IFERROR(INDEX($BD245:$CG245, $CH245, MATCH(CY$6, $BD$8:$CG$8, 0)), "")</f>
        <v/>
      </c>
      <c r="CZ245" s="90" t="str" cm="1">
        <f t="array" ref="CZ245">IFERROR(INDEX($BD245:$CG245, $CH245, MATCH(CZ$6, $BD$8:$CG$8, 0)), "")</f>
        <v/>
      </c>
      <c r="DA245" s="90" t="str" cm="1">
        <f t="array" ref="DA245">IFERROR(INDEX($BD245:$CG245, $CH245, MATCH(DA$6, $BD$8:$CG$8, 0)), "")</f>
        <v/>
      </c>
      <c r="DB245" s="90" t="str" cm="1">
        <f t="array" ref="DB245">IFERROR(INDEX($BD245:$CG245, $CH245, MATCH(DB$6, $BD$8:$CG$8, 0)), "")</f>
        <v/>
      </c>
      <c r="DC245" s="90" t="str" cm="1">
        <f t="array" ref="DC245">IFERROR(INDEX($BD245:$CG245, $CH245, MATCH(DC$6, $BD$8:$CG$8, 0)), "")</f>
        <v/>
      </c>
      <c r="DD245" s="90" t="str" cm="1">
        <f t="array" ref="DD245">IFERROR(INDEX($BD245:$CG245, $CH245, MATCH(DD$6, $BD$8:$CG$8, 0)), "")</f>
        <v/>
      </c>
      <c r="DE245" s="90" t="str" cm="1">
        <f t="array" ref="DE245">IFERROR(INDEX($BD245:$CG245, $CH245, MATCH(DE$6, $BD$8:$CG$8, 0)), "")</f>
        <v/>
      </c>
      <c r="DF245" s="90" t="str" cm="1">
        <f t="array" ref="DF245">IFERROR(INDEX($BD245:$CG245, $CH245, MATCH(DF$6, $BD$8:$CG$8, 0)), "")</f>
        <v/>
      </c>
      <c r="DG245" s="90" t="str" cm="1">
        <f t="array" ref="DG245">IFERROR(INDEX($BD245:$CG245, $CH245, MATCH(DG$6, $BD$8:$CG$8, 0)), "")</f>
        <v/>
      </c>
      <c r="DH245" s="90" t="str" cm="1">
        <f t="array" ref="DH245">IFERROR(INDEX($BD245:$CG245, $CH245, MATCH(DH$6, $BD$8:$CG$8, 0)), "")</f>
        <v/>
      </c>
      <c r="DI245" s="90" t="str" cm="1">
        <f t="array" ref="DI245">IFERROR(INDEX($BD245:$CG245, $CH245, MATCH(DI$6, $BD$8:$CG$8, 0)), "")</f>
        <v/>
      </c>
      <c r="DJ245" s="90" t="str" cm="1">
        <f t="array" ref="DJ245">IFERROR(INDEX($BD245:$CG245, $CH245, MATCH(DJ$6, $BD$8:$CG$8, 0)), "")</f>
        <v/>
      </c>
      <c r="DK245" s="90" t="str" cm="1">
        <f t="array" ref="DK245">IFERROR(INDEX($BD245:$CG245, $CH245, MATCH(DK$6, $BD$8:$CG$8, 0)), "")</f>
        <v/>
      </c>
      <c r="DL245" s="91" t="str" cm="1">
        <f t="array" ref="DL245">IFERROR(INDEX($BD245:$CG245, $CH245, MATCH(DL$6, $BD$8:$CG$8, 0)), "")</f>
        <v/>
      </c>
    </row>
    <row r="246" spans="1:116" x14ac:dyDescent="0.55000000000000004">
      <c r="A246" s="16"/>
      <c r="B246" s="48"/>
      <c r="C246" s="26"/>
      <c r="D246" s="49"/>
      <c r="E246" s="50"/>
      <c r="F246" s="16"/>
      <c r="G246" s="96" t="str">
        <f t="shared" si="88"/>
        <v/>
      </c>
      <c r="H246" s="96" t="str">
        <f>IF($T246="", "", IF(COUNTIF('Income &amp; Expenses'!$AO$11:$AO$40, $T246)&gt;0, $N$3, $N$4))</f>
        <v/>
      </c>
      <c r="I246" s="16"/>
      <c r="N246" s="14" t="str">
        <f t="shared" si="84"/>
        <v/>
      </c>
      <c r="O246" s="8" t="str">
        <f t="shared" si="89"/>
        <v/>
      </c>
      <c r="P246" s="15" t="str">
        <f t="shared" si="85"/>
        <v/>
      </c>
      <c r="R246" s="68" t="str">
        <f t="shared" si="86"/>
        <v/>
      </c>
      <c r="T246" s="68" t="str">
        <f t="shared" si="87"/>
        <v/>
      </c>
      <c r="V246" s="62" t="str">
        <f>IF($B246="", "", COUNTIF($B$11:$B246, $B246))</f>
        <v/>
      </c>
      <c r="W246" s="62" t="str">
        <f t="shared" si="90"/>
        <v/>
      </c>
      <c r="Y246" s="78" t="str">
        <f t="shared" si="100"/>
        <v/>
      </c>
      <c r="Z246" s="79" t="str">
        <f t="shared" si="100"/>
        <v/>
      </c>
      <c r="AA246" s="79" t="str">
        <f t="shared" si="100"/>
        <v/>
      </c>
      <c r="AB246" s="79" t="str">
        <f t="shared" si="100"/>
        <v/>
      </c>
      <c r="AC246" s="79" t="str">
        <f t="shared" si="100"/>
        <v/>
      </c>
      <c r="AD246" s="79" t="str">
        <f t="shared" si="100"/>
        <v/>
      </c>
      <c r="AE246" s="79" t="str">
        <f t="shared" si="100"/>
        <v/>
      </c>
      <c r="AF246" s="79" t="str">
        <f t="shared" si="100"/>
        <v/>
      </c>
      <c r="AG246" s="79" t="str">
        <f t="shared" si="100"/>
        <v/>
      </c>
      <c r="AH246" s="79" t="str">
        <f t="shared" si="100"/>
        <v/>
      </c>
      <c r="AI246" s="79" t="str">
        <f t="shared" si="101"/>
        <v/>
      </c>
      <c r="AJ246" s="79" t="str">
        <f t="shared" si="101"/>
        <v/>
      </c>
      <c r="AK246" s="79" t="str">
        <f t="shared" si="101"/>
        <v/>
      </c>
      <c r="AL246" s="79" t="str">
        <f t="shared" si="101"/>
        <v/>
      </c>
      <c r="AM246" s="79" t="str">
        <f t="shared" si="101"/>
        <v/>
      </c>
      <c r="AN246" s="79" t="str">
        <f t="shared" si="101"/>
        <v/>
      </c>
      <c r="AO246" s="79" t="str">
        <f t="shared" si="101"/>
        <v/>
      </c>
      <c r="AP246" s="79" t="str">
        <f t="shared" si="101"/>
        <v/>
      </c>
      <c r="AQ246" s="79" t="str">
        <f t="shared" si="101"/>
        <v/>
      </c>
      <c r="AR246" s="79" t="str">
        <f t="shared" si="101"/>
        <v/>
      </c>
      <c r="AS246" s="79" t="str">
        <f t="shared" si="102"/>
        <v/>
      </c>
      <c r="AT246" s="79" t="str">
        <f t="shared" si="102"/>
        <v/>
      </c>
      <c r="AU246" s="79" t="str">
        <f t="shared" si="102"/>
        <v/>
      </c>
      <c r="AV246" s="79" t="str">
        <f t="shared" si="102"/>
        <v/>
      </c>
      <c r="AW246" s="79" t="str">
        <f t="shared" si="102"/>
        <v/>
      </c>
      <c r="AX246" s="79" t="str">
        <f t="shared" si="102"/>
        <v/>
      </c>
      <c r="AY246" s="79" t="str">
        <f t="shared" si="102"/>
        <v/>
      </c>
      <c r="AZ246" s="79" t="str">
        <f t="shared" si="102"/>
        <v/>
      </c>
      <c r="BA246" s="79" t="str">
        <f t="shared" si="102"/>
        <v/>
      </c>
      <c r="BB246" s="33" t="str">
        <f t="shared" si="102"/>
        <v/>
      </c>
      <c r="BD246" s="89" t="str">
        <f>IF(OR(CI$8="", Y246=""), "", COUNTIF(Y$11:Y$310, "&lt;"&amp;Y246)+1+COUNTIF(Y$11:Y246, Y246)-1)</f>
        <v/>
      </c>
      <c r="BE246" s="90" t="str">
        <f>IF(OR(CJ$8="", Z246=""), "", COUNTIF(Z$11:Z$310, "&lt;"&amp;Z246)+1+COUNTIF(Z$11:Z246, Z246)-1)</f>
        <v/>
      </c>
      <c r="BF246" s="90" t="str">
        <f>IF(OR(CK$8="", AA246=""), "", COUNTIF(AA$11:AA$310, "&lt;"&amp;AA246)+1+COUNTIF(AA$11:AA246, AA246)-1)</f>
        <v/>
      </c>
      <c r="BG246" s="90" t="str">
        <f>IF(OR(CL$8="", AB246=""), "", COUNTIF(AB$11:AB$310, "&lt;"&amp;AB246)+1+COUNTIF(AB$11:AB246, AB246)-1)</f>
        <v/>
      </c>
      <c r="BH246" s="90" t="str">
        <f>IF(OR(CM$8="", AC246=""), "", COUNTIF(AC$11:AC$310, "&lt;"&amp;AC246)+1+COUNTIF(AC$11:AC246, AC246)-1)</f>
        <v/>
      </c>
      <c r="BI246" s="90" t="str">
        <f>IF(OR(CN$8="", AD246=""), "", COUNTIF(AD$11:AD$310, "&lt;"&amp;AD246)+1+COUNTIF(AD$11:AD246, AD246)-1)</f>
        <v/>
      </c>
      <c r="BJ246" s="90" t="str">
        <f>IF(OR(CO$8="", AE246=""), "", COUNTIF(AE$11:AE$310, "&lt;"&amp;AE246)+1+COUNTIF(AE$11:AE246, AE246)-1)</f>
        <v/>
      </c>
      <c r="BK246" s="90" t="str">
        <f>IF(OR(CP$8="", AF246=""), "", COUNTIF(AF$11:AF$310, "&lt;"&amp;AF246)+1+COUNTIF(AF$11:AF246, AF246)-1)</f>
        <v/>
      </c>
      <c r="BL246" s="90" t="str">
        <f>IF(OR(CQ$8="", AG246=""), "", COUNTIF(AG$11:AG$310, "&lt;"&amp;AG246)+1+COUNTIF(AG$11:AG246, AG246)-1)</f>
        <v/>
      </c>
      <c r="BM246" s="90" t="str">
        <f>IF(OR(CR$8="", AH246=""), "", COUNTIF(AH$11:AH$310, "&lt;"&amp;AH246)+1+COUNTIF(AH$11:AH246, AH246)-1)</f>
        <v/>
      </c>
      <c r="BN246" s="90" t="str">
        <f>IF(OR(CS$8="", AI246=""), "", COUNTIF(AI$11:AI$310, "&lt;"&amp;AI246)+1+COUNTIF(AI$11:AI246, AI246)-1)</f>
        <v/>
      </c>
      <c r="BO246" s="90" t="str">
        <f>IF(OR(CT$8="", AJ246=""), "", COUNTIF(AJ$11:AJ$310, "&lt;"&amp;AJ246)+1+COUNTIF(AJ$11:AJ246, AJ246)-1)</f>
        <v/>
      </c>
      <c r="BP246" s="90" t="str">
        <f>IF(OR(CU$8="", AK246=""), "", COUNTIF(AK$11:AK$310, "&lt;"&amp;AK246)+1+COUNTIF(AK$11:AK246, AK246)-1)</f>
        <v/>
      </c>
      <c r="BQ246" s="90" t="str">
        <f>IF(OR(CV$8="", AL246=""), "", COUNTIF(AL$11:AL$310, "&lt;"&amp;AL246)+1+COUNTIF(AL$11:AL246, AL246)-1)</f>
        <v/>
      </c>
      <c r="BR246" s="90" t="str">
        <f>IF(OR(CW$8="", AM246=""), "", COUNTIF(AM$11:AM$310, "&lt;"&amp;AM246)+1+COUNTIF(AM$11:AM246, AM246)-1)</f>
        <v/>
      </c>
      <c r="BS246" s="90" t="str">
        <f>IF(OR(CX$8="", AN246=""), "", COUNTIF(AN$11:AN$310, "&lt;"&amp;AN246)+1+COUNTIF(AN$11:AN246, AN246)-1)</f>
        <v/>
      </c>
      <c r="BT246" s="90" t="str">
        <f>IF(OR(CY$8="", AO246=""), "", COUNTIF(AO$11:AO$310, "&lt;"&amp;AO246)+1+COUNTIF(AO$11:AO246, AO246)-1)</f>
        <v/>
      </c>
      <c r="BU246" s="90" t="str">
        <f>IF(OR(CZ$8="", AP246=""), "", COUNTIF(AP$11:AP$310, "&lt;"&amp;AP246)+1+COUNTIF(AP$11:AP246, AP246)-1)</f>
        <v/>
      </c>
      <c r="BV246" s="90" t="str">
        <f>IF(OR(DA$8="", AQ246=""), "", COUNTIF(AQ$11:AQ$310, "&lt;"&amp;AQ246)+1+COUNTIF(AQ$11:AQ246, AQ246)-1)</f>
        <v/>
      </c>
      <c r="BW246" s="90" t="str">
        <f>IF(OR(DB$8="", AR246=""), "", COUNTIF(AR$11:AR$310, "&lt;"&amp;AR246)+1+COUNTIF(AR$11:AR246, AR246)-1)</f>
        <v/>
      </c>
      <c r="BX246" s="90" t="str">
        <f>IF(OR(DC$8="", AS246=""), "", COUNTIF(AS$11:AS$310, "&lt;"&amp;AS246)+1+COUNTIF(AS$11:AS246, AS246)-1)</f>
        <v/>
      </c>
      <c r="BY246" s="90" t="str">
        <f>IF(OR(DD$8="", AT246=""), "", COUNTIF(AT$11:AT$310, "&lt;"&amp;AT246)+1+COUNTIF(AT$11:AT246, AT246)-1)</f>
        <v/>
      </c>
      <c r="BZ246" s="90" t="str">
        <f>IF(OR(DE$8="", AU246=""), "", COUNTIF(AU$11:AU$310, "&lt;"&amp;AU246)+1+COUNTIF(AU$11:AU246, AU246)-1)</f>
        <v/>
      </c>
      <c r="CA246" s="90" t="str">
        <f>IF(OR(DF$8="", AV246=""), "", COUNTIF(AV$11:AV$310, "&lt;"&amp;AV246)+1+COUNTIF(AV$11:AV246, AV246)-1)</f>
        <v/>
      </c>
      <c r="CB246" s="90" t="str">
        <f>IF(OR(DG$8="", AW246=""), "", COUNTIF(AW$11:AW$310, "&lt;"&amp;AW246)+1+COUNTIF(AW$11:AW246, AW246)-1)</f>
        <v/>
      </c>
      <c r="CC246" s="90" t="str">
        <f>IF(OR(DH$8="", AX246=""), "", COUNTIF(AX$11:AX$310, "&lt;"&amp;AX246)+1+COUNTIF(AX$11:AX246, AX246)-1)</f>
        <v/>
      </c>
      <c r="CD246" s="90" t="str">
        <f>IF(OR(DI$8="", AY246=""), "", COUNTIF(AY$11:AY$310, "&lt;"&amp;AY246)+1+COUNTIF(AY$11:AY246, AY246)-1)</f>
        <v/>
      </c>
      <c r="CE246" s="90" t="str">
        <f>IF(OR(DJ$8="", AZ246=""), "", COUNTIF(AZ$11:AZ$310, "&lt;"&amp;AZ246)+1+COUNTIF(AZ$11:AZ246, AZ246)-1)</f>
        <v/>
      </c>
      <c r="CF246" s="90" t="str">
        <f>IF(OR(DK$8="", BA246=""), "", COUNTIF(BA$11:BA$310, "&lt;"&amp;BA246)+1+COUNTIF(BA$11:BA246, BA246)-1)</f>
        <v/>
      </c>
      <c r="CG246" s="91" t="str">
        <f>IF(OR(DL$8="", BB246=""), "", COUNTIF(BB$11:BB$310, "&lt;"&amp;BB246)+1+COUNTIF(BB$11:BB246, BB246)-1)</f>
        <v/>
      </c>
      <c r="CI246" s="89" t="str" cm="1">
        <f t="array" ref="CI246">IFERROR(INDEX($BD246:$CG246, $CH246, MATCH(CI$6, $BD$8:$CG$8, 0)), "")</f>
        <v/>
      </c>
      <c r="CJ246" s="90" t="str" cm="1">
        <f t="array" ref="CJ246">IFERROR(INDEX($BD246:$CG246, $CH246, MATCH(CJ$6, $BD$8:$CG$8, 0)), "")</f>
        <v/>
      </c>
      <c r="CK246" s="90" t="str" cm="1">
        <f t="array" ref="CK246">IFERROR(INDEX($BD246:$CG246, $CH246, MATCH(CK$6, $BD$8:$CG$8, 0)), "")</f>
        <v/>
      </c>
      <c r="CL246" s="90" t="str" cm="1">
        <f t="array" ref="CL246">IFERROR(INDEX($BD246:$CG246, $CH246, MATCH(CL$6, $BD$8:$CG$8, 0)), "")</f>
        <v/>
      </c>
      <c r="CM246" s="90" t="str" cm="1">
        <f t="array" ref="CM246">IFERROR(INDEX($BD246:$CG246, $CH246, MATCH(CM$6, $BD$8:$CG$8, 0)), "")</f>
        <v/>
      </c>
      <c r="CN246" s="90" t="str" cm="1">
        <f t="array" ref="CN246">IFERROR(INDEX($BD246:$CG246, $CH246, MATCH(CN$6, $BD$8:$CG$8, 0)), "")</f>
        <v/>
      </c>
      <c r="CO246" s="90" t="str" cm="1">
        <f t="array" ref="CO246">IFERROR(INDEX($BD246:$CG246, $CH246, MATCH(CO$6, $BD$8:$CG$8, 0)), "")</f>
        <v/>
      </c>
      <c r="CP246" s="90" t="str" cm="1">
        <f t="array" ref="CP246">IFERROR(INDEX($BD246:$CG246, $CH246, MATCH(CP$6, $BD$8:$CG$8, 0)), "")</f>
        <v/>
      </c>
      <c r="CQ246" s="90" t="str" cm="1">
        <f t="array" ref="CQ246">IFERROR(INDEX($BD246:$CG246, $CH246, MATCH(CQ$6, $BD$8:$CG$8, 0)), "")</f>
        <v/>
      </c>
      <c r="CR246" s="90" t="str" cm="1">
        <f t="array" ref="CR246">IFERROR(INDEX($BD246:$CG246, $CH246, MATCH(CR$6, $BD$8:$CG$8, 0)), "")</f>
        <v/>
      </c>
      <c r="CS246" s="90" t="str" cm="1">
        <f t="array" ref="CS246">IFERROR(INDEX($BD246:$CG246, $CH246, MATCH(CS$6, $BD$8:$CG$8, 0)), "")</f>
        <v/>
      </c>
      <c r="CT246" s="90" t="str" cm="1">
        <f t="array" ref="CT246">IFERROR(INDEX($BD246:$CG246, $CH246, MATCH(CT$6, $BD$8:$CG$8, 0)), "")</f>
        <v/>
      </c>
      <c r="CU246" s="90" t="str" cm="1">
        <f t="array" ref="CU246">IFERROR(INDEX($BD246:$CG246, $CH246, MATCH(CU$6, $BD$8:$CG$8, 0)), "")</f>
        <v/>
      </c>
      <c r="CV246" s="90" t="str" cm="1">
        <f t="array" ref="CV246">IFERROR(INDEX($BD246:$CG246, $CH246, MATCH(CV$6, $BD$8:$CG$8, 0)), "")</f>
        <v/>
      </c>
      <c r="CW246" s="90" t="str" cm="1">
        <f t="array" ref="CW246">IFERROR(INDEX($BD246:$CG246, $CH246, MATCH(CW$6, $BD$8:$CG$8, 0)), "")</f>
        <v/>
      </c>
      <c r="CX246" s="90" t="str" cm="1">
        <f t="array" ref="CX246">IFERROR(INDEX($BD246:$CG246, $CH246, MATCH(CX$6, $BD$8:$CG$8, 0)), "")</f>
        <v/>
      </c>
      <c r="CY246" s="90" t="str" cm="1">
        <f t="array" ref="CY246">IFERROR(INDEX($BD246:$CG246, $CH246, MATCH(CY$6, $BD$8:$CG$8, 0)), "")</f>
        <v/>
      </c>
      <c r="CZ246" s="90" t="str" cm="1">
        <f t="array" ref="CZ246">IFERROR(INDEX($BD246:$CG246, $CH246, MATCH(CZ$6, $BD$8:$CG$8, 0)), "")</f>
        <v/>
      </c>
      <c r="DA246" s="90" t="str" cm="1">
        <f t="array" ref="DA246">IFERROR(INDEX($BD246:$CG246, $CH246, MATCH(DA$6, $BD$8:$CG$8, 0)), "")</f>
        <v/>
      </c>
      <c r="DB246" s="90" t="str" cm="1">
        <f t="array" ref="DB246">IFERROR(INDEX($BD246:$CG246, $CH246, MATCH(DB$6, $BD$8:$CG$8, 0)), "")</f>
        <v/>
      </c>
      <c r="DC246" s="90" t="str" cm="1">
        <f t="array" ref="DC246">IFERROR(INDEX($BD246:$CG246, $CH246, MATCH(DC$6, $BD$8:$CG$8, 0)), "")</f>
        <v/>
      </c>
      <c r="DD246" s="90" t="str" cm="1">
        <f t="array" ref="DD246">IFERROR(INDEX($BD246:$CG246, $CH246, MATCH(DD$6, $BD$8:$CG$8, 0)), "")</f>
        <v/>
      </c>
      <c r="DE246" s="90" t="str" cm="1">
        <f t="array" ref="DE246">IFERROR(INDEX($BD246:$CG246, $CH246, MATCH(DE$6, $BD$8:$CG$8, 0)), "")</f>
        <v/>
      </c>
      <c r="DF246" s="90" t="str" cm="1">
        <f t="array" ref="DF246">IFERROR(INDEX($BD246:$CG246, $CH246, MATCH(DF$6, $BD$8:$CG$8, 0)), "")</f>
        <v/>
      </c>
      <c r="DG246" s="90" t="str" cm="1">
        <f t="array" ref="DG246">IFERROR(INDEX($BD246:$CG246, $CH246, MATCH(DG$6, $BD$8:$CG$8, 0)), "")</f>
        <v/>
      </c>
      <c r="DH246" s="90" t="str" cm="1">
        <f t="array" ref="DH246">IFERROR(INDEX($BD246:$CG246, $CH246, MATCH(DH$6, $BD$8:$CG$8, 0)), "")</f>
        <v/>
      </c>
      <c r="DI246" s="90" t="str" cm="1">
        <f t="array" ref="DI246">IFERROR(INDEX($BD246:$CG246, $CH246, MATCH(DI$6, $BD$8:$CG$8, 0)), "")</f>
        <v/>
      </c>
      <c r="DJ246" s="90" t="str" cm="1">
        <f t="array" ref="DJ246">IFERROR(INDEX($BD246:$CG246, $CH246, MATCH(DJ$6, $BD$8:$CG$8, 0)), "")</f>
        <v/>
      </c>
      <c r="DK246" s="90" t="str" cm="1">
        <f t="array" ref="DK246">IFERROR(INDEX($BD246:$CG246, $CH246, MATCH(DK$6, $BD$8:$CG$8, 0)), "")</f>
        <v/>
      </c>
      <c r="DL246" s="91" t="str" cm="1">
        <f t="array" ref="DL246">IFERROR(INDEX($BD246:$CG246, $CH246, MATCH(DL$6, $BD$8:$CG$8, 0)), "")</f>
        <v/>
      </c>
    </row>
    <row r="247" spans="1:116" x14ac:dyDescent="0.55000000000000004">
      <c r="A247" s="16"/>
      <c r="B247" s="48"/>
      <c r="C247" s="26"/>
      <c r="D247" s="49"/>
      <c r="E247" s="50"/>
      <c r="F247" s="16"/>
      <c r="G247" s="96" t="str">
        <f t="shared" si="88"/>
        <v/>
      </c>
      <c r="H247" s="96" t="str">
        <f>IF($T247="", "", IF(COUNTIF('Income &amp; Expenses'!$AO$11:$AO$40, $T247)&gt;0, $N$3, $N$4))</f>
        <v/>
      </c>
      <c r="I247" s="16"/>
      <c r="N247" s="14" t="str">
        <f t="shared" si="84"/>
        <v/>
      </c>
      <c r="O247" s="8" t="str">
        <f t="shared" si="89"/>
        <v/>
      </c>
      <c r="P247" s="15" t="str">
        <f t="shared" si="85"/>
        <v/>
      </c>
      <c r="R247" s="68" t="str">
        <f t="shared" si="86"/>
        <v/>
      </c>
      <c r="T247" s="68" t="str">
        <f t="shared" si="87"/>
        <v/>
      </c>
      <c r="V247" s="62" t="str">
        <f>IF($B247="", "", COUNTIF($B$11:$B247, $B247))</f>
        <v/>
      </c>
      <c r="W247" s="62" t="str">
        <f t="shared" si="90"/>
        <v/>
      </c>
      <c r="Y247" s="78" t="str">
        <f t="shared" si="100"/>
        <v/>
      </c>
      <c r="Z247" s="79" t="str">
        <f t="shared" si="100"/>
        <v/>
      </c>
      <c r="AA247" s="79" t="str">
        <f t="shared" si="100"/>
        <v/>
      </c>
      <c r="AB247" s="79" t="str">
        <f t="shared" si="100"/>
        <v/>
      </c>
      <c r="AC247" s="79" t="str">
        <f t="shared" si="100"/>
        <v/>
      </c>
      <c r="AD247" s="79" t="str">
        <f t="shared" si="100"/>
        <v/>
      </c>
      <c r="AE247" s="79" t="str">
        <f t="shared" si="100"/>
        <v/>
      </c>
      <c r="AF247" s="79" t="str">
        <f t="shared" si="100"/>
        <v/>
      </c>
      <c r="AG247" s="79" t="str">
        <f t="shared" si="100"/>
        <v/>
      </c>
      <c r="AH247" s="79" t="str">
        <f t="shared" si="100"/>
        <v/>
      </c>
      <c r="AI247" s="79" t="str">
        <f t="shared" si="101"/>
        <v/>
      </c>
      <c r="AJ247" s="79" t="str">
        <f t="shared" si="101"/>
        <v/>
      </c>
      <c r="AK247" s="79" t="str">
        <f t="shared" si="101"/>
        <v/>
      </c>
      <c r="AL247" s="79" t="str">
        <f t="shared" si="101"/>
        <v/>
      </c>
      <c r="AM247" s="79" t="str">
        <f t="shared" si="101"/>
        <v/>
      </c>
      <c r="AN247" s="79" t="str">
        <f t="shared" si="101"/>
        <v/>
      </c>
      <c r="AO247" s="79" t="str">
        <f t="shared" si="101"/>
        <v/>
      </c>
      <c r="AP247" s="79" t="str">
        <f t="shared" si="101"/>
        <v/>
      </c>
      <c r="AQ247" s="79" t="str">
        <f t="shared" si="101"/>
        <v/>
      </c>
      <c r="AR247" s="79" t="str">
        <f t="shared" si="101"/>
        <v/>
      </c>
      <c r="AS247" s="79" t="str">
        <f t="shared" si="102"/>
        <v/>
      </c>
      <c r="AT247" s="79" t="str">
        <f t="shared" si="102"/>
        <v/>
      </c>
      <c r="AU247" s="79" t="str">
        <f t="shared" si="102"/>
        <v/>
      </c>
      <c r="AV247" s="79" t="str">
        <f t="shared" si="102"/>
        <v/>
      </c>
      <c r="AW247" s="79" t="str">
        <f t="shared" si="102"/>
        <v/>
      </c>
      <c r="AX247" s="79" t="str">
        <f t="shared" si="102"/>
        <v/>
      </c>
      <c r="AY247" s="79" t="str">
        <f t="shared" si="102"/>
        <v/>
      </c>
      <c r="AZ247" s="79" t="str">
        <f t="shared" si="102"/>
        <v/>
      </c>
      <c r="BA247" s="79" t="str">
        <f t="shared" si="102"/>
        <v/>
      </c>
      <c r="BB247" s="33" t="str">
        <f t="shared" si="102"/>
        <v/>
      </c>
      <c r="BD247" s="89" t="str">
        <f>IF(OR(CI$8="", Y247=""), "", COUNTIF(Y$11:Y$310, "&lt;"&amp;Y247)+1+COUNTIF(Y$11:Y247, Y247)-1)</f>
        <v/>
      </c>
      <c r="BE247" s="90" t="str">
        <f>IF(OR(CJ$8="", Z247=""), "", COUNTIF(Z$11:Z$310, "&lt;"&amp;Z247)+1+COUNTIF(Z$11:Z247, Z247)-1)</f>
        <v/>
      </c>
      <c r="BF247" s="90" t="str">
        <f>IF(OR(CK$8="", AA247=""), "", COUNTIF(AA$11:AA$310, "&lt;"&amp;AA247)+1+COUNTIF(AA$11:AA247, AA247)-1)</f>
        <v/>
      </c>
      <c r="BG247" s="90" t="str">
        <f>IF(OR(CL$8="", AB247=""), "", COUNTIF(AB$11:AB$310, "&lt;"&amp;AB247)+1+COUNTIF(AB$11:AB247, AB247)-1)</f>
        <v/>
      </c>
      <c r="BH247" s="90" t="str">
        <f>IF(OR(CM$8="", AC247=""), "", COUNTIF(AC$11:AC$310, "&lt;"&amp;AC247)+1+COUNTIF(AC$11:AC247, AC247)-1)</f>
        <v/>
      </c>
      <c r="BI247" s="90" t="str">
        <f>IF(OR(CN$8="", AD247=""), "", COUNTIF(AD$11:AD$310, "&lt;"&amp;AD247)+1+COUNTIF(AD$11:AD247, AD247)-1)</f>
        <v/>
      </c>
      <c r="BJ247" s="90" t="str">
        <f>IF(OR(CO$8="", AE247=""), "", COUNTIF(AE$11:AE$310, "&lt;"&amp;AE247)+1+COUNTIF(AE$11:AE247, AE247)-1)</f>
        <v/>
      </c>
      <c r="BK247" s="90" t="str">
        <f>IF(OR(CP$8="", AF247=""), "", COUNTIF(AF$11:AF$310, "&lt;"&amp;AF247)+1+COUNTIF(AF$11:AF247, AF247)-1)</f>
        <v/>
      </c>
      <c r="BL247" s="90" t="str">
        <f>IF(OR(CQ$8="", AG247=""), "", COUNTIF(AG$11:AG$310, "&lt;"&amp;AG247)+1+COUNTIF(AG$11:AG247, AG247)-1)</f>
        <v/>
      </c>
      <c r="BM247" s="90" t="str">
        <f>IF(OR(CR$8="", AH247=""), "", COUNTIF(AH$11:AH$310, "&lt;"&amp;AH247)+1+COUNTIF(AH$11:AH247, AH247)-1)</f>
        <v/>
      </c>
      <c r="BN247" s="90" t="str">
        <f>IF(OR(CS$8="", AI247=""), "", COUNTIF(AI$11:AI$310, "&lt;"&amp;AI247)+1+COUNTIF(AI$11:AI247, AI247)-1)</f>
        <v/>
      </c>
      <c r="BO247" s="90" t="str">
        <f>IF(OR(CT$8="", AJ247=""), "", COUNTIF(AJ$11:AJ$310, "&lt;"&amp;AJ247)+1+COUNTIF(AJ$11:AJ247, AJ247)-1)</f>
        <v/>
      </c>
      <c r="BP247" s="90" t="str">
        <f>IF(OR(CU$8="", AK247=""), "", COUNTIF(AK$11:AK$310, "&lt;"&amp;AK247)+1+COUNTIF(AK$11:AK247, AK247)-1)</f>
        <v/>
      </c>
      <c r="BQ247" s="90" t="str">
        <f>IF(OR(CV$8="", AL247=""), "", COUNTIF(AL$11:AL$310, "&lt;"&amp;AL247)+1+COUNTIF(AL$11:AL247, AL247)-1)</f>
        <v/>
      </c>
      <c r="BR247" s="90" t="str">
        <f>IF(OR(CW$8="", AM247=""), "", COUNTIF(AM$11:AM$310, "&lt;"&amp;AM247)+1+COUNTIF(AM$11:AM247, AM247)-1)</f>
        <v/>
      </c>
      <c r="BS247" s="90" t="str">
        <f>IF(OR(CX$8="", AN247=""), "", COUNTIF(AN$11:AN$310, "&lt;"&amp;AN247)+1+COUNTIF(AN$11:AN247, AN247)-1)</f>
        <v/>
      </c>
      <c r="BT247" s="90" t="str">
        <f>IF(OR(CY$8="", AO247=""), "", COUNTIF(AO$11:AO$310, "&lt;"&amp;AO247)+1+COUNTIF(AO$11:AO247, AO247)-1)</f>
        <v/>
      </c>
      <c r="BU247" s="90" t="str">
        <f>IF(OR(CZ$8="", AP247=""), "", COUNTIF(AP$11:AP$310, "&lt;"&amp;AP247)+1+COUNTIF(AP$11:AP247, AP247)-1)</f>
        <v/>
      </c>
      <c r="BV247" s="90" t="str">
        <f>IF(OR(DA$8="", AQ247=""), "", COUNTIF(AQ$11:AQ$310, "&lt;"&amp;AQ247)+1+COUNTIF(AQ$11:AQ247, AQ247)-1)</f>
        <v/>
      </c>
      <c r="BW247" s="90" t="str">
        <f>IF(OR(DB$8="", AR247=""), "", COUNTIF(AR$11:AR$310, "&lt;"&amp;AR247)+1+COUNTIF(AR$11:AR247, AR247)-1)</f>
        <v/>
      </c>
      <c r="BX247" s="90" t="str">
        <f>IF(OR(DC$8="", AS247=""), "", COUNTIF(AS$11:AS$310, "&lt;"&amp;AS247)+1+COUNTIF(AS$11:AS247, AS247)-1)</f>
        <v/>
      </c>
      <c r="BY247" s="90" t="str">
        <f>IF(OR(DD$8="", AT247=""), "", COUNTIF(AT$11:AT$310, "&lt;"&amp;AT247)+1+COUNTIF(AT$11:AT247, AT247)-1)</f>
        <v/>
      </c>
      <c r="BZ247" s="90" t="str">
        <f>IF(OR(DE$8="", AU247=""), "", COUNTIF(AU$11:AU$310, "&lt;"&amp;AU247)+1+COUNTIF(AU$11:AU247, AU247)-1)</f>
        <v/>
      </c>
      <c r="CA247" s="90" t="str">
        <f>IF(OR(DF$8="", AV247=""), "", COUNTIF(AV$11:AV$310, "&lt;"&amp;AV247)+1+COUNTIF(AV$11:AV247, AV247)-1)</f>
        <v/>
      </c>
      <c r="CB247" s="90" t="str">
        <f>IF(OR(DG$8="", AW247=""), "", COUNTIF(AW$11:AW$310, "&lt;"&amp;AW247)+1+COUNTIF(AW$11:AW247, AW247)-1)</f>
        <v/>
      </c>
      <c r="CC247" s="90" t="str">
        <f>IF(OR(DH$8="", AX247=""), "", COUNTIF(AX$11:AX$310, "&lt;"&amp;AX247)+1+COUNTIF(AX$11:AX247, AX247)-1)</f>
        <v/>
      </c>
      <c r="CD247" s="90" t="str">
        <f>IF(OR(DI$8="", AY247=""), "", COUNTIF(AY$11:AY$310, "&lt;"&amp;AY247)+1+COUNTIF(AY$11:AY247, AY247)-1)</f>
        <v/>
      </c>
      <c r="CE247" s="90" t="str">
        <f>IF(OR(DJ$8="", AZ247=""), "", COUNTIF(AZ$11:AZ$310, "&lt;"&amp;AZ247)+1+COUNTIF(AZ$11:AZ247, AZ247)-1)</f>
        <v/>
      </c>
      <c r="CF247" s="90" t="str">
        <f>IF(OR(DK$8="", BA247=""), "", COUNTIF(BA$11:BA$310, "&lt;"&amp;BA247)+1+COUNTIF(BA$11:BA247, BA247)-1)</f>
        <v/>
      </c>
      <c r="CG247" s="91" t="str">
        <f>IF(OR(DL$8="", BB247=""), "", COUNTIF(BB$11:BB$310, "&lt;"&amp;BB247)+1+COUNTIF(BB$11:BB247, BB247)-1)</f>
        <v/>
      </c>
      <c r="CI247" s="89" t="str" cm="1">
        <f t="array" ref="CI247">IFERROR(INDEX($BD247:$CG247, $CH247, MATCH(CI$6, $BD$8:$CG$8, 0)), "")</f>
        <v/>
      </c>
      <c r="CJ247" s="90" t="str" cm="1">
        <f t="array" ref="CJ247">IFERROR(INDEX($BD247:$CG247, $CH247, MATCH(CJ$6, $BD$8:$CG$8, 0)), "")</f>
        <v/>
      </c>
      <c r="CK247" s="90" t="str" cm="1">
        <f t="array" ref="CK247">IFERROR(INDEX($BD247:$CG247, $CH247, MATCH(CK$6, $BD$8:$CG$8, 0)), "")</f>
        <v/>
      </c>
      <c r="CL247" s="90" t="str" cm="1">
        <f t="array" ref="CL247">IFERROR(INDEX($BD247:$CG247, $CH247, MATCH(CL$6, $BD$8:$CG$8, 0)), "")</f>
        <v/>
      </c>
      <c r="CM247" s="90" t="str" cm="1">
        <f t="array" ref="CM247">IFERROR(INDEX($BD247:$CG247, $CH247, MATCH(CM$6, $BD$8:$CG$8, 0)), "")</f>
        <v/>
      </c>
      <c r="CN247" s="90" t="str" cm="1">
        <f t="array" ref="CN247">IFERROR(INDEX($BD247:$CG247, $CH247, MATCH(CN$6, $BD$8:$CG$8, 0)), "")</f>
        <v/>
      </c>
      <c r="CO247" s="90" t="str" cm="1">
        <f t="array" ref="CO247">IFERROR(INDEX($BD247:$CG247, $CH247, MATCH(CO$6, $BD$8:$CG$8, 0)), "")</f>
        <v/>
      </c>
      <c r="CP247" s="90" t="str" cm="1">
        <f t="array" ref="CP247">IFERROR(INDEX($BD247:$CG247, $CH247, MATCH(CP$6, $BD$8:$CG$8, 0)), "")</f>
        <v/>
      </c>
      <c r="CQ247" s="90" t="str" cm="1">
        <f t="array" ref="CQ247">IFERROR(INDEX($BD247:$CG247, $CH247, MATCH(CQ$6, $BD$8:$CG$8, 0)), "")</f>
        <v/>
      </c>
      <c r="CR247" s="90" t="str" cm="1">
        <f t="array" ref="CR247">IFERROR(INDEX($BD247:$CG247, $CH247, MATCH(CR$6, $BD$8:$CG$8, 0)), "")</f>
        <v/>
      </c>
      <c r="CS247" s="90" t="str" cm="1">
        <f t="array" ref="CS247">IFERROR(INDEX($BD247:$CG247, $CH247, MATCH(CS$6, $BD$8:$CG$8, 0)), "")</f>
        <v/>
      </c>
      <c r="CT247" s="90" t="str" cm="1">
        <f t="array" ref="CT247">IFERROR(INDEX($BD247:$CG247, $CH247, MATCH(CT$6, $BD$8:$CG$8, 0)), "")</f>
        <v/>
      </c>
      <c r="CU247" s="90" t="str" cm="1">
        <f t="array" ref="CU247">IFERROR(INDEX($BD247:$CG247, $CH247, MATCH(CU$6, $BD$8:$CG$8, 0)), "")</f>
        <v/>
      </c>
      <c r="CV247" s="90" t="str" cm="1">
        <f t="array" ref="CV247">IFERROR(INDEX($BD247:$CG247, $CH247, MATCH(CV$6, $BD$8:$CG$8, 0)), "")</f>
        <v/>
      </c>
      <c r="CW247" s="90" t="str" cm="1">
        <f t="array" ref="CW247">IFERROR(INDEX($BD247:$CG247, $CH247, MATCH(CW$6, $BD$8:$CG$8, 0)), "")</f>
        <v/>
      </c>
      <c r="CX247" s="90" t="str" cm="1">
        <f t="array" ref="CX247">IFERROR(INDEX($BD247:$CG247, $CH247, MATCH(CX$6, $BD$8:$CG$8, 0)), "")</f>
        <v/>
      </c>
      <c r="CY247" s="90" t="str" cm="1">
        <f t="array" ref="CY247">IFERROR(INDEX($BD247:$CG247, $CH247, MATCH(CY$6, $BD$8:$CG$8, 0)), "")</f>
        <v/>
      </c>
      <c r="CZ247" s="90" t="str" cm="1">
        <f t="array" ref="CZ247">IFERROR(INDEX($BD247:$CG247, $CH247, MATCH(CZ$6, $BD$8:$CG$8, 0)), "")</f>
        <v/>
      </c>
      <c r="DA247" s="90" t="str" cm="1">
        <f t="array" ref="DA247">IFERROR(INDEX($BD247:$CG247, $CH247, MATCH(DA$6, $BD$8:$CG$8, 0)), "")</f>
        <v/>
      </c>
      <c r="DB247" s="90" t="str" cm="1">
        <f t="array" ref="DB247">IFERROR(INDEX($BD247:$CG247, $CH247, MATCH(DB$6, $BD$8:$CG$8, 0)), "")</f>
        <v/>
      </c>
      <c r="DC247" s="90" t="str" cm="1">
        <f t="array" ref="DC247">IFERROR(INDEX($BD247:$CG247, $CH247, MATCH(DC$6, $BD$8:$CG$8, 0)), "")</f>
        <v/>
      </c>
      <c r="DD247" s="90" t="str" cm="1">
        <f t="array" ref="DD247">IFERROR(INDEX($BD247:$CG247, $CH247, MATCH(DD$6, $BD$8:$CG$8, 0)), "")</f>
        <v/>
      </c>
      <c r="DE247" s="90" t="str" cm="1">
        <f t="array" ref="DE247">IFERROR(INDEX($BD247:$CG247, $CH247, MATCH(DE$6, $BD$8:$CG$8, 0)), "")</f>
        <v/>
      </c>
      <c r="DF247" s="90" t="str" cm="1">
        <f t="array" ref="DF247">IFERROR(INDEX($BD247:$CG247, $CH247, MATCH(DF$6, $BD$8:$CG$8, 0)), "")</f>
        <v/>
      </c>
      <c r="DG247" s="90" t="str" cm="1">
        <f t="array" ref="DG247">IFERROR(INDEX($BD247:$CG247, $CH247, MATCH(DG$6, $BD$8:$CG$8, 0)), "")</f>
        <v/>
      </c>
      <c r="DH247" s="90" t="str" cm="1">
        <f t="array" ref="DH247">IFERROR(INDEX($BD247:$CG247, $CH247, MATCH(DH$6, $BD$8:$CG$8, 0)), "")</f>
        <v/>
      </c>
      <c r="DI247" s="90" t="str" cm="1">
        <f t="array" ref="DI247">IFERROR(INDEX($BD247:$CG247, $CH247, MATCH(DI$6, $BD$8:$CG$8, 0)), "")</f>
        <v/>
      </c>
      <c r="DJ247" s="90" t="str" cm="1">
        <f t="array" ref="DJ247">IFERROR(INDEX($BD247:$CG247, $CH247, MATCH(DJ$6, $BD$8:$CG$8, 0)), "")</f>
        <v/>
      </c>
      <c r="DK247" s="90" t="str" cm="1">
        <f t="array" ref="DK247">IFERROR(INDEX($BD247:$CG247, $CH247, MATCH(DK$6, $BD$8:$CG$8, 0)), "")</f>
        <v/>
      </c>
      <c r="DL247" s="91" t="str" cm="1">
        <f t="array" ref="DL247">IFERROR(INDEX($BD247:$CG247, $CH247, MATCH(DL$6, $BD$8:$CG$8, 0)), "")</f>
        <v/>
      </c>
    </row>
    <row r="248" spans="1:116" x14ac:dyDescent="0.55000000000000004">
      <c r="A248" s="16"/>
      <c r="B248" s="48"/>
      <c r="C248" s="26"/>
      <c r="D248" s="49"/>
      <c r="E248" s="50"/>
      <c r="F248" s="16"/>
      <c r="G248" s="96" t="str">
        <f t="shared" si="88"/>
        <v/>
      </c>
      <c r="H248" s="96" t="str">
        <f>IF($T248="", "", IF(COUNTIF('Income &amp; Expenses'!$AO$11:$AO$40, $T248)&gt;0, $N$3, $N$4))</f>
        <v/>
      </c>
      <c r="I248" s="16"/>
      <c r="N248" s="14" t="str">
        <f t="shared" si="84"/>
        <v/>
      </c>
      <c r="O248" s="8" t="str">
        <f t="shared" si="89"/>
        <v/>
      </c>
      <c r="P248" s="15" t="str">
        <f t="shared" si="85"/>
        <v/>
      </c>
      <c r="R248" s="68" t="str">
        <f t="shared" si="86"/>
        <v/>
      </c>
      <c r="T248" s="68" t="str">
        <f t="shared" si="87"/>
        <v/>
      </c>
      <c r="V248" s="62" t="str">
        <f>IF($B248="", "", COUNTIF($B$11:$B248, $B248))</f>
        <v/>
      </c>
      <c r="W248" s="62" t="str">
        <f t="shared" si="90"/>
        <v/>
      </c>
      <c r="Y248" s="78" t="str">
        <f t="shared" si="100"/>
        <v/>
      </c>
      <c r="Z248" s="79" t="str">
        <f t="shared" si="100"/>
        <v/>
      </c>
      <c r="AA248" s="79" t="str">
        <f t="shared" si="100"/>
        <v/>
      </c>
      <c r="AB248" s="79" t="str">
        <f t="shared" si="100"/>
        <v/>
      </c>
      <c r="AC248" s="79" t="str">
        <f t="shared" si="100"/>
        <v/>
      </c>
      <c r="AD248" s="79" t="str">
        <f t="shared" si="100"/>
        <v/>
      </c>
      <c r="AE248" s="79" t="str">
        <f t="shared" si="100"/>
        <v/>
      </c>
      <c r="AF248" s="79" t="str">
        <f t="shared" si="100"/>
        <v/>
      </c>
      <c r="AG248" s="79" t="str">
        <f t="shared" si="100"/>
        <v/>
      </c>
      <c r="AH248" s="79" t="str">
        <f t="shared" si="100"/>
        <v/>
      </c>
      <c r="AI248" s="79" t="str">
        <f t="shared" si="101"/>
        <v/>
      </c>
      <c r="AJ248" s="79" t="str">
        <f t="shared" si="101"/>
        <v/>
      </c>
      <c r="AK248" s="79" t="str">
        <f t="shared" si="101"/>
        <v/>
      </c>
      <c r="AL248" s="79" t="str">
        <f t="shared" si="101"/>
        <v/>
      </c>
      <c r="AM248" s="79" t="str">
        <f t="shared" si="101"/>
        <v/>
      </c>
      <c r="AN248" s="79" t="str">
        <f t="shared" si="101"/>
        <v/>
      </c>
      <c r="AO248" s="79" t="str">
        <f t="shared" si="101"/>
        <v/>
      </c>
      <c r="AP248" s="79" t="str">
        <f t="shared" si="101"/>
        <v/>
      </c>
      <c r="AQ248" s="79" t="str">
        <f t="shared" si="101"/>
        <v/>
      </c>
      <c r="AR248" s="79" t="str">
        <f t="shared" si="101"/>
        <v/>
      </c>
      <c r="AS248" s="79" t="str">
        <f t="shared" si="102"/>
        <v/>
      </c>
      <c r="AT248" s="79" t="str">
        <f t="shared" si="102"/>
        <v/>
      </c>
      <c r="AU248" s="79" t="str">
        <f t="shared" si="102"/>
        <v/>
      </c>
      <c r="AV248" s="79" t="str">
        <f t="shared" si="102"/>
        <v/>
      </c>
      <c r="AW248" s="79" t="str">
        <f t="shared" si="102"/>
        <v/>
      </c>
      <c r="AX248" s="79" t="str">
        <f t="shared" si="102"/>
        <v/>
      </c>
      <c r="AY248" s="79" t="str">
        <f t="shared" si="102"/>
        <v/>
      </c>
      <c r="AZ248" s="79" t="str">
        <f t="shared" si="102"/>
        <v/>
      </c>
      <c r="BA248" s="79" t="str">
        <f t="shared" si="102"/>
        <v/>
      </c>
      <c r="BB248" s="33" t="str">
        <f t="shared" si="102"/>
        <v/>
      </c>
      <c r="BD248" s="89" t="str">
        <f>IF(OR(CI$8="", Y248=""), "", COUNTIF(Y$11:Y$310, "&lt;"&amp;Y248)+1+COUNTIF(Y$11:Y248, Y248)-1)</f>
        <v/>
      </c>
      <c r="BE248" s="90" t="str">
        <f>IF(OR(CJ$8="", Z248=""), "", COUNTIF(Z$11:Z$310, "&lt;"&amp;Z248)+1+COUNTIF(Z$11:Z248, Z248)-1)</f>
        <v/>
      </c>
      <c r="BF248" s="90" t="str">
        <f>IF(OR(CK$8="", AA248=""), "", COUNTIF(AA$11:AA$310, "&lt;"&amp;AA248)+1+COUNTIF(AA$11:AA248, AA248)-1)</f>
        <v/>
      </c>
      <c r="BG248" s="90" t="str">
        <f>IF(OR(CL$8="", AB248=""), "", COUNTIF(AB$11:AB$310, "&lt;"&amp;AB248)+1+COUNTIF(AB$11:AB248, AB248)-1)</f>
        <v/>
      </c>
      <c r="BH248" s="90" t="str">
        <f>IF(OR(CM$8="", AC248=""), "", COUNTIF(AC$11:AC$310, "&lt;"&amp;AC248)+1+COUNTIF(AC$11:AC248, AC248)-1)</f>
        <v/>
      </c>
      <c r="BI248" s="90" t="str">
        <f>IF(OR(CN$8="", AD248=""), "", COUNTIF(AD$11:AD$310, "&lt;"&amp;AD248)+1+COUNTIF(AD$11:AD248, AD248)-1)</f>
        <v/>
      </c>
      <c r="BJ248" s="90" t="str">
        <f>IF(OR(CO$8="", AE248=""), "", COUNTIF(AE$11:AE$310, "&lt;"&amp;AE248)+1+COUNTIF(AE$11:AE248, AE248)-1)</f>
        <v/>
      </c>
      <c r="BK248" s="90" t="str">
        <f>IF(OR(CP$8="", AF248=""), "", COUNTIF(AF$11:AF$310, "&lt;"&amp;AF248)+1+COUNTIF(AF$11:AF248, AF248)-1)</f>
        <v/>
      </c>
      <c r="BL248" s="90" t="str">
        <f>IF(OR(CQ$8="", AG248=""), "", COUNTIF(AG$11:AG$310, "&lt;"&amp;AG248)+1+COUNTIF(AG$11:AG248, AG248)-1)</f>
        <v/>
      </c>
      <c r="BM248" s="90" t="str">
        <f>IF(OR(CR$8="", AH248=""), "", COUNTIF(AH$11:AH$310, "&lt;"&amp;AH248)+1+COUNTIF(AH$11:AH248, AH248)-1)</f>
        <v/>
      </c>
      <c r="BN248" s="90" t="str">
        <f>IF(OR(CS$8="", AI248=""), "", COUNTIF(AI$11:AI$310, "&lt;"&amp;AI248)+1+COUNTIF(AI$11:AI248, AI248)-1)</f>
        <v/>
      </c>
      <c r="BO248" s="90" t="str">
        <f>IF(OR(CT$8="", AJ248=""), "", COUNTIF(AJ$11:AJ$310, "&lt;"&amp;AJ248)+1+COUNTIF(AJ$11:AJ248, AJ248)-1)</f>
        <v/>
      </c>
      <c r="BP248" s="90" t="str">
        <f>IF(OR(CU$8="", AK248=""), "", COUNTIF(AK$11:AK$310, "&lt;"&amp;AK248)+1+COUNTIF(AK$11:AK248, AK248)-1)</f>
        <v/>
      </c>
      <c r="BQ248" s="90" t="str">
        <f>IF(OR(CV$8="", AL248=""), "", COUNTIF(AL$11:AL$310, "&lt;"&amp;AL248)+1+COUNTIF(AL$11:AL248, AL248)-1)</f>
        <v/>
      </c>
      <c r="BR248" s="90" t="str">
        <f>IF(OR(CW$8="", AM248=""), "", COUNTIF(AM$11:AM$310, "&lt;"&amp;AM248)+1+COUNTIF(AM$11:AM248, AM248)-1)</f>
        <v/>
      </c>
      <c r="BS248" s="90" t="str">
        <f>IF(OR(CX$8="", AN248=""), "", COUNTIF(AN$11:AN$310, "&lt;"&amp;AN248)+1+COUNTIF(AN$11:AN248, AN248)-1)</f>
        <v/>
      </c>
      <c r="BT248" s="90" t="str">
        <f>IF(OR(CY$8="", AO248=""), "", COUNTIF(AO$11:AO$310, "&lt;"&amp;AO248)+1+COUNTIF(AO$11:AO248, AO248)-1)</f>
        <v/>
      </c>
      <c r="BU248" s="90" t="str">
        <f>IF(OR(CZ$8="", AP248=""), "", COUNTIF(AP$11:AP$310, "&lt;"&amp;AP248)+1+COUNTIF(AP$11:AP248, AP248)-1)</f>
        <v/>
      </c>
      <c r="BV248" s="90" t="str">
        <f>IF(OR(DA$8="", AQ248=""), "", COUNTIF(AQ$11:AQ$310, "&lt;"&amp;AQ248)+1+COUNTIF(AQ$11:AQ248, AQ248)-1)</f>
        <v/>
      </c>
      <c r="BW248" s="90" t="str">
        <f>IF(OR(DB$8="", AR248=""), "", COUNTIF(AR$11:AR$310, "&lt;"&amp;AR248)+1+COUNTIF(AR$11:AR248, AR248)-1)</f>
        <v/>
      </c>
      <c r="BX248" s="90" t="str">
        <f>IF(OR(DC$8="", AS248=""), "", COUNTIF(AS$11:AS$310, "&lt;"&amp;AS248)+1+COUNTIF(AS$11:AS248, AS248)-1)</f>
        <v/>
      </c>
      <c r="BY248" s="90" t="str">
        <f>IF(OR(DD$8="", AT248=""), "", COUNTIF(AT$11:AT$310, "&lt;"&amp;AT248)+1+COUNTIF(AT$11:AT248, AT248)-1)</f>
        <v/>
      </c>
      <c r="BZ248" s="90" t="str">
        <f>IF(OR(DE$8="", AU248=""), "", COUNTIF(AU$11:AU$310, "&lt;"&amp;AU248)+1+COUNTIF(AU$11:AU248, AU248)-1)</f>
        <v/>
      </c>
      <c r="CA248" s="90" t="str">
        <f>IF(OR(DF$8="", AV248=""), "", COUNTIF(AV$11:AV$310, "&lt;"&amp;AV248)+1+COUNTIF(AV$11:AV248, AV248)-1)</f>
        <v/>
      </c>
      <c r="CB248" s="90" t="str">
        <f>IF(OR(DG$8="", AW248=""), "", COUNTIF(AW$11:AW$310, "&lt;"&amp;AW248)+1+COUNTIF(AW$11:AW248, AW248)-1)</f>
        <v/>
      </c>
      <c r="CC248" s="90" t="str">
        <f>IF(OR(DH$8="", AX248=""), "", COUNTIF(AX$11:AX$310, "&lt;"&amp;AX248)+1+COUNTIF(AX$11:AX248, AX248)-1)</f>
        <v/>
      </c>
      <c r="CD248" s="90" t="str">
        <f>IF(OR(DI$8="", AY248=""), "", COUNTIF(AY$11:AY$310, "&lt;"&amp;AY248)+1+COUNTIF(AY$11:AY248, AY248)-1)</f>
        <v/>
      </c>
      <c r="CE248" s="90" t="str">
        <f>IF(OR(DJ$8="", AZ248=""), "", COUNTIF(AZ$11:AZ$310, "&lt;"&amp;AZ248)+1+COUNTIF(AZ$11:AZ248, AZ248)-1)</f>
        <v/>
      </c>
      <c r="CF248" s="90" t="str">
        <f>IF(OR(DK$8="", BA248=""), "", COUNTIF(BA$11:BA$310, "&lt;"&amp;BA248)+1+COUNTIF(BA$11:BA248, BA248)-1)</f>
        <v/>
      </c>
      <c r="CG248" s="91" t="str">
        <f>IF(OR(DL$8="", BB248=""), "", COUNTIF(BB$11:BB$310, "&lt;"&amp;BB248)+1+COUNTIF(BB$11:BB248, BB248)-1)</f>
        <v/>
      </c>
      <c r="CI248" s="89" t="str" cm="1">
        <f t="array" ref="CI248">IFERROR(INDEX($BD248:$CG248, $CH248, MATCH(CI$6, $BD$8:$CG$8, 0)), "")</f>
        <v/>
      </c>
      <c r="CJ248" s="90" t="str" cm="1">
        <f t="array" ref="CJ248">IFERROR(INDEX($BD248:$CG248, $CH248, MATCH(CJ$6, $BD$8:$CG$8, 0)), "")</f>
        <v/>
      </c>
      <c r="CK248" s="90" t="str" cm="1">
        <f t="array" ref="CK248">IFERROR(INDEX($BD248:$CG248, $CH248, MATCH(CK$6, $BD$8:$CG$8, 0)), "")</f>
        <v/>
      </c>
      <c r="CL248" s="90" t="str" cm="1">
        <f t="array" ref="CL248">IFERROR(INDEX($BD248:$CG248, $CH248, MATCH(CL$6, $BD$8:$CG$8, 0)), "")</f>
        <v/>
      </c>
      <c r="CM248" s="90" t="str" cm="1">
        <f t="array" ref="CM248">IFERROR(INDEX($BD248:$CG248, $CH248, MATCH(CM$6, $BD$8:$CG$8, 0)), "")</f>
        <v/>
      </c>
      <c r="CN248" s="90" t="str" cm="1">
        <f t="array" ref="CN248">IFERROR(INDEX($BD248:$CG248, $CH248, MATCH(CN$6, $BD$8:$CG$8, 0)), "")</f>
        <v/>
      </c>
      <c r="CO248" s="90" t="str" cm="1">
        <f t="array" ref="CO248">IFERROR(INDEX($BD248:$CG248, $CH248, MATCH(CO$6, $BD$8:$CG$8, 0)), "")</f>
        <v/>
      </c>
      <c r="CP248" s="90" t="str" cm="1">
        <f t="array" ref="CP248">IFERROR(INDEX($BD248:$CG248, $CH248, MATCH(CP$6, $BD$8:$CG$8, 0)), "")</f>
        <v/>
      </c>
      <c r="CQ248" s="90" t="str" cm="1">
        <f t="array" ref="CQ248">IFERROR(INDEX($BD248:$CG248, $CH248, MATCH(CQ$6, $BD$8:$CG$8, 0)), "")</f>
        <v/>
      </c>
      <c r="CR248" s="90" t="str" cm="1">
        <f t="array" ref="CR248">IFERROR(INDEX($BD248:$CG248, $CH248, MATCH(CR$6, $BD$8:$CG$8, 0)), "")</f>
        <v/>
      </c>
      <c r="CS248" s="90" t="str" cm="1">
        <f t="array" ref="CS248">IFERROR(INDEX($BD248:$CG248, $CH248, MATCH(CS$6, $BD$8:$CG$8, 0)), "")</f>
        <v/>
      </c>
      <c r="CT248" s="90" t="str" cm="1">
        <f t="array" ref="CT248">IFERROR(INDEX($BD248:$CG248, $CH248, MATCH(CT$6, $BD$8:$CG$8, 0)), "")</f>
        <v/>
      </c>
      <c r="CU248" s="90" t="str" cm="1">
        <f t="array" ref="CU248">IFERROR(INDEX($BD248:$CG248, $CH248, MATCH(CU$6, $BD$8:$CG$8, 0)), "")</f>
        <v/>
      </c>
      <c r="CV248" s="90" t="str" cm="1">
        <f t="array" ref="CV248">IFERROR(INDEX($BD248:$CG248, $CH248, MATCH(CV$6, $BD$8:$CG$8, 0)), "")</f>
        <v/>
      </c>
      <c r="CW248" s="90" t="str" cm="1">
        <f t="array" ref="CW248">IFERROR(INDEX($BD248:$CG248, $CH248, MATCH(CW$6, $BD$8:$CG$8, 0)), "")</f>
        <v/>
      </c>
      <c r="CX248" s="90" t="str" cm="1">
        <f t="array" ref="CX248">IFERROR(INDEX($BD248:$CG248, $CH248, MATCH(CX$6, $BD$8:$CG$8, 0)), "")</f>
        <v/>
      </c>
      <c r="CY248" s="90" t="str" cm="1">
        <f t="array" ref="CY248">IFERROR(INDEX($BD248:$CG248, $CH248, MATCH(CY$6, $BD$8:$CG$8, 0)), "")</f>
        <v/>
      </c>
      <c r="CZ248" s="90" t="str" cm="1">
        <f t="array" ref="CZ248">IFERROR(INDEX($BD248:$CG248, $CH248, MATCH(CZ$6, $BD$8:$CG$8, 0)), "")</f>
        <v/>
      </c>
      <c r="DA248" s="90" t="str" cm="1">
        <f t="array" ref="DA248">IFERROR(INDEX($BD248:$CG248, $CH248, MATCH(DA$6, $BD$8:$CG$8, 0)), "")</f>
        <v/>
      </c>
      <c r="DB248" s="90" t="str" cm="1">
        <f t="array" ref="DB248">IFERROR(INDEX($BD248:$CG248, $CH248, MATCH(DB$6, $BD$8:$CG$8, 0)), "")</f>
        <v/>
      </c>
      <c r="DC248" s="90" t="str" cm="1">
        <f t="array" ref="DC248">IFERROR(INDEX($BD248:$CG248, $CH248, MATCH(DC$6, $BD$8:$CG$8, 0)), "")</f>
        <v/>
      </c>
      <c r="DD248" s="90" t="str" cm="1">
        <f t="array" ref="DD248">IFERROR(INDEX($BD248:$CG248, $CH248, MATCH(DD$6, $BD$8:$CG$8, 0)), "")</f>
        <v/>
      </c>
      <c r="DE248" s="90" t="str" cm="1">
        <f t="array" ref="DE248">IFERROR(INDEX($BD248:$CG248, $CH248, MATCH(DE$6, $BD$8:$CG$8, 0)), "")</f>
        <v/>
      </c>
      <c r="DF248" s="90" t="str" cm="1">
        <f t="array" ref="DF248">IFERROR(INDEX($BD248:$CG248, $CH248, MATCH(DF$6, $BD$8:$CG$8, 0)), "")</f>
        <v/>
      </c>
      <c r="DG248" s="90" t="str" cm="1">
        <f t="array" ref="DG248">IFERROR(INDEX($BD248:$CG248, $CH248, MATCH(DG$6, $BD$8:$CG$8, 0)), "")</f>
        <v/>
      </c>
      <c r="DH248" s="90" t="str" cm="1">
        <f t="array" ref="DH248">IFERROR(INDEX($BD248:$CG248, $CH248, MATCH(DH$6, $BD$8:$CG$8, 0)), "")</f>
        <v/>
      </c>
      <c r="DI248" s="90" t="str" cm="1">
        <f t="array" ref="DI248">IFERROR(INDEX($BD248:$CG248, $CH248, MATCH(DI$6, $BD$8:$CG$8, 0)), "")</f>
        <v/>
      </c>
      <c r="DJ248" s="90" t="str" cm="1">
        <f t="array" ref="DJ248">IFERROR(INDEX($BD248:$CG248, $CH248, MATCH(DJ$6, $BD$8:$CG$8, 0)), "")</f>
        <v/>
      </c>
      <c r="DK248" s="90" t="str" cm="1">
        <f t="array" ref="DK248">IFERROR(INDEX($BD248:$CG248, $CH248, MATCH(DK$6, $BD$8:$CG$8, 0)), "")</f>
        <v/>
      </c>
      <c r="DL248" s="91" t="str" cm="1">
        <f t="array" ref="DL248">IFERROR(INDEX($BD248:$CG248, $CH248, MATCH(DL$6, $BD$8:$CG$8, 0)), "")</f>
        <v/>
      </c>
    </row>
    <row r="249" spans="1:116" x14ac:dyDescent="0.55000000000000004">
      <c r="A249" s="16"/>
      <c r="B249" s="48"/>
      <c r="C249" s="26"/>
      <c r="D249" s="49"/>
      <c r="E249" s="50"/>
      <c r="F249" s="16"/>
      <c r="G249" s="96" t="str">
        <f t="shared" si="88"/>
        <v/>
      </c>
      <c r="H249" s="96" t="str">
        <f>IF($T249="", "", IF(COUNTIF('Income &amp; Expenses'!$AO$11:$AO$40, $T249)&gt;0, $N$3, $N$4))</f>
        <v/>
      </c>
      <c r="I249" s="16"/>
      <c r="N249" s="14" t="str">
        <f t="shared" si="84"/>
        <v/>
      </c>
      <c r="O249" s="8" t="str">
        <f t="shared" si="89"/>
        <v/>
      </c>
      <c r="P249" s="15" t="str">
        <f t="shared" si="85"/>
        <v/>
      </c>
      <c r="R249" s="68" t="str">
        <f t="shared" si="86"/>
        <v/>
      </c>
      <c r="T249" s="68" t="str">
        <f t="shared" si="87"/>
        <v/>
      </c>
      <c r="V249" s="62" t="str">
        <f>IF($B249="", "", COUNTIF($B$11:$B249, $B249))</f>
        <v/>
      </c>
      <c r="W249" s="62" t="str">
        <f t="shared" si="90"/>
        <v/>
      </c>
      <c r="Y249" s="78" t="str">
        <f t="shared" si="100"/>
        <v/>
      </c>
      <c r="Z249" s="79" t="str">
        <f t="shared" si="100"/>
        <v/>
      </c>
      <c r="AA249" s="79" t="str">
        <f t="shared" si="100"/>
        <v/>
      </c>
      <c r="AB249" s="79" t="str">
        <f t="shared" si="100"/>
        <v/>
      </c>
      <c r="AC249" s="79" t="str">
        <f t="shared" si="100"/>
        <v/>
      </c>
      <c r="AD249" s="79" t="str">
        <f t="shared" si="100"/>
        <v/>
      </c>
      <c r="AE249" s="79" t="str">
        <f t="shared" si="100"/>
        <v/>
      </c>
      <c r="AF249" s="79" t="str">
        <f t="shared" si="100"/>
        <v/>
      </c>
      <c r="AG249" s="79" t="str">
        <f t="shared" si="100"/>
        <v/>
      </c>
      <c r="AH249" s="79" t="str">
        <f t="shared" si="100"/>
        <v/>
      </c>
      <c r="AI249" s="79" t="str">
        <f t="shared" si="101"/>
        <v/>
      </c>
      <c r="AJ249" s="79" t="str">
        <f t="shared" si="101"/>
        <v/>
      </c>
      <c r="AK249" s="79" t="str">
        <f t="shared" si="101"/>
        <v/>
      </c>
      <c r="AL249" s="79" t="str">
        <f t="shared" si="101"/>
        <v/>
      </c>
      <c r="AM249" s="79" t="str">
        <f t="shared" si="101"/>
        <v/>
      </c>
      <c r="AN249" s="79" t="str">
        <f t="shared" si="101"/>
        <v/>
      </c>
      <c r="AO249" s="79" t="str">
        <f t="shared" si="101"/>
        <v/>
      </c>
      <c r="AP249" s="79" t="str">
        <f t="shared" si="101"/>
        <v/>
      </c>
      <c r="AQ249" s="79" t="str">
        <f t="shared" si="101"/>
        <v/>
      </c>
      <c r="AR249" s="79" t="str">
        <f t="shared" si="101"/>
        <v/>
      </c>
      <c r="AS249" s="79" t="str">
        <f t="shared" si="102"/>
        <v/>
      </c>
      <c r="AT249" s="79" t="str">
        <f t="shared" si="102"/>
        <v/>
      </c>
      <c r="AU249" s="79" t="str">
        <f t="shared" si="102"/>
        <v/>
      </c>
      <c r="AV249" s="79" t="str">
        <f t="shared" si="102"/>
        <v/>
      </c>
      <c r="AW249" s="79" t="str">
        <f t="shared" si="102"/>
        <v/>
      </c>
      <c r="AX249" s="79" t="str">
        <f t="shared" si="102"/>
        <v/>
      </c>
      <c r="AY249" s="79" t="str">
        <f t="shared" si="102"/>
        <v/>
      </c>
      <c r="AZ249" s="79" t="str">
        <f t="shared" si="102"/>
        <v/>
      </c>
      <c r="BA249" s="79" t="str">
        <f t="shared" si="102"/>
        <v/>
      </c>
      <c r="BB249" s="33" t="str">
        <f t="shared" si="102"/>
        <v/>
      </c>
      <c r="BD249" s="89" t="str">
        <f>IF(OR(CI$8="", Y249=""), "", COUNTIF(Y$11:Y$310, "&lt;"&amp;Y249)+1+COUNTIF(Y$11:Y249, Y249)-1)</f>
        <v/>
      </c>
      <c r="BE249" s="90" t="str">
        <f>IF(OR(CJ$8="", Z249=""), "", COUNTIF(Z$11:Z$310, "&lt;"&amp;Z249)+1+COUNTIF(Z$11:Z249, Z249)-1)</f>
        <v/>
      </c>
      <c r="BF249" s="90" t="str">
        <f>IF(OR(CK$8="", AA249=""), "", COUNTIF(AA$11:AA$310, "&lt;"&amp;AA249)+1+COUNTIF(AA$11:AA249, AA249)-1)</f>
        <v/>
      </c>
      <c r="BG249" s="90" t="str">
        <f>IF(OR(CL$8="", AB249=""), "", COUNTIF(AB$11:AB$310, "&lt;"&amp;AB249)+1+COUNTIF(AB$11:AB249, AB249)-1)</f>
        <v/>
      </c>
      <c r="BH249" s="90" t="str">
        <f>IF(OR(CM$8="", AC249=""), "", COUNTIF(AC$11:AC$310, "&lt;"&amp;AC249)+1+COUNTIF(AC$11:AC249, AC249)-1)</f>
        <v/>
      </c>
      <c r="BI249" s="90" t="str">
        <f>IF(OR(CN$8="", AD249=""), "", COUNTIF(AD$11:AD$310, "&lt;"&amp;AD249)+1+COUNTIF(AD$11:AD249, AD249)-1)</f>
        <v/>
      </c>
      <c r="BJ249" s="90" t="str">
        <f>IF(OR(CO$8="", AE249=""), "", COUNTIF(AE$11:AE$310, "&lt;"&amp;AE249)+1+COUNTIF(AE$11:AE249, AE249)-1)</f>
        <v/>
      </c>
      <c r="BK249" s="90" t="str">
        <f>IF(OR(CP$8="", AF249=""), "", COUNTIF(AF$11:AF$310, "&lt;"&amp;AF249)+1+COUNTIF(AF$11:AF249, AF249)-1)</f>
        <v/>
      </c>
      <c r="BL249" s="90" t="str">
        <f>IF(OR(CQ$8="", AG249=""), "", COUNTIF(AG$11:AG$310, "&lt;"&amp;AG249)+1+COUNTIF(AG$11:AG249, AG249)-1)</f>
        <v/>
      </c>
      <c r="BM249" s="90" t="str">
        <f>IF(OR(CR$8="", AH249=""), "", COUNTIF(AH$11:AH$310, "&lt;"&amp;AH249)+1+COUNTIF(AH$11:AH249, AH249)-1)</f>
        <v/>
      </c>
      <c r="BN249" s="90" t="str">
        <f>IF(OR(CS$8="", AI249=""), "", COUNTIF(AI$11:AI$310, "&lt;"&amp;AI249)+1+COUNTIF(AI$11:AI249, AI249)-1)</f>
        <v/>
      </c>
      <c r="BO249" s="90" t="str">
        <f>IF(OR(CT$8="", AJ249=""), "", COUNTIF(AJ$11:AJ$310, "&lt;"&amp;AJ249)+1+COUNTIF(AJ$11:AJ249, AJ249)-1)</f>
        <v/>
      </c>
      <c r="BP249" s="90" t="str">
        <f>IF(OR(CU$8="", AK249=""), "", COUNTIF(AK$11:AK$310, "&lt;"&amp;AK249)+1+COUNTIF(AK$11:AK249, AK249)-1)</f>
        <v/>
      </c>
      <c r="BQ249" s="90" t="str">
        <f>IF(OR(CV$8="", AL249=""), "", COUNTIF(AL$11:AL$310, "&lt;"&amp;AL249)+1+COUNTIF(AL$11:AL249, AL249)-1)</f>
        <v/>
      </c>
      <c r="BR249" s="90" t="str">
        <f>IF(OR(CW$8="", AM249=""), "", COUNTIF(AM$11:AM$310, "&lt;"&amp;AM249)+1+COUNTIF(AM$11:AM249, AM249)-1)</f>
        <v/>
      </c>
      <c r="BS249" s="90" t="str">
        <f>IF(OR(CX$8="", AN249=""), "", COUNTIF(AN$11:AN$310, "&lt;"&amp;AN249)+1+COUNTIF(AN$11:AN249, AN249)-1)</f>
        <v/>
      </c>
      <c r="BT249" s="90" t="str">
        <f>IF(OR(CY$8="", AO249=""), "", COUNTIF(AO$11:AO$310, "&lt;"&amp;AO249)+1+COUNTIF(AO$11:AO249, AO249)-1)</f>
        <v/>
      </c>
      <c r="BU249" s="90" t="str">
        <f>IF(OR(CZ$8="", AP249=""), "", COUNTIF(AP$11:AP$310, "&lt;"&amp;AP249)+1+COUNTIF(AP$11:AP249, AP249)-1)</f>
        <v/>
      </c>
      <c r="BV249" s="90" t="str">
        <f>IF(OR(DA$8="", AQ249=""), "", COUNTIF(AQ$11:AQ$310, "&lt;"&amp;AQ249)+1+COUNTIF(AQ$11:AQ249, AQ249)-1)</f>
        <v/>
      </c>
      <c r="BW249" s="90" t="str">
        <f>IF(OR(DB$8="", AR249=""), "", COUNTIF(AR$11:AR$310, "&lt;"&amp;AR249)+1+COUNTIF(AR$11:AR249, AR249)-1)</f>
        <v/>
      </c>
      <c r="BX249" s="90" t="str">
        <f>IF(OR(DC$8="", AS249=""), "", COUNTIF(AS$11:AS$310, "&lt;"&amp;AS249)+1+COUNTIF(AS$11:AS249, AS249)-1)</f>
        <v/>
      </c>
      <c r="BY249" s="90" t="str">
        <f>IF(OR(DD$8="", AT249=""), "", COUNTIF(AT$11:AT$310, "&lt;"&amp;AT249)+1+COUNTIF(AT$11:AT249, AT249)-1)</f>
        <v/>
      </c>
      <c r="BZ249" s="90" t="str">
        <f>IF(OR(DE$8="", AU249=""), "", COUNTIF(AU$11:AU$310, "&lt;"&amp;AU249)+1+COUNTIF(AU$11:AU249, AU249)-1)</f>
        <v/>
      </c>
      <c r="CA249" s="90" t="str">
        <f>IF(OR(DF$8="", AV249=""), "", COUNTIF(AV$11:AV$310, "&lt;"&amp;AV249)+1+COUNTIF(AV$11:AV249, AV249)-1)</f>
        <v/>
      </c>
      <c r="CB249" s="90" t="str">
        <f>IF(OR(DG$8="", AW249=""), "", COUNTIF(AW$11:AW$310, "&lt;"&amp;AW249)+1+COUNTIF(AW$11:AW249, AW249)-1)</f>
        <v/>
      </c>
      <c r="CC249" s="90" t="str">
        <f>IF(OR(DH$8="", AX249=""), "", COUNTIF(AX$11:AX$310, "&lt;"&amp;AX249)+1+COUNTIF(AX$11:AX249, AX249)-1)</f>
        <v/>
      </c>
      <c r="CD249" s="90" t="str">
        <f>IF(OR(DI$8="", AY249=""), "", COUNTIF(AY$11:AY$310, "&lt;"&amp;AY249)+1+COUNTIF(AY$11:AY249, AY249)-1)</f>
        <v/>
      </c>
      <c r="CE249" s="90" t="str">
        <f>IF(OR(DJ$8="", AZ249=""), "", COUNTIF(AZ$11:AZ$310, "&lt;"&amp;AZ249)+1+COUNTIF(AZ$11:AZ249, AZ249)-1)</f>
        <v/>
      </c>
      <c r="CF249" s="90" t="str">
        <f>IF(OR(DK$8="", BA249=""), "", COUNTIF(BA$11:BA$310, "&lt;"&amp;BA249)+1+COUNTIF(BA$11:BA249, BA249)-1)</f>
        <v/>
      </c>
      <c r="CG249" s="91" t="str">
        <f>IF(OR(DL$8="", BB249=""), "", COUNTIF(BB$11:BB$310, "&lt;"&amp;BB249)+1+COUNTIF(BB$11:BB249, BB249)-1)</f>
        <v/>
      </c>
      <c r="CI249" s="89" t="str" cm="1">
        <f t="array" ref="CI249">IFERROR(INDEX($BD249:$CG249, $CH249, MATCH(CI$6, $BD$8:$CG$8, 0)), "")</f>
        <v/>
      </c>
      <c r="CJ249" s="90" t="str" cm="1">
        <f t="array" ref="CJ249">IFERROR(INDEX($BD249:$CG249, $CH249, MATCH(CJ$6, $BD$8:$CG$8, 0)), "")</f>
        <v/>
      </c>
      <c r="CK249" s="90" t="str" cm="1">
        <f t="array" ref="CK249">IFERROR(INDEX($BD249:$CG249, $CH249, MATCH(CK$6, $BD$8:$CG$8, 0)), "")</f>
        <v/>
      </c>
      <c r="CL249" s="90" t="str" cm="1">
        <f t="array" ref="CL249">IFERROR(INDEX($BD249:$CG249, $CH249, MATCH(CL$6, $BD$8:$CG$8, 0)), "")</f>
        <v/>
      </c>
      <c r="CM249" s="90" t="str" cm="1">
        <f t="array" ref="CM249">IFERROR(INDEX($BD249:$CG249, $CH249, MATCH(CM$6, $BD$8:$CG$8, 0)), "")</f>
        <v/>
      </c>
      <c r="CN249" s="90" t="str" cm="1">
        <f t="array" ref="CN249">IFERROR(INDEX($BD249:$CG249, $CH249, MATCH(CN$6, $BD$8:$CG$8, 0)), "")</f>
        <v/>
      </c>
      <c r="CO249" s="90" t="str" cm="1">
        <f t="array" ref="CO249">IFERROR(INDEX($BD249:$CG249, $CH249, MATCH(CO$6, $BD$8:$CG$8, 0)), "")</f>
        <v/>
      </c>
      <c r="CP249" s="90" t="str" cm="1">
        <f t="array" ref="CP249">IFERROR(INDEX($BD249:$CG249, $CH249, MATCH(CP$6, $BD$8:$CG$8, 0)), "")</f>
        <v/>
      </c>
      <c r="CQ249" s="90" t="str" cm="1">
        <f t="array" ref="CQ249">IFERROR(INDEX($BD249:$CG249, $CH249, MATCH(CQ$6, $BD$8:$CG$8, 0)), "")</f>
        <v/>
      </c>
      <c r="CR249" s="90" t="str" cm="1">
        <f t="array" ref="CR249">IFERROR(INDEX($BD249:$CG249, $CH249, MATCH(CR$6, $BD$8:$CG$8, 0)), "")</f>
        <v/>
      </c>
      <c r="CS249" s="90" t="str" cm="1">
        <f t="array" ref="CS249">IFERROR(INDEX($BD249:$CG249, $CH249, MATCH(CS$6, $BD$8:$CG$8, 0)), "")</f>
        <v/>
      </c>
      <c r="CT249" s="90" t="str" cm="1">
        <f t="array" ref="CT249">IFERROR(INDEX($BD249:$CG249, $CH249, MATCH(CT$6, $BD$8:$CG$8, 0)), "")</f>
        <v/>
      </c>
      <c r="CU249" s="90" t="str" cm="1">
        <f t="array" ref="CU249">IFERROR(INDEX($BD249:$CG249, $CH249, MATCH(CU$6, $BD$8:$CG$8, 0)), "")</f>
        <v/>
      </c>
      <c r="CV249" s="90" t="str" cm="1">
        <f t="array" ref="CV249">IFERROR(INDEX($BD249:$CG249, $CH249, MATCH(CV$6, $BD$8:$CG$8, 0)), "")</f>
        <v/>
      </c>
      <c r="CW249" s="90" t="str" cm="1">
        <f t="array" ref="CW249">IFERROR(INDEX($BD249:$CG249, $CH249, MATCH(CW$6, $BD$8:$CG$8, 0)), "")</f>
        <v/>
      </c>
      <c r="CX249" s="90" t="str" cm="1">
        <f t="array" ref="CX249">IFERROR(INDEX($BD249:$CG249, $CH249, MATCH(CX$6, $BD$8:$CG$8, 0)), "")</f>
        <v/>
      </c>
      <c r="CY249" s="90" t="str" cm="1">
        <f t="array" ref="CY249">IFERROR(INDEX($BD249:$CG249, $CH249, MATCH(CY$6, $BD$8:$CG$8, 0)), "")</f>
        <v/>
      </c>
      <c r="CZ249" s="90" t="str" cm="1">
        <f t="array" ref="CZ249">IFERROR(INDEX($BD249:$CG249, $CH249, MATCH(CZ$6, $BD$8:$CG$8, 0)), "")</f>
        <v/>
      </c>
      <c r="DA249" s="90" t="str" cm="1">
        <f t="array" ref="DA249">IFERROR(INDEX($BD249:$CG249, $CH249, MATCH(DA$6, $BD$8:$CG$8, 0)), "")</f>
        <v/>
      </c>
      <c r="DB249" s="90" t="str" cm="1">
        <f t="array" ref="DB249">IFERROR(INDEX($BD249:$CG249, $CH249, MATCH(DB$6, $BD$8:$CG$8, 0)), "")</f>
        <v/>
      </c>
      <c r="DC249" s="90" t="str" cm="1">
        <f t="array" ref="DC249">IFERROR(INDEX($BD249:$CG249, $CH249, MATCH(DC$6, $BD$8:$CG$8, 0)), "")</f>
        <v/>
      </c>
      <c r="DD249" s="90" t="str" cm="1">
        <f t="array" ref="DD249">IFERROR(INDEX($BD249:$CG249, $CH249, MATCH(DD$6, $BD$8:$CG$8, 0)), "")</f>
        <v/>
      </c>
      <c r="DE249" s="90" t="str" cm="1">
        <f t="array" ref="DE249">IFERROR(INDEX($BD249:$CG249, $CH249, MATCH(DE$6, $BD$8:$CG$8, 0)), "")</f>
        <v/>
      </c>
      <c r="DF249" s="90" t="str" cm="1">
        <f t="array" ref="DF249">IFERROR(INDEX($BD249:$CG249, $CH249, MATCH(DF$6, $BD$8:$CG$8, 0)), "")</f>
        <v/>
      </c>
      <c r="DG249" s="90" t="str" cm="1">
        <f t="array" ref="DG249">IFERROR(INDEX($BD249:$CG249, $CH249, MATCH(DG$6, $BD$8:$CG$8, 0)), "")</f>
        <v/>
      </c>
      <c r="DH249" s="90" t="str" cm="1">
        <f t="array" ref="DH249">IFERROR(INDEX($BD249:$CG249, $CH249, MATCH(DH$6, $BD$8:$CG$8, 0)), "")</f>
        <v/>
      </c>
      <c r="DI249" s="90" t="str" cm="1">
        <f t="array" ref="DI249">IFERROR(INDEX($BD249:$CG249, $CH249, MATCH(DI$6, $BD$8:$CG$8, 0)), "")</f>
        <v/>
      </c>
      <c r="DJ249" s="90" t="str" cm="1">
        <f t="array" ref="DJ249">IFERROR(INDEX($BD249:$CG249, $CH249, MATCH(DJ$6, $BD$8:$CG$8, 0)), "")</f>
        <v/>
      </c>
      <c r="DK249" s="90" t="str" cm="1">
        <f t="array" ref="DK249">IFERROR(INDEX($BD249:$CG249, $CH249, MATCH(DK$6, $BD$8:$CG$8, 0)), "")</f>
        <v/>
      </c>
      <c r="DL249" s="91" t="str" cm="1">
        <f t="array" ref="DL249">IFERROR(INDEX($BD249:$CG249, $CH249, MATCH(DL$6, $BD$8:$CG$8, 0)), "")</f>
        <v/>
      </c>
    </row>
    <row r="250" spans="1:116" x14ac:dyDescent="0.55000000000000004">
      <c r="A250" s="16"/>
      <c r="B250" s="48"/>
      <c r="C250" s="26"/>
      <c r="D250" s="49"/>
      <c r="E250" s="50"/>
      <c r="F250" s="16"/>
      <c r="G250" s="96" t="str">
        <f t="shared" si="88"/>
        <v/>
      </c>
      <c r="H250" s="96" t="str">
        <f>IF($T250="", "", IF(COUNTIF('Income &amp; Expenses'!$AO$11:$AO$40, $T250)&gt;0, $N$3, $N$4))</f>
        <v/>
      </c>
      <c r="I250" s="16"/>
      <c r="N250" s="14" t="str">
        <f t="shared" si="84"/>
        <v/>
      </c>
      <c r="O250" s="8" t="str">
        <f t="shared" si="89"/>
        <v/>
      </c>
      <c r="P250" s="15" t="str">
        <f t="shared" si="85"/>
        <v/>
      </c>
      <c r="R250" s="68" t="str">
        <f t="shared" si="86"/>
        <v/>
      </c>
      <c r="T250" s="68" t="str">
        <f t="shared" si="87"/>
        <v/>
      </c>
      <c r="V250" s="62" t="str">
        <f>IF($B250="", "", COUNTIF($B$11:$B250, $B250))</f>
        <v/>
      </c>
      <c r="W250" s="62" t="str">
        <f t="shared" si="90"/>
        <v/>
      </c>
      <c r="Y250" s="78" t="str">
        <f t="shared" si="100"/>
        <v/>
      </c>
      <c r="Z250" s="79" t="str">
        <f t="shared" si="100"/>
        <v/>
      </c>
      <c r="AA250" s="79" t="str">
        <f t="shared" si="100"/>
        <v/>
      </c>
      <c r="AB250" s="79" t="str">
        <f t="shared" si="100"/>
        <v/>
      </c>
      <c r="AC250" s="79" t="str">
        <f t="shared" si="100"/>
        <v/>
      </c>
      <c r="AD250" s="79" t="str">
        <f t="shared" si="100"/>
        <v/>
      </c>
      <c r="AE250" s="79" t="str">
        <f t="shared" si="100"/>
        <v/>
      </c>
      <c r="AF250" s="79" t="str">
        <f t="shared" si="100"/>
        <v/>
      </c>
      <c r="AG250" s="79" t="str">
        <f t="shared" si="100"/>
        <v/>
      </c>
      <c r="AH250" s="79" t="str">
        <f t="shared" si="100"/>
        <v/>
      </c>
      <c r="AI250" s="79" t="str">
        <f t="shared" si="101"/>
        <v/>
      </c>
      <c r="AJ250" s="79" t="str">
        <f t="shared" si="101"/>
        <v/>
      </c>
      <c r="AK250" s="79" t="str">
        <f t="shared" si="101"/>
        <v/>
      </c>
      <c r="AL250" s="79" t="str">
        <f t="shared" si="101"/>
        <v/>
      </c>
      <c r="AM250" s="79" t="str">
        <f t="shared" si="101"/>
        <v/>
      </c>
      <c r="AN250" s="79" t="str">
        <f t="shared" si="101"/>
        <v/>
      </c>
      <c r="AO250" s="79" t="str">
        <f t="shared" si="101"/>
        <v/>
      </c>
      <c r="AP250" s="79" t="str">
        <f t="shared" si="101"/>
        <v/>
      </c>
      <c r="AQ250" s="79" t="str">
        <f t="shared" si="101"/>
        <v/>
      </c>
      <c r="AR250" s="79" t="str">
        <f t="shared" si="101"/>
        <v/>
      </c>
      <c r="AS250" s="79" t="str">
        <f t="shared" si="102"/>
        <v/>
      </c>
      <c r="AT250" s="79" t="str">
        <f t="shared" si="102"/>
        <v/>
      </c>
      <c r="AU250" s="79" t="str">
        <f t="shared" si="102"/>
        <v/>
      </c>
      <c r="AV250" s="79" t="str">
        <f t="shared" si="102"/>
        <v/>
      </c>
      <c r="AW250" s="79" t="str">
        <f t="shared" si="102"/>
        <v/>
      </c>
      <c r="AX250" s="79" t="str">
        <f t="shared" si="102"/>
        <v/>
      </c>
      <c r="AY250" s="79" t="str">
        <f t="shared" si="102"/>
        <v/>
      </c>
      <c r="AZ250" s="79" t="str">
        <f t="shared" si="102"/>
        <v/>
      </c>
      <c r="BA250" s="79" t="str">
        <f t="shared" si="102"/>
        <v/>
      </c>
      <c r="BB250" s="33" t="str">
        <f t="shared" si="102"/>
        <v/>
      </c>
      <c r="BD250" s="89" t="str">
        <f>IF(OR(CI$8="", Y250=""), "", COUNTIF(Y$11:Y$310, "&lt;"&amp;Y250)+1+COUNTIF(Y$11:Y250, Y250)-1)</f>
        <v/>
      </c>
      <c r="BE250" s="90" t="str">
        <f>IF(OR(CJ$8="", Z250=""), "", COUNTIF(Z$11:Z$310, "&lt;"&amp;Z250)+1+COUNTIF(Z$11:Z250, Z250)-1)</f>
        <v/>
      </c>
      <c r="BF250" s="90" t="str">
        <f>IF(OR(CK$8="", AA250=""), "", COUNTIF(AA$11:AA$310, "&lt;"&amp;AA250)+1+COUNTIF(AA$11:AA250, AA250)-1)</f>
        <v/>
      </c>
      <c r="BG250" s="90" t="str">
        <f>IF(OR(CL$8="", AB250=""), "", COUNTIF(AB$11:AB$310, "&lt;"&amp;AB250)+1+COUNTIF(AB$11:AB250, AB250)-1)</f>
        <v/>
      </c>
      <c r="BH250" s="90" t="str">
        <f>IF(OR(CM$8="", AC250=""), "", COUNTIF(AC$11:AC$310, "&lt;"&amp;AC250)+1+COUNTIF(AC$11:AC250, AC250)-1)</f>
        <v/>
      </c>
      <c r="BI250" s="90" t="str">
        <f>IF(OR(CN$8="", AD250=""), "", COUNTIF(AD$11:AD$310, "&lt;"&amp;AD250)+1+COUNTIF(AD$11:AD250, AD250)-1)</f>
        <v/>
      </c>
      <c r="BJ250" s="90" t="str">
        <f>IF(OR(CO$8="", AE250=""), "", COUNTIF(AE$11:AE$310, "&lt;"&amp;AE250)+1+COUNTIF(AE$11:AE250, AE250)-1)</f>
        <v/>
      </c>
      <c r="BK250" s="90" t="str">
        <f>IF(OR(CP$8="", AF250=""), "", COUNTIF(AF$11:AF$310, "&lt;"&amp;AF250)+1+COUNTIF(AF$11:AF250, AF250)-1)</f>
        <v/>
      </c>
      <c r="BL250" s="90" t="str">
        <f>IF(OR(CQ$8="", AG250=""), "", COUNTIF(AG$11:AG$310, "&lt;"&amp;AG250)+1+COUNTIF(AG$11:AG250, AG250)-1)</f>
        <v/>
      </c>
      <c r="BM250" s="90" t="str">
        <f>IF(OR(CR$8="", AH250=""), "", COUNTIF(AH$11:AH$310, "&lt;"&amp;AH250)+1+COUNTIF(AH$11:AH250, AH250)-1)</f>
        <v/>
      </c>
      <c r="BN250" s="90" t="str">
        <f>IF(OR(CS$8="", AI250=""), "", COUNTIF(AI$11:AI$310, "&lt;"&amp;AI250)+1+COUNTIF(AI$11:AI250, AI250)-1)</f>
        <v/>
      </c>
      <c r="BO250" s="90" t="str">
        <f>IF(OR(CT$8="", AJ250=""), "", COUNTIF(AJ$11:AJ$310, "&lt;"&amp;AJ250)+1+COUNTIF(AJ$11:AJ250, AJ250)-1)</f>
        <v/>
      </c>
      <c r="BP250" s="90" t="str">
        <f>IF(OR(CU$8="", AK250=""), "", COUNTIF(AK$11:AK$310, "&lt;"&amp;AK250)+1+COUNTIF(AK$11:AK250, AK250)-1)</f>
        <v/>
      </c>
      <c r="BQ250" s="90" t="str">
        <f>IF(OR(CV$8="", AL250=""), "", COUNTIF(AL$11:AL$310, "&lt;"&amp;AL250)+1+COUNTIF(AL$11:AL250, AL250)-1)</f>
        <v/>
      </c>
      <c r="BR250" s="90" t="str">
        <f>IF(OR(CW$8="", AM250=""), "", COUNTIF(AM$11:AM$310, "&lt;"&amp;AM250)+1+COUNTIF(AM$11:AM250, AM250)-1)</f>
        <v/>
      </c>
      <c r="BS250" s="90" t="str">
        <f>IF(OR(CX$8="", AN250=""), "", COUNTIF(AN$11:AN$310, "&lt;"&amp;AN250)+1+COUNTIF(AN$11:AN250, AN250)-1)</f>
        <v/>
      </c>
      <c r="BT250" s="90" t="str">
        <f>IF(OR(CY$8="", AO250=""), "", COUNTIF(AO$11:AO$310, "&lt;"&amp;AO250)+1+COUNTIF(AO$11:AO250, AO250)-1)</f>
        <v/>
      </c>
      <c r="BU250" s="90" t="str">
        <f>IF(OR(CZ$8="", AP250=""), "", COUNTIF(AP$11:AP$310, "&lt;"&amp;AP250)+1+COUNTIF(AP$11:AP250, AP250)-1)</f>
        <v/>
      </c>
      <c r="BV250" s="90" t="str">
        <f>IF(OR(DA$8="", AQ250=""), "", COUNTIF(AQ$11:AQ$310, "&lt;"&amp;AQ250)+1+COUNTIF(AQ$11:AQ250, AQ250)-1)</f>
        <v/>
      </c>
      <c r="BW250" s="90" t="str">
        <f>IF(OR(DB$8="", AR250=""), "", COUNTIF(AR$11:AR$310, "&lt;"&amp;AR250)+1+COUNTIF(AR$11:AR250, AR250)-1)</f>
        <v/>
      </c>
      <c r="BX250" s="90" t="str">
        <f>IF(OR(DC$8="", AS250=""), "", COUNTIF(AS$11:AS$310, "&lt;"&amp;AS250)+1+COUNTIF(AS$11:AS250, AS250)-1)</f>
        <v/>
      </c>
      <c r="BY250" s="90" t="str">
        <f>IF(OR(DD$8="", AT250=""), "", COUNTIF(AT$11:AT$310, "&lt;"&amp;AT250)+1+COUNTIF(AT$11:AT250, AT250)-1)</f>
        <v/>
      </c>
      <c r="BZ250" s="90" t="str">
        <f>IF(OR(DE$8="", AU250=""), "", COUNTIF(AU$11:AU$310, "&lt;"&amp;AU250)+1+COUNTIF(AU$11:AU250, AU250)-1)</f>
        <v/>
      </c>
      <c r="CA250" s="90" t="str">
        <f>IF(OR(DF$8="", AV250=""), "", COUNTIF(AV$11:AV$310, "&lt;"&amp;AV250)+1+COUNTIF(AV$11:AV250, AV250)-1)</f>
        <v/>
      </c>
      <c r="CB250" s="90" t="str">
        <f>IF(OR(DG$8="", AW250=""), "", COUNTIF(AW$11:AW$310, "&lt;"&amp;AW250)+1+COUNTIF(AW$11:AW250, AW250)-1)</f>
        <v/>
      </c>
      <c r="CC250" s="90" t="str">
        <f>IF(OR(DH$8="", AX250=""), "", COUNTIF(AX$11:AX$310, "&lt;"&amp;AX250)+1+COUNTIF(AX$11:AX250, AX250)-1)</f>
        <v/>
      </c>
      <c r="CD250" s="90" t="str">
        <f>IF(OR(DI$8="", AY250=""), "", COUNTIF(AY$11:AY$310, "&lt;"&amp;AY250)+1+COUNTIF(AY$11:AY250, AY250)-1)</f>
        <v/>
      </c>
      <c r="CE250" s="90" t="str">
        <f>IF(OR(DJ$8="", AZ250=""), "", COUNTIF(AZ$11:AZ$310, "&lt;"&amp;AZ250)+1+COUNTIF(AZ$11:AZ250, AZ250)-1)</f>
        <v/>
      </c>
      <c r="CF250" s="90" t="str">
        <f>IF(OR(DK$8="", BA250=""), "", COUNTIF(BA$11:BA$310, "&lt;"&amp;BA250)+1+COUNTIF(BA$11:BA250, BA250)-1)</f>
        <v/>
      </c>
      <c r="CG250" s="91" t="str">
        <f>IF(OR(DL$8="", BB250=""), "", COUNTIF(BB$11:BB$310, "&lt;"&amp;BB250)+1+COUNTIF(BB$11:BB250, BB250)-1)</f>
        <v/>
      </c>
      <c r="CI250" s="89" t="str" cm="1">
        <f t="array" ref="CI250">IFERROR(INDEX($BD250:$CG250, $CH250, MATCH(CI$6, $BD$8:$CG$8, 0)), "")</f>
        <v/>
      </c>
      <c r="CJ250" s="90" t="str" cm="1">
        <f t="array" ref="CJ250">IFERROR(INDEX($BD250:$CG250, $CH250, MATCH(CJ$6, $BD$8:$CG$8, 0)), "")</f>
        <v/>
      </c>
      <c r="CK250" s="90" t="str" cm="1">
        <f t="array" ref="CK250">IFERROR(INDEX($BD250:$CG250, $CH250, MATCH(CK$6, $BD$8:$CG$8, 0)), "")</f>
        <v/>
      </c>
      <c r="CL250" s="90" t="str" cm="1">
        <f t="array" ref="CL250">IFERROR(INDEX($BD250:$CG250, $CH250, MATCH(CL$6, $BD$8:$CG$8, 0)), "")</f>
        <v/>
      </c>
      <c r="CM250" s="90" t="str" cm="1">
        <f t="array" ref="CM250">IFERROR(INDEX($BD250:$CG250, $CH250, MATCH(CM$6, $BD$8:$CG$8, 0)), "")</f>
        <v/>
      </c>
      <c r="CN250" s="90" t="str" cm="1">
        <f t="array" ref="CN250">IFERROR(INDEX($BD250:$CG250, $CH250, MATCH(CN$6, $BD$8:$CG$8, 0)), "")</f>
        <v/>
      </c>
      <c r="CO250" s="90" t="str" cm="1">
        <f t="array" ref="CO250">IFERROR(INDEX($BD250:$CG250, $CH250, MATCH(CO$6, $BD$8:$CG$8, 0)), "")</f>
        <v/>
      </c>
      <c r="CP250" s="90" t="str" cm="1">
        <f t="array" ref="CP250">IFERROR(INDEX($BD250:$CG250, $CH250, MATCH(CP$6, $BD$8:$CG$8, 0)), "")</f>
        <v/>
      </c>
      <c r="CQ250" s="90" t="str" cm="1">
        <f t="array" ref="CQ250">IFERROR(INDEX($BD250:$CG250, $CH250, MATCH(CQ$6, $BD$8:$CG$8, 0)), "")</f>
        <v/>
      </c>
      <c r="CR250" s="90" t="str" cm="1">
        <f t="array" ref="CR250">IFERROR(INDEX($BD250:$CG250, $CH250, MATCH(CR$6, $BD$8:$CG$8, 0)), "")</f>
        <v/>
      </c>
      <c r="CS250" s="90" t="str" cm="1">
        <f t="array" ref="CS250">IFERROR(INDEX($BD250:$CG250, $CH250, MATCH(CS$6, $BD$8:$CG$8, 0)), "")</f>
        <v/>
      </c>
      <c r="CT250" s="90" t="str" cm="1">
        <f t="array" ref="CT250">IFERROR(INDEX($BD250:$CG250, $CH250, MATCH(CT$6, $BD$8:$CG$8, 0)), "")</f>
        <v/>
      </c>
      <c r="CU250" s="90" t="str" cm="1">
        <f t="array" ref="CU250">IFERROR(INDEX($BD250:$CG250, $CH250, MATCH(CU$6, $BD$8:$CG$8, 0)), "")</f>
        <v/>
      </c>
      <c r="CV250" s="90" t="str" cm="1">
        <f t="array" ref="CV250">IFERROR(INDEX($BD250:$CG250, $CH250, MATCH(CV$6, $BD$8:$CG$8, 0)), "")</f>
        <v/>
      </c>
      <c r="CW250" s="90" t="str" cm="1">
        <f t="array" ref="CW250">IFERROR(INDEX($BD250:$CG250, $CH250, MATCH(CW$6, $BD$8:$CG$8, 0)), "")</f>
        <v/>
      </c>
      <c r="CX250" s="90" t="str" cm="1">
        <f t="array" ref="CX250">IFERROR(INDEX($BD250:$CG250, $CH250, MATCH(CX$6, $BD$8:$CG$8, 0)), "")</f>
        <v/>
      </c>
      <c r="CY250" s="90" t="str" cm="1">
        <f t="array" ref="CY250">IFERROR(INDEX($BD250:$CG250, $CH250, MATCH(CY$6, $BD$8:$CG$8, 0)), "")</f>
        <v/>
      </c>
      <c r="CZ250" s="90" t="str" cm="1">
        <f t="array" ref="CZ250">IFERROR(INDEX($BD250:$CG250, $CH250, MATCH(CZ$6, $BD$8:$CG$8, 0)), "")</f>
        <v/>
      </c>
      <c r="DA250" s="90" t="str" cm="1">
        <f t="array" ref="DA250">IFERROR(INDEX($BD250:$CG250, $CH250, MATCH(DA$6, $BD$8:$CG$8, 0)), "")</f>
        <v/>
      </c>
      <c r="DB250" s="90" t="str" cm="1">
        <f t="array" ref="DB250">IFERROR(INDEX($BD250:$CG250, $CH250, MATCH(DB$6, $BD$8:$CG$8, 0)), "")</f>
        <v/>
      </c>
      <c r="DC250" s="90" t="str" cm="1">
        <f t="array" ref="DC250">IFERROR(INDEX($BD250:$CG250, $CH250, MATCH(DC$6, $BD$8:$CG$8, 0)), "")</f>
        <v/>
      </c>
      <c r="DD250" s="90" t="str" cm="1">
        <f t="array" ref="DD250">IFERROR(INDEX($BD250:$CG250, $CH250, MATCH(DD$6, $BD$8:$CG$8, 0)), "")</f>
        <v/>
      </c>
      <c r="DE250" s="90" t="str" cm="1">
        <f t="array" ref="DE250">IFERROR(INDEX($BD250:$CG250, $CH250, MATCH(DE$6, $BD$8:$CG$8, 0)), "")</f>
        <v/>
      </c>
      <c r="DF250" s="90" t="str" cm="1">
        <f t="array" ref="DF250">IFERROR(INDEX($BD250:$CG250, $CH250, MATCH(DF$6, $BD$8:$CG$8, 0)), "")</f>
        <v/>
      </c>
      <c r="DG250" s="90" t="str" cm="1">
        <f t="array" ref="DG250">IFERROR(INDEX($BD250:$CG250, $CH250, MATCH(DG$6, $BD$8:$CG$8, 0)), "")</f>
        <v/>
      </c>
      <c r="DH250" s="90" t="str" cm="1">
        <f t="array" ref="DH250">IFERROR(INDEX($BD250:$CG250, $CH250, MATCH(DH$6, $BD$8:$CG$8, 0)), "")</f>
        <v/>
      </c>
      <c r="DI250" s="90" t="str" cm="1">
        <f t="array" ref="DI250">IFERROR(INDEX($BD250:$CG250, $CH250, MATCH(DI$6, $BD$8:$CG$8, 0)), "")</f>
        <v/>
      </c>
      <c r="DJ250" s="90" t="str" cm="1">
        <f t="array" ref="DJ250">IFERROR(INDEX($BD250:$CG250, $CH250, MATCH(DJ$6, $BD$8:$CG$8, 0)), "")</f>
        <v/>
      </c>
      <c r="DK250" s="90" t="str" cm="1">
        <f t="array" ref="DK250">IFERROR(INDEX($BD250:$CG250, $CH250, MATCH(DK$6, $BD$8:$CG$8, 0)), "")</f>
        <v/>
      </c>
      <c r="DL250" s="91" t="str" cm="1">
        <f t="array" ref="DL250">IFERROR(INDEX($BD250:$CG250, $CH250, MATCH(DL$6, $BD$8:$CG$8, 0)), "")</f>
        <v/>
      </c>
    </row>
    <row r="251" spans="1:116" x14ac:dyDescent="0.55000000000000004">
      <c r="A251" s="16"/>
      <c r="B251" s="48"/>
      <c r="C251" s="26"/>
      <c r="D251" s="49"/>
      <c r="E251" s="50"/>
      <c r="F251" s="16"/>
      <c r="G251" s="96" t="str">
        <f t="shared" si="88"/>
        <v/>
      </c>
      <c r="H251" s="96" t="str">
        <f>IF($T251="", "", IF(COUNTIF('Income &amp; Expenses'!$AO$11:$AO$40, $T251)&gt;0, $N$3, $N$4))</f>
        <v/>
      </c>
      <c r="I251" s="16"/>
      <c r="N251" s="14" t="str">
        <f t="shared" si="84"/>
        <v/>
      </c>
      <c r="O251" s="8" t="str">
        <f t="shared" si="89"/>
        <v/>
      </c>
      <c r="P251" s="15" t="str">
        <f t="shared" si="85"/>
        <v/>
      </c>
      <c r="R251" s="68" t="str">
        <f t="shared" si="86"/>
        <v/>
      </c>
      <c r="T251" s="68" t="str">
        <f t="shared" si="87"/>
        <v/>
      </c>
      <c r="V251" s="62" t="str">
        <f>IF($B251="", "", COUNTIF($B$11:$B251, $B251))</f>
        <v/>
      </c>
      <c r="W251" s="62" t="str">
        <f t="shared" si="90"/>
        <v/>
      </c>
      <c r="Y251" s="78" t="str">
        <f t="shared" ref="Y251:AH260" si="103">IF(OR(Y$10="", $R251=""), "", IF(Y$10=$B251, $D251, ""))</f>
        <v/>
      </c>
      <c r="Z251" s="79" t="str">
        <f t="shared" si="103"/>
        <v/>
      </c>
      <c r="AA251" s="79" t="str">
        <f t="shared" si="103"/>
        <v/>
      </c>
      <c r="AB251" s="79" t="str">
        <f t="shared" si="103"/>
        <v/>
      </c>
      <c r="AC251" s="79" t="str">
        <f t="shared" si="103"/>
        <v/>
      </c>
      <c r="AD251" s="79" t="str">
        <f t="shared" si="103"/>
        <v/>
      </c>
      <c r="AE251" s="79" t="str">
        <f t="shared" si="103"/>
        <v/>
      </c>
      <c r="AF251" s="79" t="str">
        <f t="shared" si="103"/>
        <v/>
      </c>
      <c r="AG251" s="79" t="str">
        <f t="shared" si="103"/>
        <v/>
      </c>
      <c r="AH251" s="79" t="str">
        <f t="shared" si="103"/>
        <v/>
      </c>
      <c r="AI251" s="79" t="str">
        <f t="shared" ref="AI251:AR260" si="104">IF(OR(AI$10="", $R251=""), "", IF(AI$10=$B251, $D251, ""))</f>
        <v/>
      </c>
      <c r="AJ251" s="79" t="str">
        <f t="shared" si="104"/>
        <v/>
      </c>
      <c r="AK251" s="79" t="str">
        <f t="shared" si="104"/>
        <v/>
      </c>
      <c r="AL251" s="79" t="str">
        <f t="shared" si="104"/>
        <v/>
      </c>
      <c r="AM251" s="79" t="str">
        <f t="shared" si="104"/>
        <v/>
      </c>
      <c r="AN251" s="79" t="str">
        <f t="shared" si="104"/>
        <v/>
      </c>
      <c r="AO251" s="79" t="str">
        <f t="shared" si="104"/>
        <v/>
      </c>
      <c r="AP251" s="79" t="str">
        <f t="shared" si="104"/>
        <v/>
      </c>
      <c r="AQ251" s="79" t="str">
        <f t="shared" si="104"/>
        <v/>
      </c>
      <c r="AR251" s="79" t="str">
        <f t="shared" si="104"/>
        <v/>
      </c>
      <c r="AS251" s="79" t="str">
        <f t="shared" ref="AS251:BB260" si="105">IF(OR(AS$10="", $R251=""), "", IF(AS$10=$B251, $D251, ""))</f>
        <v/>
      </c>
      <c r="AT251" s="79" t="str">
        <f t="shared" si="105"/>
        <v/>
      </c>
      <c r="AU251" s="79" t="str">
        <f t="shared" si="105"/>
        <v/>
      </c>
      <c r="AV251" s="79" t="str">
        <f t="shared" si="105"/>
        <v/>
      </c>
      <c r="AW251" s="79" t="str">
        <f t="shared" si="105"/>
        <v/>
      </c>
      <c r="AX251" s="79" t="str">
        <f t="shared" si="105"/>
        <v/>
      </c>
      <c r="AY251" s="79" t="str">
        <f t="shared" si="105"/>
        <v/>
      </c>
      <c r="AZ251" s="79" t="str">
        <f t="shared" si="105"/>
        <v/>
      </c>
      <c r="BA251" s="79" t="str">
        <f t="shared" si="105"/>
        <v/>
      </c>
      <c r="BB251" s="33" t="str">
        <f t="shared" si="105"/>
        <v/>
      </c>
      <c r="BD251" s="89" t="str">
        <f>IF(OR(CI$8="", Y251=""), "", COUNTIF(Y$11:Y$310, "&lt;"&amp;Y251)+1+COUNTIF(Y$11:Y251, Y251)-1)</f>
        <v/>
      </c>
      <c r="BE251" s="90" t="str">
        <f>IF(OR(CJ$8="", Z251=""), "", COUNTIF(Z$11:Z$310, "&lt;"&amp;Z251)+1+COUNTIF(Z$11:Z251, Z251)-1)</f>
        <v/>
      </c>
      <c r="BF251" s="90" t="str">
        <f>IF(OR(CK$8="", AA251=""), "", COUNTIF(AA$11:AA$310, "&lt;"&amp;AA251)+1+COUNTIF(AA$11:AA251, AA251)-1)</f>
        <v/>
      </c>
      <c r="BG251" s="90" t="str">
        <f>IF(OR(CL$8="", AB251=""), "", COUNTIF(AB$11:AB$310, "&lt;"&amp;AB251)+1+COUNTIF(AB$11:AB251, AB251)-1)</f>
        <v/>
      </c>
      <c r="BH251" s="90" t="str">
        <f>IF(OR(CM$8="", AC251=""), "", COUNTIF(AC$11:AC$310, "&lt;"&amp;AC251)+1+COUNTIF(AC$11:AC251, AC251)-1)</f>
        <v/>
      </c>
      <c r="BI251" s="90" t="str">
        <f>IF(OR(CN$8="", AD251=""), "", COUNTIF(AD$11:AD$310, "&lt;"&amp;AD251)+1+COUNTIF(AD$11:AD251, AD251)-1)</f>
        <v/>
      </c>
      <c r="BJ251" s="90" t="str">
        <f>IF(OR(CO$8="", AE251=""), "", COUNTIF(AE$11:AE$310, "&lt;"&amp;AE251)+1+COUNTIF(AE$11:AE251, AE251)-1)</f>
        <v/>
      </c>
      <c r="BK251" s="90" t="str">
        <f>IF(OR(CP$8="", AF251=""), "", COUNTIF(AF$11:AF$310, "&lt;"&amp;AF251)+1+COUNTIF(AF$11:AF251, AF251)-1)</f>
        <v/>
      </c>
      <c r="BL251" s="90" t="str">
        <f>IF(OR(CQ$8="", AG251=""), "", COUNTIF(AG$11:AG$310, "&lt;"&amp;AG251)+1+COUNTIF(AG$11:AG251, AG251)-1)</f>
        <v/>
      </c>
      <c r="BM251" s="90" t="str">
        <f>IF(OR(CR$8="", AH251=""), "", COUNTIF(AH$11:AH$310, "&lt;"&amp;AH251)+1+COUNTIF(AH$11:AH251, AH251)-1)</f>
        <v/>
      </c>
      <c r="BN251" s="90" t="str">
        <f>IF(OR(CS$8="", AI251=""), "", COUNTIF(AI$11:AI$310, "&lt;"&amp;AI251)+1+COUNTIF(AI$11:AI251, AI251)-1)</f>
        <v/>
      </c>
      <c r="BO251" s="90" t="str">
        <f>IF(OR(CT$8="", AJ251=""), "", COUNTIF(AJ$11:AJ$310, "&lt;"&amp;AJ251)+1+COUNTIF(AJ$11:AJ251, AJ251)-1)</f>
        <v/>
      </c>
      <c r="BP251" s="90" t="str">
        <f>IF(OR(CU$8="", AK251=""), "", COUNTIF(AK$11:AK$310, "&lt;"&amp;AK251)+1+COUNTIF(AK$11:AK251, AK251)-1)</f>
        <v/>
      </c>
      <c r="BQ251" s="90" t="str">
        <f>IF(OR(CV$8="", AL251=""), "", COUNTIF(AL$11:AL$310, "&lt;"&amp;AL251)+1+COUNTIF(AL$11:AL251, AL251)-1)</f>
        <v/>
      </c>
      <c r="BR251" s="90" t="str">
        <f>IF(OR(CW$8="", AM251=""), "", COUNTIF(AM$11:AM$310, "&lt;"&amp;AM251)+1+COUNTIF(AM$11:AM251, AM251)-1)</f>
        <v/>
      </c>
      <c r="BS251" s="90" t="str">
        <f>IF(OR(CX$8="", AN251=""), "", COUNTIF(AN$11:AN$310, "&lt;"&amp;AN251)+1+COUNTIF(AN$11:AN251, AN251)-1)</f>
        <v/>
      </c>
      <c r="BT251" s="90" t="str">
        <f>IF(OR(CY$8="", AO251=""), "", COUNTIF(AO$11:AO$310, "&lt;"&amp;AO251)+1+COUNTIF(AO$11:AO251, AO251)-1)</f>
        <v/>
      </c>
      <c r="BU251" s="90" t="str">
        <f>IF(OR(CZ$8="", AP251=""), "", COUNTIF(AP$11:AP$310, "&lt;"&amp;AP251)+1+COUNTIF(AP$11:AP251, AP251)-1)</f>
        <v/>
      </c>
      <c r="BV251" s="90" t="str">
        <f>IF(OR(DA$8="", AQ251=""), "", COUNTIF(AQ$11:AQ$310, "&lt;"&amp;AQ251)+1+COUNTIF(AQ$11:AQ251, AQ251)-1)</f>
        <v/>
      </c>
      <c r="BW251" s="90" t="str">
        <f>IF(OR(DB$8="", AR251=""), "", COUNTIF(AR$11:AR$310, "&lt;"&amp;AR251)+1+COUNTIF(AR$11:AR251, AR251)-1)</f>
        <v/>
      </c>
      <c r="BX251" s="90" t="str">
        <f>IF(OR(DC$8="", AS251=""), "", COUNTIF(AS$11:AS$310, "&lt;"&amp;AS251)+1+COUNTIF(AS$11:AS251, AS251)-1)</f>
        <v/>
      </c>
      <c r="BY251" s="90" t="str">
        <f>IF(OR(DD$8="", AT251=""), "", COUNTIF(AT$11:AT$310, "&lt;"&amp;AT251)+1+COUNTIF(AT$11:AT251, AT251)-1)</f>
        <v/>
      </c>
      <c r="BZ251" s="90" t="str">
        <f>IF(OR(DE$8="", AU251=""), "", COUNTIF(AU$11:AU$310, "&lt;"&amp;AU251)+1+COUNTIF(AU$11:AU251, AU251)-1)</f>
        <v/>
      </c>
      <c r="CA251" s="90" t="str">
        <f>IF(OR(DF$8="", AV251=""), "", COUNTIF(AV$11:AV$310, "&lt;"&amp;AV251)+1+COUNTIF(AV$11:AV251, AV251)-1)</f>
        <v/>
      </c>
      <c r="CB251" s="90" t="str">
        <f>IF(OR(DG$8="", AW251=""), "", COUNTIF(AW$11:AW$310, "&lt;"&amp;AW251)+1+COUNTIF(AW$11:AW251, AW251)-1)</f>
        <v/>
      </c>
      <c r="CC251" s="90" t="str">
        <f>IF(OR(DH$8="", AX251=""), "", COUNTIF(AX$11:AX$310, "&lt;"&amp;AX251)+1+COUNTIF(AX$11:AX251, AX251)-1)</f>
        <v/>
      </c>
      <c r="CD251" s="90" t="str">
        <f>IF(OR(DI$8="", AY251=""), "", COUNTIF(AY$11:AY$310, "&lt;"&amp;AY251)+1+COUNTIF(AY$11:AY251, AY251)-1)</f>
        <v/>
      </c>
      <c r="CE251" s="90" t="str">
        <f>IF(OR(DJ$8="", AZ251=""), "", COUNTIF(AZ$11:AZ$310, "&lt;"&amp;AZ251)+1+COUNTIF(AZ$11:AZ251, AZ251)-1)</f>
        <v/>
      </c>
      <c r="CF251" s="90" t="str">
        <f>IF(OR(DK$8="", BA251=""), "", COUNTIF(BA$11:BA$310, "&lt;"&amp;BA251)+1+COUNTIF(BA$11:BA251, BA251)-1)</f>
        <v/>
      </c>
      <c r="CG251" s="91" t="str">
        <f>IF(OR(DL$8="", BB251=""), "", COUNTIF(BB$11:BB$310, "&lt;"&amp;BB251)+1+COUNTIF(BB$11:BB251, BB251)-1)</f>
        <v/>
      </c>
      <c r="CI251" s="89" t="str" cm="1">
        <f t="array" ref="CI251">IFERROR(INDEX($BD251:$CG251, $CH251, MATCH(CI$6, $BD$8:$CG$8, 0)), "")</f>
        <v/>
      </c>
      <c r="CJ251" s="90" t="str" cm="1">
        <f t="array" ref="CJ251">IFERROR(INDEX($BD251:$CG251, $CH251, MATCH(CJ$6, $BD$8:$CG$8, 0)), "")</f>
        <v/>
      </c>
      <c r="CK251" s="90" t="str" cm="1">
        <f t="array" ref="CK251">IFERROR(INDEX($BD251:$CG251, $CH251, MATCH(CK$6, $BD$8:$CG$8, 0)), "")</f>
        <v/>
      </c>
      <c r="CL251" s="90" t="str" cm="1">
        <f t="array" ref="CL251">IFERROR(INDEX($BD251:$CG251, $CH251, MATCH(CL$6, $BD$8:$CG$8, 0)), "")</f>
        <v/>
      </c>
      <c r="CM251" s="90" t="str" cm="1">
        <f t="array" ref="CM251">IFERROR(INDEX($BD251:$CG251, $CH251, MATCH(CM$6, $BD$8:$CG$8, 0)), "")</f>
        <v/>
      </c>
      <c r="CN251" s="90" t="str" cm="1">
        <f t="array" ref="CN251">IFERROR(INDEX($BD251:$CG251, $CH251, MATCH(CN$6, $BD$8:$CG$8, 0)), "")</f>
        <v/>
      </c>
      <c r="CO251" s="90" t="str" cm="1">
        <f t="array" ref="CO251">IFERROR(INDEX($BD251:$CG251, $CH251, MATCH(CO$6, $BD$8:$CG$8, 0)), "")</f>
        <v/>
      </c>
      <c r="CP251" s="90" t="str" cm="1">
        <f t="array" ref="CP251">IFERROR(INDEX($BD251:$CG251, $CH251, MATCH(CP$6, $BD$8:$CG$8, 0)), "")</f>
        <v/>
      </c>
      <c r="CQ251" s="90" t="str" cm="1">
        <f t="array" ref="CQ251">IFERROR(INDEX($BD251:$CG251, $CH251, MATCH(CQ$6, $BD$8:$CG$8, 0)), "")</f>
        <v/>
      </c>
      <c r="CR251" s="90" t="str" cm="1">
        <f t="array" ref="CR251">IFERROR(INDEX($BD251:$CG251, $CH251, MATCH(CR$6, $BD$8:$CG$8, 0)), "")</f>
        <v/>
      </c>
      <c r="CS251" s="90" t="str" cm="1">
        <f t="array" ref="CS251">IFERROR(INDEX($BD251:$CG251, $CH251, MATCH(CS$6, $BD$8:$CG$8, 0)), "")</f>
        <v/>
      </c>
      <c r="CT251" s="90" t="str" cm="1">
        <f t="array" ref="CT251">IFERROR(INDEX($BD251:$CG251, $CH251, MATCH(CT$6, $BD$8:$CG$8, 0)), "")</f>
        <v/>
      </c>
      <c r="CU251" s="90" t="str" cm="1">
        <f t="array" ref="CU251">IFERROR(INDEX($BD251:$CG251, $CH251, MATCH(CU$6, $BD$8:$CG$8, 0)), "")</f>
        <v/>
      </c>
      <c r="CV251" s="90" t="str" cm="1">
        <f t="array" ref="CV251">IFERROR(INDEX($BD251:$CG251, $CH251, MATCH(CV$6, $BD$8:$CG$8, 0)), "")</f>
        <v/>
      </c>
      <c r="CW251" s="90" t="str" cm="1">
        <f t="array" ref="CW251">IFERROR(INDEX($BD251:$CG251, $CH251, MATCH(CW$6, $BD$8:$CG$8, 0)), "")</f>
        <v/>
      </c>
      <c r="CX251" s="90" t="str" cm="1">
        <f t="array" ref="CX251">IFERROR(INDEX($BD251:$CG251, $CH251, MATCH(CX$6, $BD$8:$CG$8, 0)), "")</f>
        <v/>
      </c>
      <c r="CY251" s="90" t="str" cm="1">
        <f t="array" ref="CY251">IFERROR(INDEX($BD251:$CG251, $CH251, MATCH(CY$6, $BD$8:$CG$8, 0)), "")</f>
        <v/>
      </c>
      <c r="CZ251" s="90" t="str" cm="1">
        <f t="array" ref="CZ251">IFERROR(INDEX($BD251:$CG251, $CH251, MATCH(CZ$6, $BD$8:$CG$8, 0)), "")</f>
        <v/>
      </c>
      <c r="DA251" s="90" t="str" cm="1">
        <f t="array" ref="DA251">IFERROR(INDEX($BD251:$CG251, $CH251, MATCH(DA$6, $BD$8:$CG$8, 0)), "")</f>
        <v/>
      </c>
      <c r="DB251" s="90" t="str" cm="1">
        <f t="array" ref="DB251">IFERROR(INDEX($BD251:$CG251, $CH251, MATCH(DB$6, $BD$8:$CG$8, 0)), "")</f>
        <v/>
      </c>
      <c r="DC251" s="90" t="str" cm="1">
        <f t="array" ref="DC251">IFERROR(INDEX($BD251:$CG251, $CH251, MATCH(DC$6, $BD$8:$CG$8, 0)), "")</f>
        <v/>
      </c>
      <c r="DD251" s="90" t="str" cm="1">
        <f t="array" ref="DD251">IFERROR(INDEX($BD251:$CG251, $CH251, MATCH(DD$6, $BD$8:$CG$8, 0)), "")</f>
        <v/>
      </c>
      <c r="DE251" s="90" t="str" cm="1">
        <f t="array" ref="DE251">IFERROR(INDEX($BD251:$CG251, $CH251, MATCH(DE$6, $BD$8:$CG$8, 0)), "")</f>
        <v/>
      </c>
      <c r="DF251" s="90" t="str" cm="1">
        <f t="array" ref="DF251">IFERROR(INDEX($BD251:$CG251, $CH251, MATCH(DF$6, $BD$8:$CG$8, 0)), "")</f>
        <v/>
      </c>
      <c r="DG251" s="90" t="str" cm="1">
        <f t="array" ref="DG251">IFERROR(INDEX($BD251:$CG251, $CH251, MATCH(DG$6, $BD$8:$CG$8, 0)), "")</f>
        <v/>
      </c>
      <c r="DH251" s="90" t="str" cm="1">
        <f t="array" ref="DH251">IFERROR(INDEX($BD251:$CG251, $CH251, MATCH(DH$6, $BD$8:$CG$8, 0)), "")</f>
        <v/>
      </c>
      <c r="DI251" s="90" t="str" cm="1">
        <f t="array" ref="DI251">IFERROR(INDEX($BD251:$CG251, $CH251, MATCH(DI$6, $BD$8:$CG$8, 0)), "")</f>
        <v/>
      </c>
      <c r="DJ251" s="90" t="str" cm="1">
        <f t="array" ref="DJ251">IFERROR(INDEX($BD251:$CG251, $CH251, MATCH(DJ$6, $BD$8:$CG$8, 0)), "")</f>
        <v/>
      </c>
      <c r="DK251" s="90" t="str" cm="1">
        <f t="array" ref="DK251">IFERROR(INDEX($BD251:$CG251, $CH251, MATCH(DK$6, $BD$8:$CG$8, 0)), "")</f>
        <v/>
      </c>
      <c r="DL251" s="91" t="str" cm="1">
        <f t="array" ref="DL251">IFERROR(INDEX($BD251:$CG251, $CH251, MATCH(DL$6, $BD$8:$CG$8, 0)), "")</f>
        <v/>
      </c>
    </row>
    <row r="252" spans="1:116" x14ac:dyDescent="0.55000000000000004">
      <c r="A252" s="16"/>
      <c r="B252" s="48"/>
      <c r="C252" s="26"/>
      <c r="D252" s="49"/>
      <c r="E252" s="50"/>
      <c r="F252" s="16"/>
      <c r="G252" s="96" t="str">
        <f t="shared" si="88"/>
        <v/>
      </c>
      <c r="H252" s="96" t="str">
        <f>IF($T252="", "", IF(COUNTIF('Income &amp; Expenses'!$AO$11:$AO$40, $T252)&gt;0, $N$3, $N$4))</f>
        <v/>
      </c>
      <c r="I252" s="16"/>
      <c r="N252" s="14" t="str">
        <f t="shared" si="84"/>
        <v/>
      </c>
      <c r="O252" s="8" t="str">
        <f t="shared" si="89"/>
        <v/>
      </c>
      <c r="P252" s="15" t="str">
        <f t="shared" si="85"/>
        <v/>
      </c>
      <c r="R252" s="68" t="str">
        <f t="shared" si="86"/>
        <v/>
      </c>
      <c r="T252" s="68" t="str">
        <f t="shared" si="87"/>
        <v/>
      </c>
      <c r="V252" s="62" t="str">
        <f>IF($B252="", "", COUNTIF($B$11:$B252, $B252))</f>
        <v/>
      </c>
      <c r="W252" s="62" t="str">
        <f t="shared" si="90"/>
        <v/>
      </c>
      <c r="Y252" s="78" t="str">
        <f t="shared" si="103"/>
        <v/>
      </c>
      <c r="Z252" s="79" t="str">
        <f t="shared" si="103"/>
        <v/>
      </c>
      <c r="AA252" s="79" t="str">
        <f t="shared" si="103"/>
        <v/>
      </c>
      <c r="AB252" s="79" t="str">
        <f t="shared" si="103"/>
        <v/>
      </c>
      <c r="AC252" s="79" t="str">
        <f t="shared" si="103"/>
        <v/>
      </c>
      <c r="AD252" s="79" t="str">
        <f t="shared" si="103"/>
        <v/>
      </c>
      <c r="AE252" s="79" t="str">
        <f t="shared" si="103"/>
        <v/>
      </c>
      <c r="AF252" s="79" t="str">
        <f t="shared" si="103"/>
        <v/>
      </c>
      <c r="AG252" s="79" t="str">
        <f t="shared" si="103"/>
        <v/>
      </c>
      <c r="AH252" s="79" t="str">
        <f t="shared" si="103"/>
        <v/>
      </c>
      <c r="AI252" s="79" t="str">
        <f t="shared" si="104"/>
        <v/>
      </c>
      <c r="AJ252" s="79" t="str">
        <f t="shared" si="104"/>
        <v/>
      </c>
      <c r="AK252" s="79" t="str">
        <f t="shared" si="104"/>
        <v/>
      </c>
      <c r="AL252" s="79" t="str">
        <f t="shared" si="104"/>
        <v/>
      </c>
      <c r="AM252" s="79" t="str">
        <f t="shared" si="104"/>
        <v/>
      </c>
      <c r="AN252" s="79" t="str">
        <f t="shared" si="104"/>
        <v/>
      </c>
      <c r="AO252" s="79" t="str">
        <f t="shared" si="104"/>
        <v/>
      </c>
      <c r="AP252" s="79" t="str">
        <f t="shared" si="104"/>
        <v/>
      </c>
      <c r="AQ252" s="79" t="str">
        <f t="shared" si="104"/>
        <v/>
      </c>
      <c r="AR252" s="79" t="str">
        <f t="shared" si="104"/>
        <v/>
      </c>
      <c r="AS252" s="79" t="str">
        <f t="shared" si="105"/>
        <v/>
      </c>
      <c r="AT252" s="79" t="str">
        <f t="shared" si="105"/>
        <v/>
      </c>
      <c r="AU252" s="79" t="str">
        <f t="shared" si="105"/>
        <v/>
      </c>
      <c r="AV252" s="79" t="str">
        <f t="shared" si="105"/>
        <v/>
      </c>
      <c r="AW252" s="79" t="str">
        <f t="shared" si="105"/>
        <v/>
      </c>
      <c r="AX252" s="79" t="str">
        <f t="shared" si="105"/>
        <v/>
      </c>
      <c r="AY252" s="79" t="str">
        <f t="shared" si="105"/>
        <v/>
      </c>
      <c r="AZ252" s="79" t="str">
        <f t="shared" si="105"/>
        <v/>
      </c>
      <c r="BA252" s="79" t="str">
        <f t="shared" si="105"/>
        <v/>
      </c>
      <c r="BB252" s="33" t="str">
        <f t="shared" si="105"/>
        <v/>
      </c>
      <c r="BD252" s="89" t="str">
        <f>IF(OR(CI$8="", Y252=""), "", COUNTIF(Y$11:Y$310, "&lt;"&amp;Y252)+1+COUNTIF(Y$11:Y252, Y252)-1)</f>
        <v/>
      </c>
      <c r="BE252" s="90" t="str">
        <f>IF(OR(CJ$8="", Z252=""), "", COUNTIF(Z$11:Z$310, "&lt;"&amp;Z252)+1+COUNTIF(Z$11:Z252, Z252)-1)</f>
        <v/>
      </c>
      <c r="BF252" s="90" t="str">
        <f>IF(OR(CK$8="", AA252=""), "", COUNTIF(AA$11:AA$310, "&lt;"&amp;AA252)+1+COUNTIF(AA$11:AA252, AA252)-1)</f>
        <v/>
      </c>
      <c r="BG252" s="90" t="str">
        <f>IF(OR(CL$8="", AB252=""), "", COUNTIF(AB$11:AB$310, "&lt;"&amp;AB252)+1+COUNTIF(AB$11:AB252, AB252)-1)</f>
        <v/>
      </c>
      <c r="BH252" s="90" t="str">
        <f>IF(OR(CM$8="", AC252=""), "", COUNTIF(AC$11:AC$310, "&lt;"&amp;AC252)+1+COUNTIF(AC$11:AC252, AC252)-1)</f>
        <v/>
      </c>
      <c r="BI252" s="90" t="str">
        <f>IF(OR(CN$8="", AD252=""), "", COUNTIF(AD$11:AD$310, "&lt;"&amp;AD252)+1+COUNTIF(AD$11:AD252, AD252)-1)</f>
        <v/>
      </c>
      <c r="BJ252" s="90" t="str">
        <f>IF(OR(CO$8="", AE252=""), "", COUNTIF(AE$11:AE$310, "&lt;"&amp;AE252)+1+COUNTIF(AE$11:AE252, AE252)-1)</f>
        <v/>
      </c>
      <c r="BK252" s="90" t="str">
        <f>IF(OR(CP$8="", AF252=""), "", COUNTIF(AF$11:AF$310, "&lt;"&amp;AF252)+1+COUNTIF(AF$11:AF252, AF252)-1)</f>
        <v/>
      </c>
      <c r="BL252" s="90" t="str">
        <f>IF(OR(CQ$8="", AG252=""), "", COUNTIF(AG$11:AG$310, "&lt;"&amp;AG252)+1+COUNTIF(AG$11:AG252, AG252)-1)</f>
        <v/>
      </c>
      <c r="BM252" s="90" t="str">
        <f>IF(OR(CR$8="", AH252=""), "", COUNTIF(AH$11:AH$310, "&lt;"&amp;AH252)+1+COUNTIF(AH$11:AH252, AH252)-1)</f>
        <v/>
      </c>
      <c r="BN252" s="90" t="str">
        <f>IF(OR(CS$8="", AI252=""), "", COUNTIF(AI$11:AI$310, "&lt;"&amp;AI252)+1+COUNTIF(AI$11:AI252, AI252)-1)</f>
        <v/>
      </c>
      <c r="BO252" s="90" t="str">
        <f>IF(OR(CT$8="", AJ252=""), "", COUNTIF(AJ$11:AJ$310, "&lt;"&amp;AJ252)+1+COUNTIF(AJ$11:AJ252, AJ252)-1)</f>
        <v/>
      </c>
      <c r="BP252" s="90" t="str">
        <f>IF(OR(CU$8="", AK252=""), "", COUNTIF(AK$11:AK$310, "&lt;"&amp;AK252)+1+COUNTIF(AK$11:AK252, AK252)-1)</f>
        <v/>
      </c>
      <c r="BQ252" s="90" t="str">
        <f>IF(OR(CV$8="", AL252=""), "", COUNTIF(AL$11:AL$310, "&lt;"&amp;AL252)+1+COUNTIF(AL$11:AL252, AL252)-1)</f>
        <v/>
      </c>
      <c r="BR252" s="90" t="str">
        <f>IF(OR(CW$8="", AM252=""), "", COUNTIF(AM$11:AM$310, "&lt;"&amp;AM252)+1+COUNTIF(AM$11:AM252, AM252)-1)</f>
        <v/>
      </c>
      <c r="BS252" s="90" t="str">
        <f>IF(OR(CX$8="", AN252=""), "", COUNTIF(AN$11:AN$310, "&lt;"&amp;AN252)+1+COUNTIF(AN$11:AN252, AN252)-1)</f>
        <v/>
      </c>
      <c r="BT252" s="90" t="str">
        <f>IF(OR(CY$8="", AO252=""), "", COUNTIF(AO$11:AO$310, "&lt;"&amp;AO252)+1+COUNTIF(AO$11:AO252, AO252)-1)</f>
        <v/>
      </c>
      <c r="BU252" s="90" t="str">
        <f>IF(OR(CZ$8="", AP252=""), "", COUNTIF(AP$11:AP$310, "&lt;"&amp;AP252)+1+COUNTIF(AP$11:AP252, AP252)-1)</f>
        <v/>
      </c>
      <c r="BV252" s="90" t="str">
        <f>IF(OR(DA$8="", AQ252=""), "", COUNTIF(AQ$11:AQ$310, "&lt;"&amp;AQ252)+1+COUNTIF(AQ$11:AQ252, AQ252)-1)</f>
        <v/>
      </c>
      <c r="BW252" s="90" t="str">
        <f>IF(OR(DB$8="", AR252=""), "", COUNTIF(AR$11:AR$310, "&lt;"&amp;AR252)+1+COUNTIF(AR$11:AR252, AR252)-1)</f>
        <v/>
      </c>
      <c r="BX252" s="90" t="str">
        <f>IF(OR(DC$8="", AS252=""), "", COUNTIF(AS$11:AS$310, "&lt;"&amp;AS252)+1+COUNTIF(AS$11:AS252, AS252)-1)</f>
        <v/>
      </c>
      <c r="BY252" s="90" t="str">
        <f>IF(OR(DD$8="", AT252=""), "", COUNTIF(AT$11:AT$310, "&lt;"&amp;AT252)+1+COUNTIF(AT$11:AT252, AT252)-1)</f>
        <v/>
      </c>
      <c r="BZ252" s="90" t="str">
        <f>IF(OR(DE$8="", AU252=""), "", COUNTIF(AU$11:AU$310, "&lt;"&amp;AU252)+1+COUNTIF(AU$11:AU252, AU252)-1)</f>
        <v/>
      </c>
      <c r="CA252" s="90" t="str">
        <f>IF(OR(DF$8="", AV252=""), "", COUNTIF(AV$11:AV$310, "&lt;"&amp;AV252)+1+COUNTIF(AV$11:AV252, AV252)-1)</f>
        <v/>
      </c>
      <c r="CB252" s="90" t="str">
        <f>IF(OR(DG$8="", AW252=""), "", COUNTIF(AW$11:AW$310, "&lt;"&amp;AW252)+1+COUNTIF(AW$11:AW252, AW252)-1)</f>
        <v/>
      </c>
      <c r="CC252" s="90" t="str">
        <f>IF(OR(DH$8="", AX252=""), "", COUNTIF(AX$11:AX$310, "&lt;"&amp;AX252)+1+COUNTIF(AX$11:AX252, AX252)-1)</f>
        <v/>
      </c>
      <c r="CD252" s="90" t="str">
        <f>IF(OR(DI$8="", AY252=""), "", COUNTIF(AY$11:AY$310, "&lt;"&amp;AY252)+1+COUNTIF(AY$11:AY252, AY252)-1)</f>
        <v/>
      </c>
      <c r="CE252" s="90" t="str">
        <f>IF(OR(DJ$8="", AZ252=""), "", COUNTIF(AZ$11:AZ$310, "&lt;"&amp;AZ252)+1+COUNTIF(AZ$11:AZ252, AZ252)-1)</f>
        <v/>
      </c>
      <c r="CF252" s="90" t="str">
        <f>IF(OR(DK$8="", BA252=""), "", COUNTIF(BA$11:BA$310, "&lt;"&amp;BA252)+1+COUNTIF(BA$11:BA252, BA252)-1)</f>
        <v/>
      </c>
      <c r="CG252" s="91" t="str">
        <f>IF(OR(DL$8="", BB252=""), "", COUNTIF(BB$11:BB$310, "&lt;"&amp;BB252)+1+COUNTIF(BB$11:BB252, BB252)-1)</f>
        <v/>
      </c>
      <c r="CI252" s="89" t="str" cm="1">
        <f t="array" ref="CI252">IFERROR(INDEX($BD252:$CG252, $CH252, MATCH(CI$6, $BD$8:$CG$8, 0)), "")</f>
        <v/>
      </c>
      <c r="CJ252" s="90" t="str" cm="1">
        <f t="array" ref="CJ252">IFERROR(INDEX($BD252:$CG252, $CH252, MATCH(CJ$6, $BD$8:$CG$8, 0)), "")</f>
        <v/>
      </c>
      <c r="CK252" s="90" t="str" cm="1">
        <f t="array" ref="CK252">IFERROR(INDEX($BD252:$CG252, $CH252, MATCH(CK$6, $BD$8:$CG$8, 0)), "")</f>
        <v/>
      </c>
      <c r="CL252" s="90" t="str" cm="1">
        <f t="array" ref="CL252">IFERROR(INDEX($BD252:$CG252, $CH252, MATCH(CL$6, $BD$8:$CG$8, 0)), "")</f>
        <v/>
      </c>
      <c r="CM252" s="90" t="str" cm="1">
        <f t="array" ref="CM252">IFERROR(INDEX($BD252:$CG252, $CH252, MATCH(CM$6, $BD$8:$CG$8, 0)), "")</f>
        <v/>
      </c>
      <c r="CN252" s="90" t="str" cm="1">
        <f t="array" ref="CN252">IFERROR(INDEX($BD252:$CG252, $CH252, MATCH(CN$6, $BD$8:$CG$8, 0)), "")</f>
        <v/>
      </c>
      <c r="CO252" s="90" t="str" cm="1">
        <f t="array" ref="CO252">IFERROR(INDEX($BD252:$CG252, $CH252, MATCH(CO$6, $BD$8:$CG$8, 0)), "")</f>
        <v/>
      </c>
      <c r="CP252" s="90" t="str" cm="1">
        <f t="array" ref="CP252">IFERROR(INDEX($BD252:$CG252, $CH252, MATCH(CP$6, $BD$8:$CG$8, 0)), "")</f>
        <v/>
      </c>
      <c r="CQ252" s="90" t="str" cm="1">
        <f t="array" ref="CQ252">IFERROR(INDEX($BD252:$CG252, $CH252, MATCH(CQ$6, $BD$8:$CG$8, 0)), "")</f>
        <v/>
      </c>
      <c r="CR252" s="90" t="str" cm="1">
        <f t="array" ref="CR252">IFERROR(INDEX($BD252:$CG252, $CH252, MATCH(CR$6, $BD$8:$CG$8, 0)), "")</f>
        <v/>
      </c>
      <c r="CS252" s="90" t="str" cm="1">
        <f t="array" ref="CS252">IFERROR(INDEX($BD252:$CG252, $CH252, MATCH(CS$6, $BD$8:$CG$8, 0)), "")</f>
        <v/>
      </c>
      <c r="CT252" s="90" t="str" cm="1">
        <f t="array" ref="CT252">IFERROR(INDEX($BD252:$CG252, $CH252, MATCH(CT$6, $BD$8:$CG$8, 0)), "")</f>
        <v/>
      </c>
      <c r="CU252" s="90" t="str" cm="1">
        <f t="array" ref="CU252">IFERROR(INDEX($BD252:$CG252, $CH252, MATCH(CU$6, $BD$8:$CG$8, 0)), "")</f>
        <v/>
      </c>
      <c r="CV252" s="90" t="str" cm="1">
        <f t="array" ref="CV252">IFERROR(INDEX($BD252:$CG252, $CH252, MATCH(CV$6, $BD$8:$CG$8, 0)), "")</f>
        <v/>
      </c>
      <c r="CW252" s="90" t="str" cm="1">
        <f t="array" ref="CW252">IFERROR(INDEX($BD252:$CG252, $CH252, MATCH(CW$6, $BD$8:$CG$8, 0)), "")</f>
        <v/>
      </c>
      <c r="CX252" s="90" t="str" cm="1">
        <f t="array" ref="CX252">IFERROR(INDEX($BD252:$CG252, $CH252, MATCH(CX$6, $BD$8:$CG$8, 0)), "")</f>
        <v/>
      </c>
      <c r="CY252" s="90" t="str" cm="1">
        <f t="array" ref="CY252">IFERROR(INDEX($BD252:$CG252, $CH252, MATCH(CY$6, $BD$8:$CG$8, 0)), "")</f>
        <v/>
      </c>
      <c r="CZ252" s="90" t="str" cm="1">
        <f t="array" ref="CZ252">IFERROR(INDEX($BD252:$CG252, $CH252, MATCH(CZ$6, $BD$8:$CG$8, 0)), "")</f>
        <v/>
      </c>
      <c r="DA252" s="90" t="str" cm="1">
        <f t="array" ref="DA252">IFERROR(INDEX($BD252:$CG252, $CH252, MATCH(DA$6, $BD$8:$CG$8, 0)), "")</f>
        <v/>
      </c>
      <c r="DB252" s="90" t="str" cm="1">
        <f t="array" ref="DB252">IFERROR(INDEX($BD252:$CG252, $CH252, MATCH(DB$6, $BD$8:$CG$8, 0)), "")</f>
        <v/>
      </c>
      <c r="DC252" s="90" t="str" cm="1">
        <f t="array" ref="DC252">IFERROR(INDEX($BD252:$CG252, $CH252, MATCH(DC$6, $BD$8:$CG$8, 0)), "")</f>
        <v/>
      </c>
      <c r="DD252" s="90" t="str" cm="1">
        <f t="array" ref="DD252">IFERROR(INDEX($BD252:$CG252, $CH252, MATCH(DD$6, $BD$8:$CG$8, 0)), "")</f>
        <v/>
      </c>
      <c r="DE252" s="90" t="str" cm="1">
        <f t="array" ref="DE252">IFERROR(INDEX($BD252:$CG252, $CH252, MATCH(DE$6, $BD$8:$CG$8, 0)), "")</f>
        <v/>
      </c>
      <c r="DF252" s="90" t="str" cm="1">
        <f t="array" ref="DF252">IFERROR(INDEX($BD252:$CG252, $CH252, MATCH(DF$6, $BD$8:$CG$8, 0)), "")</f>
        <v/>
      </c>
      <c r="DG252" s="90" t="str" cm="1">
        <f t="array" ref="DG252">IFERROR(INDEX($BD252:$CG252, $CH252, MATCH(DG$6, $BD$8:$CG$8, 0)), "")</f>
        <v/>
      </c>
      <c r="DH252" s="90" t="str" cm="1">
        <f t="array" ref="DH252">IFERROR(INDEX($BD252:$CG252, $CH252, MATCH(DH$6, $BD$8:$CG$8, 0)), "")</f>
        <v/>
      </c>
      <c r="DI252" s="90" t="str" cm="1">
        <f t="array" ref="DI252">IFERROR(INDEX($BD252:$CG252, $CH252, MATCH(DI$6, $BD$8:$CG$8, 0)), "")</f>
        <v/>
      </c>
      <c r="DJ252" s="90" t="str" cm="1">
        <f t="array" ref="DJ252">IFERROR(INDEX($BD252:$CG252, $CH252, MATCH(DJ$6, $BD$8:$CG$8, 0)), "")</f>
        <v/>
      </c>
      <c r="DK252" s="90" t="str" cm="1">
        <f t="array" ref="DK252">IFERROR(INDEX($BD252:$CG252, $CH252, MATCH(DK$6, $BD$8:$CG$8, 0)), "")</f>
        <v/>
      </c>
      <c r="DL252" s="91" t="str" cm="1">
        <f t="array" ref="DL252">IFERROR(INDEX($BD252:$CG252, $CH252, MATCH(DL$6, $BD$8:$CG$8, 0)), "")</f>
        <v/>
      </c>
    </row>
    <row r="253" spans="1:116" x14ac:dyDescent="0.55000000000000004">
      <c r="A253" s="16"/>
      <c r="B253" s="48"/>
      <c r="C253" s="26"/>
      <c r="D253" s="49"/>
      <c r="E253" s="50"/>
      <c r="F253" s="16"/>
      <c r="G253" s="96" t="str">
        <f t="shared" si="88"/>
        <v/>
      </c>
      <c r="H253" s="96" t="str">
        <f>IF($T253="", "", IF(COUNTIF('Income &amp; Expenses'!$AO$11:$AO$40, $T253)&gt;0, $N$3, $N$4))</f>
        <v/>
      </c>
      <c r="I253" s="16"/>
      <c r="N253" s="14" t="str">
        <f t="shared" si="84"/>
        <v/>
      </c>
      <c r="O253" s="8" t="str">
        <f t="shared" si="89"/>
        <v/>
      </c>
      <c r="P253" s="15" t="str">
        <f t="shared" si="85"/>
        <v/>
      </c>
      <c r="R253" s="68" t="str">
        <f t="shared" si="86"/>
        <v/>
      </c>
      <c r="T253" s="68" t="str">
        <f t="shared" si="87"/>
        <v/>
      </c>
      <c r="V253" s="62" t="str">
        <f>IF($B253="", "", COUNTIF($B$11:$B253, $B253))</f>
        <v/>
      </c>
      <c r="W253" s="62" t="str">
        <f t="shared" si="90"/>
        <v/>
      </c>
      <c r="Y253" s="78" t="str">
        <f t="shared" si="103"/>
        <v/>
      </c>
      <c r="Z253" s="79" t="str">
        <f t="shared" si="103"/>
        <v/>
      </c>
      <c r="AA253" s="79" t="str">
        <f t="shared" si="103"/>
        <v/>
      </c>
      <c r="AB253" s="79" t="str">
        <f t="shared" si="103"/>
        <v/>
      </c>
      <c r="AC253" s="79" t="str">
        <f t="shared" si="103"/>
        <v/>
      </c>
      <c r="AD253" s="79" t="str">
        <f t="shared" si="103"/>
        <v/>
      </c>
      <c r="AE253" s="79" t="str">
        <f t="shared" si="103"/>
        <v/>
      </c>
      <c r="AF253" s="79" t="str">
        <f t="shared" si="103"/>
        <v/>
      </c>
      <c r="AG253" s="79" t="str">
        <f t="shared" si="103"/>
        <v/>
      </c>
      <c r="AH253" s="79" t="str">
        <f t="shared" si="103"/>
        <v/>
      </c>
      <c r="AI253" s="79" t="str">
        <f t="shared" si="104"/>
        <v/>
      </c>
      <c r="AJ253" s="79" t="str">
        <f t="shared" si="104"/>
        <v/>
      </c>
      <c r="AK253" s="79" t="str">
        <f t="shared" si="104"/>
        <v/>
      </c>
      <c r="AL253" s="79" t="str">
        <f t="shared" si="104"/>
        <v/>
      </c>
      <c r="AM253" s="79" t="str">
        <f t="shared" si="104"/>
        <v/>
      </c>
      <c r="AN253" s="79" t="str">
        <f t="shared" si="104"/>
        <v/>
      </c>
      <c r="AO253" s="79" t="str">
        <f t="shared" si="104"/>
        <v/>
      </c>
      <c r="AP253" s="79" t="str">
        <f t="shared" si="104"/>
        <v/>
      </c>
      <c r="AQ253" s="79" t="str">
        <f t="shared" si="104"/>
        <v/>
      </c>
      <c r="AR253" s="79" t="str">
        <f t="shared" si="104"/>
        <v/>
      </c>
      <c r="AS253" s="79" t="str">
        <f t="shared" si="105"/>
        <v/>
      </c>
      <c r="AT253" s="79" t="str">
        <f t="shared" si="105"/>
        <v/>
      </c>
      <c r="AU253" s="79" t="str">
        <f t="shared" si="105"/>
        <v/>
      </c>
      <c r="AV253" s="79" t="str">
        <f t="shared" si="105"/>
        <v/>
      </c>
      <c r="AW253" s="79" t="str">
        <f t="shared" si="105"/>
        <v/>
      </c>
      <c r="AX253" s="79" t="str">
        <f t="shared" si="105"/>
        <v/>
      </c>
      <c r="AY253" s="79" t="str">
        <f t="shared" si="105"/>
        <v/>
      </c>
      <c r="AZ253" s="79" t="str">
        <f t="shared" si="105"/>
        <v/>
      </c>
      <c r="BA253" s="79" t="str">
        <f t="shared" si="105"/>
        <v/>
      </c>
      <c r="BB253" s="33" t="str">
        <f t="shared" si="105"/>
        <v/>
      </c>
      <c r="BD253" s="89" t="str">
        <f>IF(OR(CI$8="", Y253=""), "", COUNTIF(Y$11:Y$310, "&lt;"&amp;Y253)+1+COUNTIF(Y$11:Y253, Y253)-1)</f>
        <v/>
      </c>
      <c r="BE253" s="90" t="str">
        <f>IF(OR(CJ$8="", Z253=""), "", COUNTIF(Z$11:Z$310, "&lt;"&amp;Z253)+1+COUNTIF(Z$11:Z253, Z253)-1)</f>
        <v/>
      </c>
      <c r="BF253" s="90" t="str">
        <f>IF(OR(CK$8="", AA253=""), "", COUNTIF(AA$11:AA$310, "&lt;"&amp;AA253)+1+COUNTIF(AA$11:AA253, AA253)-1)</f>
        <v/>
      </c>
      <c r="BG253" s="90" t="str">
        <f>IF(OR(CL$8="", AB253=""), "", COUNTIF(AB$11:AB$310, "&lt;"&amp;AB253)+1+COUNTIF(AB$11:AB253, AB253)-1)</f>
        <v/>
      </c>
      <c r="BH253" s="90" t="str">
        <f>IF(OR(CM$8="", AC253=""), "", COUNTIF(AC$11:AC$310, "&lt;"&amp;AC253)+1+COUNTIF(AC$11:AC253, AC253)-1)</f>
        <v/>
      </c>
      <c r="BI253" s="90" t="str">
        <f>IF(OR(CN$8="", AD253=""), "", COUNTIF(AD$11:AD$310, "&lt;"&amp;AD253)+1+COUNTIF(AD$11:AD253, AD253)-1)</f>
        <v/>
      </c>
      <c r="BJ253" s="90" t="str">
        <f>IF(OR(CO$8="", AE253=""), "", COUNTIF(AE$11:AE$310, "&lt;"&amp;AE253)+1+COUNTIF(AE$11:AE253, AE253)-1)</f>
        <v/>
      </c>
      <c r="BK253" s="90" t="str">
        <f>IF(OR(CP$8="", AF253=""), "", COUNTIF(AF$11:AF$310, "&lt;"&amp;AF253)+1+COUNTIF(AF$11:AF253, AF253)-1)</f>
        <v/>
      </c>
      <c r="BL253" s="90" t="str">
        <f>IF(OR(CQ$8="", AG253=""), "", COUNTIF(AG$11:AG$310, "&lt;"&amp;AG253)+1+COUNTIF(AG$11:AG253, AG253)-1)</f>
        <v/>
      </c>
      <c r="BM253" s="90" t="str">
        <f>IF(OR(CR$8="", AH253=""), "", COUNTIF(AH$11:AH$310, "&lt;"&amp;AH253)+1+COUNTIF(AH$11:AH253, AH253)-1)</f>
        <v/>
      </c>
      <c r="BN253" s="90" t="str">
        <f>IF(OR(CS$8="", AI253=""), "", COUNTIF(AI$11:AI$310, "&lt;"&amp;AI253)+1+COUNTIF(AI$11:AI253, AI253)-1)</f>
        <v/>
      </c>
      <c r="BO253" s="90" t="str">
        <f>IF(OR(CT$8="", AJ253=""), "", COUNTIF(AJ$11:AJ$310, "&lt;"&amp;AJ253)+1+COUNTIF(AJ$11:AJ253, AJ253)-1)</f>
        <v/>
      </c>
      <c r="BP253" s="90" t="str">
        <f>IF(OR(CU$8="", AK253=""), "", COUNTIF(AK$11:AK$310, "&lt;"&amp;AK253)+1+COUNTIF(AK$11:AK253, AK253)-1)</f>
        <v/>
      </c>
      <c r="BQ253" s="90" t="str">
        <f>IF(OR(CV$8="", AL253=""), "", COUNTIF(AL$11:AL$310, "&lt;"&amp;AL253)+1+COUNTIF(AL$11:AL253, AL253)-1)</f>
        <v/>
      </c>
      <c r="BR253" s="90" t="str">
        <f>IF(OR(CW$8="", AM253=""), "", COUNTIF(AM$11:AM$310, "&lt;"&amp;AM253)+1+COUNTIF(AM$11:AM253, AM253)-1)</f>
        <v/>
      </c>
      <c r="BS253" s="90" t="str">
        <f>IF(OR(CX$8="", AN253=""), "", COUNTIF(AN$11:AN$310, "&lt;"&amp;AN253)+1+COUNTIF(AN$11:AN253, AN253)-1)</f>
        <v/>
      </c>
      <c r="BT253" s="90" t="str">
        <f>IF(OR(CY$8="", AO253=""), "", COUNTIF(AO$11:AO$310, "&lt;"&amp;AO253)+1+COUNTIF(AO$11:AO253, AO253)-1)</f>
        <v/>
      </c>
      <c r="BU253" s="90" t="str">
        <f>IF(OR(CZ$8="", AP253=""), "", COUNTIF(AP$11:AP$310, "&lt;"&amp;AP253)+1+COUNTIF(AP$11:AP253, AP253)-1)</f>
        <v/>
      </c>
      <c r="BV253" s="90" t="str">
        <f>IF(OR(DA$8="", AQ253=""), "", COUNTIF(AQ$11:AQ$310, "&lt;"&amp;AQ253)+1+COUNTIF(AQ$11:AQ253, AQ253)-1)</f>
        <v/>
      </c>
      <c r="BW253" s="90" t="str">
        <f>IF(OR(DB$8="", AR253=""), "", COUNTIF(AR$11:AR$310, "&lt;"&amp;AR253)+1+COUNTIF(AR$11:AR253, AR253)-1)</f>
        <v/>
      </c>
      <c r="BX253" s="90" t="str">
        <f>IF(OR(DC$8="", AS253=""), "", COUNTIF(AS$11:AS$310, "&lt;"&amp;AS253)+1+COUNTIF(AS$11:AS253, AS253)-1)</f>
        <v/>
      </c>
      <c r="BY253" s="90" t="str">
        <f>IF(OR(DD$8="", AT253=""), "", COUNTIF(AT$11:AT$310, "&lt;"&amp;AT253)+1+COUNTIF(AT$11:AT253, AT253)-1)</f>
        <v/>
      </c>
      <c r="BZ253" s="90" t="str">
        <f>IF(OR(DE$8="", AU253=""), "", COUNTIF(AU$11:AU$310, "&lt;"&amp;AU253)+1+COUNTIF(AU$11:AU253, AU253)-1)</f>
        <v/>
      </c>
      <c r="CA253" s="90" t="str">
        <f>IF(OR(DF$8="", AV253=""), "", COUNTIF(AV$11:AV$310, "&lt;"&amp;AV253)+1+COUNTIF(AV$11:AV253, AV253)-1)</f>
        <v/>
      </c>
      <c r="CB253" s="90" t="str">
        <f>IF(OR(DG$8="", AW253=""), "", COUNTIF(AW$11:AW$310, "&lt;"&amp;AW253)+1+COUNTIF(AW$11:AW253, AW253)-1)</f>
        <v/>
      </c>
      <c r="CC253" s="90" t="str">
        <f>IF(OR(DH$8="", AX253=""), "", COUNTIF(AX$11:AX$310, "&lt;"&amp;AX253)+1+COUNTIF(AX$11:AX253, AX253)-1)</f>
        <v/>
      </c>
      <c r="CD253" s="90" t="str">
        <f>IF(OR(DI$8="", AY253=""), "", COUNTIF(AY$11:AY$310, "&lt;"&amp;AY253)+1+COUNTIF(AY$11:AY253, AY253)-1)</f>
        <v/>
      </c>
      <c r="CE253" s="90" t="str">
        <f>IF(OR(DJ$8="", AZ253=""), "", COUNTIF(AZ$11:AZ$310, "&lt;"&amp;AZ253)+1+COUNTIF(AZ$11:AZ253, AZ253)-1)</f>
        <v/>
      </c>
      <c r="CF253" s="90" t="str">
        <f>IF(OR(DK$8="", BA253=""), "", COUNTIF(BA$11:BA$310, "&lt;"&amp;BA253)+1+COUNTIF(BA$11:BA253, BA253)-1)</f>
        <v/>
      </c>
      <c r="CG253" s="91" t="str">
        <f>IF(OR(DL$8="", BB253=""), "", COUNTIF(BB$11:BB$310, "&lt;"&amp;BB253)+1+COUNTIF(BB$11:BB253, BB253)-1)</f>
        <v/>
      </c>
      <c r="CI253" s="89" t="str" cm="1">
        <f t="array" ref="CI253">IFERROR(INDEX($BD253:$CG253, $CH253, MATCH(CI$6, $BD$8:$CG$8, 0)), "")</f>
        <v/>
      </c>
      <c r="CJ253" s="90" t="str" cm="1">
        <f t="array" ref="CJ253">IFERROR(INDEX($BD253:$CG253, $CH253, MATCH(CJ$6, $BD$8:$CG$8, 0)), "")</f>
        <v/>
      </c>
      <c r="CK253" s="90" t="str" cm="1">
        <f t="array" ref="CK253">IFERROR(INDEX($BD253:$CG253, $CH253, MATCH(CK$6, $BD$8:$CG$8, 0)), "")</f>
        <v/>
      </c>
      <c r="CL253" s="90" t="str" cm="1">
        <f t="array" ref="CL253">IFERROR(INDEX($BD253:$CG253, $CH253, MATCH(CL$6, $BD$8:$CG$8, 0)), "")</f>
        <v/>
      </c>
      <c r="CM253" s="90" t="str" cm="1">
        <f t="array" ref="CM253">IFERROR(INDEX($BD253:$CG253, $CH253, MATCH(CM$6, $BD$8:$CG$8, 0)), "")</f>
        <v/>
      </c>
      <c r="CN253" s="90" t="str" cm="1">
        <f t="array" ref="CN253">IFERROR(INDEX($BD253:$CG253, $CH253, MATCH(CN$6, $BD$8:$CG$8, 0)), "")</f>
        <v/>
      </c>
      <c r="CO253" s="90" t="str" cm="1">
        <f t="array" ref="CO253">IFERROR(INDEX($BD253:$CG253, $CH253, MATCH(CO$6, $BD$8:$CG$8, 0)), "")</f>
        <v/>
      </c>
      <c r="CP253" s="90" t="str" cm="1">
        <f t="array" ref="CP253">IFERROR(INDEX($BD253:$CG253, $CH253, MATCH(CP$6, $BD$8:$CG$8, 0)), "")</f>
        <v/>
      </c>
      <c r="CQ253" s="90" t="str" cm="1">
        <f t="array" ref="CQ253">IFERROR(INDEX($BD253:$CG253, $CH253, MATCH(CQ$6, $BD$8:$CG$8, 0)), "")</f>
        <v/>
      </c>
      <c r="CR253" s="90" t="str" cm="1">
        <f t="array" ref="CR253">IFERROR(INDEX($BD253:$CG253, $CH253, MATCH(CR$6, $BD$8:$CG$8, 0)), "")</f>
        <v/>
      </c>
      <c r="CS253" s="90" t="str" cm="1">
        <f t="array" ref="CS253">IFERROR(INDEX($BD253:$CG253, $CH253, MATCH(CS$6, $BD$8:$CG$8, 0)), "")</f>
        <v/>
      </c>
      <c r="CT253" s="90" t="str" cm="1">
        <f t="array" ref="CT253">IFERROR(INDEX($BD253:$CG253, $CH253, MATCH(CT$6, $BD$8:$CG$8, 0)), "")</f>
        <v/>
      </c>
      <c r="CU253" s="90" t="str" cm="1">
        <f t="array" ref="CU253">IFERROR(INDEX($BD253:$CG253, $CH253, MATCH(CU$6, $BD$8:$CG$8, 0)), "")</f>
        <v/>
      </c>
      <c r="CV253" s="90" t="str" cm="1">
        <f t="array" ref="CV253">IFERROR(INDEX($BD253:$CG253, $CH253, MATCH(CV$6, $BD$8:$CG$8, 0)), "")</f>
        <v/>
      </c>
      <c r="CW253" s="90" t="str" cm="1">
        <f t="array" ref="CW253">IFERROR(INDEX($BD253:$CG253, $CH253, MATCH(CW$6, $BD$8:$CG$8, 0)), "")</f>
        <v/>
      </c>
      <c r="CX253" s="90" t="str" cm="1">
        <f t="array" ref="CX253">IFERROR(INDEX($BD253:$CG253, $CH253, MATCH(CX$6, $BD$8:$CG$8, 0)), "")</f>
        <v/>
      </c>
      <c r="CY253" s="90" t="str" cm="1">
        <f t="array" ref="CY253">IFERROR(INDEX($BD253:$CG253, $CH253, MATCH(CY$6, $BD$8:$CG$8, 0)), "")</f>
        <v/>
      </c>
      <c r="CZ253" s="90" t="str" cm="1">
        <f t="array" ref="CZ253">IFERROR(INDEX($BD253:$CG253, $CH253, MATCH(CZ$6, $BD$8:$CG$8, 0)), "")</f>
        <v/>
      </c>
      <c r="DA253" s="90" t="str" cm="1">
        <f t="array" ref="DA253">IFERROR(INDEX($BD253:$CG253, $CH253, MATCH(DA$6, $BD$8:$CG$8, 0)), "")</f>
        <v/>
      </c>
      <c r="DB253" s="90" t="str" cm="1">
        <f t="array" ref="DB253">IFERROR(INDEX($BD253:$CG253, $CH253, MATCH(DB$6, $BD$8:$CG$8, 0)), "")</f>
        <v/>
      </c>
      <c r="DC253" s="90" t="str" cm="1">
        <f t="array" ref="DC253">IFERROR(INDEX($BD253:$CG253, $CH253, MATCH(DC$6, $BD$8:$CG$8, 0)), "")</f>
        <v/>
      </c>
      <c r="DD253" s="90" t="str" cm="1">
        <f t="array" ref="DD253">IFERROR(INDEX($BD253:$CG253, $CH253, MATCH(DD$6, $BD$8:$CG$8, 0)), "")</f>
        <v/>
      </c>
      <c r="DE253" s="90" t="str" cm="1">
        <f t="array" ref="DE253">IFERROR(INDEX($BD253:$CG253, $CH253, MATCH(DE$6, $BD$8:$CG$8, 0)), "")</f>
        <v/>
      </c>
      <c r="DF253" s="90" t="str" cm="1">
        <f t="array" ref="DF253">IFERROR(INDEX($BD253:$CG253, $CH253, MATCH(DF$6, $BD$8:$CG$8, 0)), "")</f>
        <v/>
      </c>
      <c r="DG253" s="90" t="str" cm="1">
        <f t="array" ref="DG253">IFERROR(INDEX($BD253:$CG253, $CH253, MATCH(DG$6, $BD$8:$CG$8, 0)), "")</f>
        <v/>
      </c>
      <c r="DH253" s="90" t="str" cm="1">
        <f t="array" ref="DH253">IFERROR(INDEX($BD253:$CG253, $CH253, MATCH(DH$6, $BD$8:$CG$8, 0)), "")</f>
        <v/>
      </c>
      <c r="DI253" s="90" t="str" cm="1">
        <f t="array" ref="DI253">IFERROR(INDEX($BD253:$CG253, $CH253, MATCH(DI$6, $BD$8:$CG$8, 0)), "")</f>
        <v/>
      </c>
      <c r="DJ253" s="90" t="str" cm="1">
        <f t="array" ref="DJ253">IFERROR(INDEX($BD253:$CG253, $CH253, MATCH(DJ$6, $BD$8:$CG$8, 0)), "")</f>
        <v/>
      </c>
      <c r="DK253" s="90" t="str" cm="1">
        <f t="array" ref="DK253">IFERROR(INDEX($BD253:$CG253, $CH253, MATCH(DK$6, $BD$8:$CG$8, 0)), "")</f>
        <v/>
      </c>
      <c r="DL253" s="91" t="str" cm="1">
        <f t="array" ref="DL253">IFERROR(INDEX($BD253:$CG253, $CH253, MATCH(DL$6, $BD$8:$CG$8, 0)), "")</f>
        <v/>
      </c>
    </row>
    <row r="254" spans="1:116" x14ac:dyDescent="0.55000000000000004">
      <c r="A254" s="16"/>
      <c r="B254" s="48"/>
      <c r="C254" s="26"/>
      <c r="D254" s="49"/>
      <c r="E254" s="50"/>
      <c r="F254" s="16"/>
      <c r="G254" s="96" t="str">
        <f t="shared" si="88"/>
        <v/>
      </c>
      <c r="H254" s="96" t="str">
        <f>IF($T254="", "", IF(COUNTIF('Income &amp; Expenses'!$AO$11:$AO$40, $T254)&gt;0, $N$3, $N$4))</f>
        <v/>
      </c>
      <c r="I254" s="16"/>
      <c r="N254" s="14" t="str">
        <f t="shared" si="84"/>
        <v/>
      </c>
      <c r="O254" s="8" t="str">
        <f t="shared" si="89"/>
        <v/>
      </c>
      <c r="P254" s="15" t="str">
        <f t="shared" si="85"/>
        <v/>
      </c>
      <c r="R254" s="68" t="str">
        <f t="shared" si="86"/>
        <v/>
      </c>
      <c r="T254" s="68" t="str">
        <f t="shared" si="87"/>
        <v/>
      </c>
      <c r="V254" s="62" t="str">
        <f>IF($B254="", "", COUNTIF($B$11:$B254, $B254))</f>
        <v/>
      </c>
      <c r="W254" s="62" t="str">
        <f t="shared" si="90"/>
        <v/>
      </c>
      <c r="Y254" s="78" t="str">
        <f t="shared" si="103"/>
        <v/>
      </c>
      <c r="Z254" s="79" t="str">
        <f t="shared" si="103"/>
        <v/>
      </c>
      <c r="AA254" s="79" t="str">
        <f t="shared" si="103"/>
        <v/>
      </c>
      <c r="AB254" s="79" t="str">
        <f t="shared" si="103"/>
        <v/>
      </c>
      <c r="AC254" s="79" t="str">
        <f t="shared" si="103"/>
        <v/>
      </c>
      <c r="AD254" s="79" t="str">
        <f t="shared" si="103"/>
        <v/>
      </c>
      <c r="AE254" s="79" t="str">
        <f t="shared" si="103"/>
        <v/>
      </c>
      <c r="AF254" s="79" t="str">
        <f t="shared" si="103"/>
        <v/>
      </c>
      <c r="AG254" s="79" t="str">
        <f t="shared" si="103"/>
        <v/>
      </c>
      <c r="AH254" s="79" t="str">
        <f t="shared" si="103"/>
        <v/>
      </c>
      <c r="AI254" s="79" t="str">
        <f t="shared" si="104"/>
        <v/>
      </c>
      <c r="AJ254" s="79" t="str">
        <f t="shared" si="104"/>
        <v/>
      </c>
      <c r="AK254" s="79" t="str">
        <f t="shared" si="104"/>
        <v/>
      </c>
      <c r="AL254" s="79" t="str">
        <f t="shared" si="104"/>
        <v/>
      </c>
      <c r="AM254" s="79" t="str">
        <f t="shared" si="104"/>
        <v/>
      </c>
      <c r="AN254" s="79" t="str">
        <f t="shared" si="104"/>
        <v/>
      </c>
      <c r="AO254" s="79" t="str">
        <f t="shared" si="104"/>
        <v/>
      </c>
      <c r="AP254" s="79" t="str">
        <f t="shared" si="104"/>
        <v/>
      </c>
      <c r="AQ254" s="79" t="str">
        <f t="shared" si="104"/>
        <v/>
      </c>
      <c r="AR254" s="79" t="str">
        <f t="shared" si="104"/>
        <v/>
      </c>
      <c r="AS254" s="79" t="str">
        <f t="shared" si="105"/>
        <v/>
      </c>
      <c r="AT254" s="79" t="str">
        <f t="shared" si="105"/>
        <v/>
      </c>
      <c r="AU254" s="79" t="str">
        <f t="shared" si="105"/>
        <v/>
      </c>
      <c r="AV254" s="79" t="str">
        <f t="shared" si="105"/>
        <v/>
      </c>
      <c r="AW254" s="79" t="str">
        <f t="shared" si="105"/>
        <v/>
      </c>
      <c r="AX254" s="79" t="str">
        <f t="shared" si="105"/>
        <v/>
      </c>
      <c r="AY254" s="79" t="str">
        <f t="shared" si="105"/>
        <v/>
      </c>
      <c r="AZ254" s="79" t="str">
        <f t="shared" si="105"/>
        <v/>
      </c>
      <c r="BA254" s="79" t="str">
        <f t="shared" si="105"/>
        <v/>
      </c>
      <c r="BB254" s="33" t="str">
        <f t="shared" si="105"/>
        <v/>
      </c>
      <c r="BD254" s="89" t="str">
        <f>IF(OR(CI$8="", Y254=""), "", COUNTIF(Y$11:Y$310, "&lt;"&amp;Y254)+1+COUNTIF(Y$11:Y254, Y254)-1)</f>
        <v/>
      </c>
      <c r="BE254" s="90" t="str">
        <f>IF(OR(CJ$8="", Z254=""), "", COUNTIF(Z$11:Z$310, "&lt;"&amp;Z254)+1+COUNTIF(Z$11:Z254, Z254)-1)</f>
        <v/>
      </c>
      <c r="BF254" s="90" t="str">
        <f>IF(OR(CK$8="", AA254=""), "", COUNTIF(AA$11:AA$310, "&lt;"&amp;AA254)+1+COUNTIF(AA$11:AA254, AA254)-1)</f>
        <v/>
      </c>
      <c r="BG254" s="90" t="str">
        <f>IF(OR(CL$8="", AB254=""), "", COUNTIF(AB$11:AB$310, "&lt;"&amp;AB254)+1+COUNTIF(AB$11:AB254, AB254)-1)</f>
        <v/>
      </c>
      <c r="BH254" s="90" t="str">
        <f>IF(OR(CM$8="", AC254=""), "", COUNTIF(AC$11:AC$310, "&lt;"&amp;AC254)+1+COUNTIF(AC$11:AC254, AC254)-1)</f>
        <v/>
      </c>
      <c r="BI254" s="90" t="str">
        <f>IF(OR(CN$8="", AD254=""), "", COUNTIF(AD$11:AD$310, "&lt;"&amp;AD254)+1+COUNTIF(AD$11:AD254, AD254)-1)</f>
        <v/>
      </c>
      <c r="BJ254" s="90" t="str">
        <f>IF(OR(CO$8="", AE254=""), "", COUNTIF(AE$11:AE$310, "&lt;"&amp;AE254)+1+COUNTIF(AE$11:AE254, AE254)-1)</f>
        <v/>
      </c>
      <c r="BK254" s="90" t="str">
        <f>IF(OR(CP$8="", AF254=""), "", COUNTIF(AF$11:AF$310, "&lt;"&amp;AF254)+1+COUNTIF(AF$11:AF254, AF254)-1)</f>
        <v/>
      </c>
      <c r="BL254" s="90" t="str">
        <f>IF(OR(CQ$8="", AG254=""), "", COUNTIF(AG$11:AG$310, "&lt;"&amp;AG254)+1+COUNTIF(AG$11:AG254, AG254)-1)</f>
        <v/>
      </c>
      <c r="BM254" s="90" t="str">
        <f>IF(OR(CR$8="", AH254=""), "", COUNTIF(AH$11:AH$310, "&lt;"&amp;AH254)+1+COUNTIF(AH$11:AH254, AH254)-1)</f>
        <v/>
      </c>
      <c r="BN254" s="90" t="str">
        <f>IF(OR(CS$8="", AI254=""), "", COUNTIF(AI$11:AI$310, "&lt;"&amp;AI254)+1+COUNTIF(AI$11:AI254, AI254)-1)</f>
        <v/>
      </c>
      <c r="BO254" s="90" t="str">
        <f>IF(OR(CT$8="", AJ254=""), "", COUNTIF(AJ$11:AJ$310, "&lt;"&amp;AJ254)+1+COUNTIF(AJ$11:AJ254, AJ254)-1)</f>
        <v/>
      </c>
      <c r="BP254" s="90" t="str">
        <f>IF(OR(CU$8="", AK254=""), "", COUNTIF(AK$11:AK$310, "&lt;"&amp;AK254)+1+COUNTIF(AK$11:AK254, AK254)-1)</f>
        <v/>
      </c>
      <c r="BQ254" s="90" t="str">
        <f>IF(OR(CV$8="", AL254=""), "", COUNTIF(AL$11:AL$310, "&lt;"&amp;AL254)+1+COUNTIF(AL$11:AL254, AL254)-1)</f>
        <v/>
      </c>
      <c r="BR254" s="90" t="str">
        <f>IF(OR(CW$8="", AM254=""), "", COUNTIF(AM$11:AM$310, "&lt;"&amp;AM254)+1+COUNTIF(AM$11:AM254, AM254)-1)</f>
        <v/>
      </c>
      <c r="BS254" s="90" t="str">
        <f>IF(OR(CX$8="", AN254=""), "", COUNTIF(AN$11:AN$310, "&lt;"&amp;AN254)+1+COUNTIF(AN$11:AN254, AN254)-1)</f>
        <v/>
      </c>
      <c r="BT254" s="90" t="str">
        <f>IF(OR(CY$8="", AO254=""), "", COUNTIF(AO$11:AO$310, "&lt;"&amp;AO254)+1+COUNTIF(AO$11:AO254, AO254)-1)</f>
        <v/>
      </c>
      <c r="BU254" s="90" t="str">
        <f>IF(OR(CZ$8="", AP254=""), "", COUNTIF(AP$11:AP$310, "&lt;"&amp;AP254)+1+COUNTIF(AP$11:AP254, AP254)-1)</f>
        <v/>
      </c>
      <c r="BV254" s="90" t="str">
        <f>IF(OR(DA$8="", AQ254=""), "", COUNTIF(AQ$11:AQ$310, "&lt;"&amp;AQ254)+1+COUNTIF(AQ$11:AQ254, AQ254)-1)</f>
        <v/>
      </c>
      <c r="BW254" s="90" t="str">
        <f>IF(OR(DB$8="", AR254=""), "", COUNTIF(AR$11:AR$310, "&lt;"&amp;AR254)+1+COUNTIF(AR$11:AR254, AR254)-1)</f>
        <v/>
      </c>
      <c r="BX254" s="90" t="str">
        <f>IF(OR(DC$8="", AS254=""), "", COUNTIF(AS$11:AS$310, "&lt;"&amp;AS254)+1+COUNTIF(AS$11:AS254, AS254)-1)</f>
        <v/>
      </c>
      <c r="BY254" s="90" t="str">
        <f>IF(OR(DD$8="", AT254=""), "", COUNTIF(AT$11:AT$310, "&lt;"&amp;AT254)+1+COUNTIF(AT$11:AT254, AT254)-1)</f>
        <v/>
      </c>
      <c r="BZ254" s="90" t="str">
        <f>IF(OR(DE$8="", AU254=""), "", COUNTIF(AU$11:AU$310, "&lt;"&amp;AU254)+1+COUNTIF(AU$11:AU254, AU254)-1)</f>
        <v/>
      </c>
      <c r="CA254" s="90" t="str">
        <f>IF(OR(DF$8="", AV254=""), "", COUNTIF(AV$11:AV$310, "&lt;"&amp;AV254)+1+COUNTIF(AV$11:AV254, AV254)-1)</f>
        <v/>
      </c>
      <c r="CB254" s="90" t="str">
        <f>IF(OR(DG$8="", AW254=""), "", COUNTIF(AW$11:AW$310, "&lt;"&amp;AW254)+1+COUNTIF(AW$11:AW254, AW254)-1)</f>
        <v/>
      </c>
      <c r="CC254" s="90" t="str">
        <f>IF(OR(DH$8="", AX254=""), "", COUNTIF(AX$11:AX$310, "&lt;"&amp;AX254)+1+COUNTIF(AX$11:AX254, AX254)-1)</f>
        <v/>
      </c>
      <c r="CD254" s="90" t="str">
        <f>IF(OR(DI$8="", AY254=""), "", COUNTIF(AY$11:AY$310, "&lt;"&amp;AY254)+1+COUNTIF(AY$11:AY254, AY254)-1)</f>
        <v/>
      </c>
      <c r="CE254" s="90" t="str">
        <f>IF(OR(DJ$8="", AZ254=""), "", COUNTIF(AZ$11:AZ$310, "&lt;"&amp;AZ254)+1+COUNTIF(AZ$11:AZ254, AZ254)-1)</f>
        <v/>
      </c>
      <c r="CF254" s="90" t="str">
        <f>IF(OR(DK$8="", BA254=""), "", COUNTIF(BA$11:BA$310, "&lt;"&amp;BA254)+1+COUNTIF(BA$11:BA254, BA254)-1)</f>
        <v/>
      </c>
      <c r="CG254" s="91" t="str">
        <f>IF(OR(DL$8="", BB254=""), "", COUNTIF(BB$11:BB$310, "&lt;"&amp;BB254)+1+COUNTIF(BB$11:BB254, BB254)-1)</f>
        <v/>
      </c>
      <c r="CI254" s="89" t="str" cm="1">
        <f t="array" ref="CI254">IFERROR(INDEX($BD254:$CG254, $CH254, MATCH(CI$6, $BD$8:$CG$8, 0)), "")</f>
        <v/>
      </c>
      <c r="CJ254" s="90" t="str" cm="1">
        <f t="array" ref="CJ254">IFERROR(INDEX($BD254:$CG254, $CH254, MATCH(CJ$6, $BD$8:$CG$8, 0)), "")</f>
        <v/>
      </c>
      <c r="CK254" s="90" t="str" cm="1">
        <f t="array" ref="CK254">IFERROR(INDEX($BD254:$CG254, $CH254, MATCH(CK$6, $BD$8:$CG$8, 0)), "")</f>
        <v/>
      </c>
      <c r="CL254" s="90" t="str" cm="1">
        <f t="array" ref="CL254">IFERROR(INDEX($BD254:$CG254, $CH254, MATCH(CL$6, $BD$8:$CG$8, 0)), "")</f>
        <v/>
      </c>
      <c r="CM254" s="90" t="str" cm="1">
        <f t="array" ref="CM254">IFERROR(INDEX($BD254:$CG254, $CH254, MATCH(CM$6, $BD$8:$CG$8, 0)), "")</f>
        <v/>
      </c>
      <c r="CN254" s="90" t="str" cm="1">
        <f t="array" ref="CN254">IFERROR(INDEX($BD254:$CG254, $CH254, MATCH(CN$6, $BD$8:$CG$8, 0)), "")</f>
        <v/>
      </c>
      <c r="CO254" s="90" t="str" cm="1">
        <f t="array" ref="CO254">IFERROR(INDEX($BD254:$CG254, $CH254, MATCH(CO$6, $BD$8:$CG$8, 0)), "")</f>
        <v/>
      </c>
      <c r="CP254" s="90" t="str" cm="1">
        <f t="array" ref="CP254">IFERROR(INDEX($BD254:$CG254, $CH254, MATCH(CP$6, $BD$8:$CG$8, 0)), "")</f>
        <v/>
      </c>
      <c r="CQ254" s="90" t="str" cm="1">
        <f t="array" ref="CQ254">IFERROR(INDEX($BD254:$CG254, $CH254, MATCH(CQ$6, $BD$8:$CG$8, 0)), "")</f>
        <v/>
      </c>
      <c r="CR254" s="90" t="str" cm="1">
        <f t="array" ref="CR254">IFERROR(INDEX($BD254:$CG254, $CH254, MATCH(CR$6, $BD$8:$CG$8, 0)), "")</f>
        <v/>
      </c>
      <c r="CS254" s="90" t="str" cm="1">
        <f t="array" ref="CS254">IFERROR(INDEX($BD254:$CG254, $CH254, MATCH(CS$6, $BD$8:$CG$8, 0)), "")</f>
        <v/>
      </c>
      <c r="CT254" s="90" t="str" cm="1">
        <f t="array" ref="CT254">IFERROR(INDEX($BD254:$CG254, $CH254, MATCH(CT$6, $BD$8:$CG$8, 0)), "")</f>
        <v/>
      </c>
      <c r="CU254" s="90" t="str" cm="1">
        <f t="array" ref="CU254">IFERROR(INDEX($BD254:$CG254, $CH254, MATCH(CU$6, $BD$8:$CG$8, 0)), "")</f>
        <v/>
      </c>
      <c r="CV254" s="90" t="str" cm="1">
        <f t="array" ref="CV254">IFERROR(INDEX($BD254:$CG254, $CH254, MATCH(CV$6, $BD$8:$CG$8, 0)), "")</f>
        <v/>
      </c>
      <c r="CW254" s="90" t="str" cm="1">
        <f t="array" ref="CW254">IFERROR(INDEX($BD254:$CG254, $CH254, MATCH(CW$6, $BD$8:$CG$8, 0)), "")</f>
        <v/>
      </c>
      <c r="CX254" s="90" t="str" cm="1">
        <f t="array" ref="CX254">IFERROR(INDEX($BD254:$CG254, $CH254, MATCH(CX$6, $BD$8:$CG$8, 0)), "")</f>
        <v/>
      </c>
      <c r="CY254" s="90" t="str" cm="1">
        <f t="array" ref="CY254">IFERROR(INDEX($BD254:$CG254, $CH254, MATCH(CY$6, $BD$8:$CG$8, 0)), "")</f>
        <v/>
      </c>
      <c r="CZ254" s="90" t="str" cm="1">
        <f t="array" ref="CZ254">IFERROR(INDEX($BD254:$CG254, $CH254, MATCH(CZ$6, $BD$8:$CG$8, 0)), "")</f>
        <v/>
      </c>
      <c r="DA254" s="90" t="str" cm="1">
        <f t="array" ref="DA254">IFERROR(INDEX($BD254:$CG254, $CH254, MATCH(DA$6, $BD$8:$CG$8, 0)), "")</f>
        <v/>
      </c>
      <c r="DB254" s="90" t="str" cm="1">
        <f t="array" ref="DB254">IFERROR(INDEX($BD254:$CG254, $CH254, MATCH(DB$6, $BD$8:$CG$8, 0)), "")</f>
        <v/>
      </c>
      <c r="DC254" s="90" t="str" cm="1">
        <f t="array" ref="DC254">IFERROR(INDEX($BD254:$CG254, $CH254, MATCH(DC$6, $BD$8:$CG$8, 0)), "")</f>
        <v/>
      </c>
      <c r="DD254" s="90" t="str" cm="1">
        <f t="array" ref="DD254">IFERROR(INDEX($BD254:$CG254, $CH254, MATCH(DD$6, $BD$8:$CG$8, 0)), "")</f>
        <v/>
      </c>
      <c r="DE254" s="90" t="str" cm="1">
        <f t="array" ref="DE254">IFERROR(INDEX($BD254:$CG254, $CH254, MATCH(DE$6, $BD$8:$CG$8, 0)), "")</f>
        <v/>
      </c>
      <c r="DF254" s="90" t="str" cm="1">
        <f t="array" ref="DF254">IFERROR(INDEX($BD254:$CG254, $CH254, MATCH(DF$6, $BD$8:$CG$8, 0)), "")</f>
        <v/>
      </c>
      <c r="DG254" s="90" t="str" cm="1">
        <f t="array" ref="DG254">IFERROR(INDEX($BD254:$CG254, $CH254, MATCH(DG$6, $BD$8:$CG$8, 0)), "")</f>
        <v/>
      </c>
      <c r="DH254" s="90" t="str" cm="1">
        <f t="array" ref="DH254">IFERROR(INDEX($BD254:$CG254, $CH254, MATCH(DH$6, $BD$8:$CG$8, 0)), "")</f>
        <v/>
      </c>
      <c r="DI254" s="90" t="str" cm="1">
        <f t="array" ref="DI254">IFERROR(INDEX($BD254:$CG254, $CH254, MATCH(DI$6, $BD$8:$CG$8, 0)), "")</f>
        <v/>
      </c>
      <c r="DJ254" s="90" t="str" cm="1">
        <f t="array" ref="DJ254">IFERROR(INDEX($BD254:$CG254, $CH254, MATCH(DJ$6, $BD$8:$CG$8, 0)), "")</f>
        <v/>
      </c>
      <c r="DK254" s="90" t="str" cm="1">
        <f t="array" ref="DK254">IFERROR(INDEX($BD254:$CG254, $CH254, MATCH(DK$6, $BD$8:$CG$8, 0)), "")</f>
        <v/>
      </c>
      <c r="DL254" s="91" t="str" cm="1">
        <f t="array" ref="DL254">IFERROR(INDEX($BD254:$CG254, $CH254, MATCH(DL$6, $BD$8:$CG$8, 0)), "")</f>
        <v/>
      </c>
    </row>
    <row r="255" spans="1:116" x14ac:dyDescent="0.55000000000000004">
      <c r="A255" s="16"/>
      <c r="B255" s="48"/>
      <c r="C255" s="26"/>
      <c r="D255" s="49"/>
      <c r="E255" s="50"/>
      <c r="F255" s="16"/>
      <c r="G255" s="96" t="str">
        <f t="shared" si="88"/>
        <v/>
      </c>
      <c r="H255" s="96" t="str">
        <f>IF($T255="", "", IF(COUNTIF('Income &amp; Expenses'!$AO$11:$AO$40, $T255)&gt;0, $N$3, $N$4))</f>
        <v/>
      </c>
      <c r="I255" s="16"/>
      <c r="N255" s="14" t="str">
        <f t="shared" si="84"/>
        <v/>
      </c>
      <c r="O255" s="8" t="str">
        <f t="shared" si="89"/>
        <v/>
      </c>
      <c r="P255" s="15" t="str">
        <f t="shared" si="85"/>
        <v/>
      </c>
      <c r="R255" s="68" t="str">
        <f t="shared" si="86"/>
        <v/>
      </c>
      <c r="T255" s="68" t="str">
        <f t="shared" si="87"/>
        <v/>
      </c>
      <c r="V255" s="62" t="str">
        <f>IF($B255="", "", COUNTIF($B$11:$B255, $B255))</f>
        <v/>
      </c>
      <c r="W255" s="62" t="str">
        <f t="shared" si="90"/>
        <v/>
      </c>
      <c r="Y255" s="78" t="str">
        <f t="shared" si="103"/>
        <v/>
      </c>
      <c r="Z255" s="79" t="str">
        <f t="shared" si="103"/>
        <v/>
      </c>
      <c r="AA255" s="79" t="str">
        <f t="shared" si="103"/>
        <v/>
      </c>
      <c r="AB255" s="79" t="str">
        <f t="shared" si="103"/>
        <v/>
      </c>
      <c r="AC255" s="79" t="str">
        <f t="shared" si="103"/>
        <v/>
      </c>
      <c r="AD255" s="79" t="str">
        <f t="shared" si="103"/>
        <v/>
      </c>
      <c r="AE255" s="79" t="str">
        <f t="shared" si="103"/>
        <v/>
      </c>
      <c r="AF255" s="79" t="str">
        <f t="shared" si="103"/>
        <v/>
      </c>
      <c r="AG255" s="79" t="str">
        <f t="shared" si="103"/>
        <v/>
      </c>
      <c r="AH255" s="79" t="str">
        <f t="shared" si="103"/>
        <v/>
      </c>
      <c r="AI255" s="79" t="str">
        <f t="shared" si="104"/>
        <v/>
      </c>
      <c r="AJ255" s="79" t="str">
        <f t="shared" si="104"/>
        <v/>
      </c>
      <c r="AK255" s="79" t="str">
        <f t="shared" si="104"/>
        <v/>
      </c>
      <c r="AL255" s="79" t="str">
        <f t="shared" si="104"/>
        <v/>
      </c>
      <c r="AM255" s="79" t="str">
        <f t="shared" si="104"/>
        <v/>
      </c>
      <c r="AN255" s="79" t="str">
        <f t="shared" si="104"/>
        <v/>
      </c>
      <c r="AO255" s="79" t="str">
        <f t="shared" si="104"/>
        <v/>
      </c>
      <c r="AP255" s="79" t="str">
        <f t="shared" si="104"/>
        <v/>
      </c>
      <c r="AQ255" s="79" t="str">
        <f t="shared" si="104"/>
        <v/>
      </c>
      <c r="AR255" s="79" t="str">
        <f t="shared" si="104"/>
        <v/>
      </c>
      <c r="AS255" s="79" t="str">
        <f t="shared" si="105"/>
        <v/>
      </c>
      <c r="AT255" s="79" t="str">
        <f t="shared" si="105"/>
        <v/>
      </c>
      <c r="AU255" s="79" t="str">
        <f t="shared" si="105"/>
        <v/>
      </c>
      <c r="AV255" s="79" t="str">
        <f t="shared" si="105"/>
        <v/>
      </c>
      <c r="AW255" s="79" t="str">
        <f t="shared" si="105"/>
        <v/>
      </c>
      <c r="AX255" s="79" t="str">
        <f t="shared" si="105"/>
        <v/>
      </c>
      <c r="AY255" s="79" t="str">
        <f t="shared" si="105"/>
        <v/>
      </c>
      <c r="AZ255" s="79" t="str">
        <f t="shared" si="105"/>
        <v/>
      </c>
      <c r="BA255" s="79" t="str">
        <f t="shared" si="105"/>
        <v/>
      </c>
      <c r="BB255" s="33" t="str">
        <f t="shared" si="105"/>
        <v/>
      </c>
      <c r="BD255" s="89" t="str">
        <f>IF(OR(CI$8="", Y255=""), "", COUNTIF(Y$11:Y$310, "&lt;"&amp;Y255)+1+COUNTIF(Y$11:Y255, Y255)-1)</f>
        <v/>
      </c>
      <c r="BE255" s="90" t="str">
        <f>IF(OR(CJ$8="", Z255=""), "", COUNTIF(Z$11:Z$310, "&lt;"&amp;Z255)+1+COUNTIF(Z$11:Z255, Z255)-1)</f>
        <v/>
      </c>
      <c r="BF255" s="90" t="str">
        <f>IF(OR(CK$8="", AA255=""), "", COUNTIF(AA$11:AA$310, "&lt;"&amp;AA255)+1+COUNTIF(AA$11:AA255, AA255)-1)</f>
        <v/>
      </c>
      <c r="BG255" s="90" t="str">
        <f>IF(OR(CL$8="", AB255=""), "", COUNTIF(AB$11:AB$310, "&lt;"&amp;AB255)+1+COUNTIF(AB$11:AB255, AB255)-1)</f>
        <v/>
      </c>
      <c r="BH255" s="90" t="str">
        <f>IF(OR(CM$8="", AC255=""), "", COUNTIF(AC$11:AC$310, "&lt;"&amp;AC255)+1+COUNTIF(AC$11:AC255, AC255)-1)</f>
        <v/>
      </c>
      <c r="BI255" s="90" t="str">
        <f>IF(OR(CN$8="", AD255=""), "", COUNTIF(AD$11:AD$310, "&lt;"&amp;AD255)+1+COUNTIF(AD$11:AD255, AD255)-1)</f>
        <v/>
      </c>
      <c r="BJ255" s="90" t="str">
        <f>IF(OR(CO$8="", AE255=""), "", COUNTIF(AE$11:AE$310, "&lt;"&amp;AE255)+1+COUNTIF(AE$11:AE255, AE255)-1)</f>
        <v/>
      </c>
      <c r="BK255" s="90" t="str">
        <f>IF(OR(CP$8="", AF255=""), "", COUNTIF(AF$11:AF$310, "&lt;"&amp;AF255)+1+COUNTIF(AF$11:AF255, AF255)-1)</f>
        <v/>
      </c>
      <c r="BL255" s="90" t="str">
        <f>IF(OR(CQ$8="", AG255=""), "", COUNTIF(AG$11:AG$310, "&lt;"&amp;AG255)+1+COUNTIF(AG$11:AG255, AG255)-1)</f>
        <v/>
      </c>
      <c r="BM255" s="90" t="str">
        <f>IF(OR(CR$8="", AH255=""), "", COUNTIF(AH$11:AH$310, "&lt;"&amp;AH255)+1+COUNTIF(AH$11:AH255, AH255)-1)</f>
        <v/>
      </c>
      <c r="BN255" s="90" t="str">
        <f>IF(OR(CS$8="", AI255=""), "", COUNTIF(AI$11:AI$310, "&lt;"&amp;AI255)+1+COUNTIF(AI$11:AI255, AI255)-1)</f>
        <v/>
      </c>
      <c r="BO255" s="90" t="str">
        <f>IF(OR(CT$8="", AJ255=""), "", COUNTIF(AJ$11:AJ$310, "&lt;"&amp;AJ255)+1+COUNTIF(AJ$11:AJ255, AJ255)-1)</f>
        <v/>
      </c>
      <c r="BP255" s="90" t="str">
        <f>IF(OR(CU$8="", AK255=""), "", COUNTIF(AK$11:AK$310, "&lt;"&amp;AK255)+1+COUNTIF(AK$11:AK255, AK255)-1)</f>
        <v/>
      </c>
      <c r="BQ255" s="90" t="str">
        <f>IF(OR(CV$8="", AL255=""), "", COUNTIF(AL$11:AL$310, "&lt;"&amp;AL255)+1+COUNTIF(AL$11:AL255, AL255)-1)</f>
        <v/>
      </c>
      <c r="BR255" s="90" t="str">
        <f>IF(OR(CW$8="", AM255=""), "", COUNTIF(AM$11:AM$310, "&lt;"&amp;AM255)+1+COUNTIF(AM$11:AM255, AM255)-1)</f>
        <v/>
      </c>
      <c r="BS255" s="90" t="str">
        <f>IF(OR(CX$8="", AN255=""), "", COUNTIF(AN$11:AN$310, "&lt;"&amp;AN255)+1+COUNTIF(AN$11:AN255, AN255)-1)</f>
        <v/>
      </c>
      <c r="BT255" s="90" t="str">
        <f>IF(OR(CY$8="", AO255=""), "", COUNTIF(AO$11:AO$310, "&lt;"&amp;AO255)+1+COUNTIF(AO$11:AO255, AO255)-1)</f>
        <v/>
      </c>
      <c r="BU255" s="90" t="str">
        <f>IF(OR(CZ$8="", AP255=""), "", COUNTIF(AP$11:AP$310, "&lt;"&amp;AP255)+1+COUNTIF(AP$11:AP255, AP255)-1)</f>
        <v/>
      </c>
      <c r="BV255" s="90" t="str">
        <f>IF(OR(DA$8="", AQ255=""), "", COUNTIF(AQ$11:AQ$310, "&lt;"&amp;AQ255)+1+COUNTIF(AQ$11:AQ255, AQ255)-1)</f>
        <v/>
      </c>
      <c r="BW255" s="90" t="str">
        <f>IF(OR(DB$8="", AR255=""), "", COUNTIF(AR$11:AR$310, "&lt;"&amp;AR255)+1+COUNTIF(AR$11:AR255, AR255)-1)</f>
        <v/>
      </c>
      <c r="BX255" s="90" t="str">
        <f>IF(OR(DC$8="", AS255=""), "", COUNTIF(AS$11:AS$310, "&lt;"&amp;AS255)+1+COUNTIF(AS$11:AS255, AS255)-1)</f>
        <v/>
      </c>
      <c r="BY255" s="90" t="str">
        <f>IF(OR(DD$8="", AT255=""), "", COUNTIF(AT$11:AT$310, "&lt;"&amp;AT255)+1+COUNTIF(AT$11:AT255, AT255)-1)</f>
        <v/>
      </c>
      <c r="BZ255" s="90" t="str">
        <f>IF(OR(DE$8="", AU255=""), "", COUNTIF(AU$11:AU$310, "&lt;"&amp;AU255)+1+COUNTIF(AU$11:AU255, AU255)-1)</f>
        <v/>
      </c>
      <c r="CA255" s="90" t="str">
        <f>IF(OR(DF$8="", AV255=""), "", COUNTIF(AV$11:AV$310, "&lt;"&amp;AV255)+1+COUNTIF(AV$11:AV255, AV255)-1)</f>
        <v/>
      </c>
      <c r="CB255" s="90" t="str">
        <f>IF(OR(DG$8="", AW255=""), "", COUNTIF(AW$11:AW$310, "&lt;"&amp;AW255)+1+COUNTIF(AW$11:AW255, AW255)-1)</f>
        <v/>
      </c>
      <c r="CC255" s="90" t="str">
        <f>IF(OR(DH$8="", AX255=""), "", COUNTIF(AX$11:AX$310, "&lt;"&amp;AX255)+1+COUNTIF(AX$11:AX255, AX255)-1)</f>
        <v/>
      </c>
      <c r="CD255" s="90" t="str">
        <f>IF(OR(DI$8="", AY255=""), "", COUNTIF(AY$11:AY$310, "&lt;"&amp;AY255)+1+COUNTIF(AY$11:AY255, AY255)-1)</f>
        <v/>
      </c>
      <c r="CE255" s="90" t="str">
        <f>IF(OR(DJ$8="", AZ255=""), "", COUNTIF(AZ$11:AZ$310, "&lt;"&amp;AZ255)+1+COUNTIF(AZ$11:AZ255, AZ255)-1)</f>
        <v/>
      </c>
      <c r="CF255" s="90" t="str">
        <f>IF(OR(DK$8="", BA255=""), "", COUNTIF(BA$11:BA$310, "&lt;"&amp;BA255)+1+COUNTIF(BA$11:BA255, BA255)-1)</f>
        <v/>
      </c>
      <c r="CG255" s="91" t="str">
        <f>IF(OR(DL$8="", BB255=""), "", COUNTIF(BB$11:BB$310, "&lt;"&amp;BB255)+1+COUNTIF(BB$11:BB255, BB255)-1)</f>
        <v/>
      </c>
      <c r="CI255" s="89" t="str" cm="1">
        <f t="array" ref="CI255">IFERROR(INDEX($BD255:$CG255, $CH255, MATCH(CI$6, $BD$8:$CG$8, 0)), "")</f>
        <v/>
      </c>
      <c r="CJ255" s="90" t="str" cm="1">
        <f t="array" ref="CJ255">IFERROR(INDEX($BD255:$CG255, $CH255, MATCH(CJ$6, $BD$8:$CG$8, 0)), "")</f>
        <v/>
      </c>
      <c r="CK255" s="90" t="str" cm="1">
        <f t="array" ref="CK255">IFERROR(INDEX($BD255:$CG255, $CH255, MATCH(CK$6, $BD$8:$CG$8, 0)), "")</f>
        <v/>
      </c>
      <c r="CL255" s="90" t="str" cm="1">
        <f t="array" ref="CL255">IFERROR(INDEX($BD255:$CG255, $CH255, MATCH(CL$6, $BD$8:$CG$8, 0)), "")</f>
        <v/>
      </c>
      <c r="CM255" s="90" t="str" cm="1">
        <f t="array" ref="CM255">IFERROR(INDEX($BD255:$CG255, $CH255, MATCH(CM$6, $BD$8:$CG$8, 0)), "")</f>
        <v/>
      </c>
      <c r="CN255" s="90" t="str" cm="1">
        <f t="array" ref="CN255">IFERROR(INDEX($BD255:$CG255, $CH255, MATCH(CN$6, $BD$8:$CG$8, 0)), "")</f>
        <v/>
      </c>
      <c r="CO255" s="90" t="str" cm="1">
        <f t="array" ref="CO255">IFERROR(INDEX($BD255:$CG255, $CH255, MATCH(CO$6, $BD$8:$CG$8, 0)), "")</f>
        <v/>
      </c>
      <c r="CP255" s="90" t="str" cm="1">
        <f t="array" ref="CP255">IFERROR(INDEX($BD255:$CG255, $CH255, MATCH(CP$6, $BD$8:$CG$8, 0)), "")</f>
        <v/>
      </c>
      <c r="CQ255" s="90" t="str" cm="1">
        <f t="array" ref="CQ255">IFERROR(INDEX($BD255:$CG255, $CH255, MATCH(CQ$6, $BD$8:$CG$8, 0)), "")</f>
        <v/>
      </c>
      <c r="CR255" s="90" t="str" cm="1">
        <f t="array" ref="CR255">IFERROR(INDEX($BD255:$CG255, $CH255, MATCH(CR$6, $BD$8:$CG$8, 0)), "")</f>
        <v/>
      </c>
      <c r="CS255" s="90" t="str" cm="1">
        <f t="array" ref="CS255">IFERROR(INDEX($BD255:$CG255, $CH255, MATCH(CS$6, $BD$8:$CG$8, 0)), "")</f>
        <v/>
      </c>
      <c r="CT255" s="90" t="str" cm="1">
        <f t="array" ref="CT255">IFERROR(INDEX($BD255:$CG255, $CH255, MATCH(CT$6, $BD$8:$CG$8, 0)), "")</f>
        <v/>
      </c>
      <c r="CU255" s="90" t="str" cm="1">
        <f t="array" ref="CU255">IFERROR(INDEX($BD255:$CG255, $CH255, MATCH(CU$6, $BD$8:$CG$8, 0)), "")</f>
        <v/>
      </c>
      <c r="CV255" s="90" t="str" cm="1">
        <f t="array" ref="CV255">IFERROR(INDEX($BD255:$CG255, $CH255, MATCH(CV$6, $BD$8:$CG$8, 0)), "")</f>
        <v/>
      </c>
      <c r="CW255" s="90" t="str" cm="1">
        <f t="array" ref="CW255">IFERROR(INDEX($BD255:$CG255, $CH255, MATCH(CW$6, $BD$8:$CG$8, 0)), "")</f>
        <v/>
      </c>
      <c r="CX255" s="90" t="str" cm="1">
        <f t="array" ref="CX255">IFERROR(INDEX($BD255:$CG255, $CH255, MATCH(CX$6, $BD$8:$CG$8, 0)), "")</f>
        <v/>
      </c>
      <c r="CY255" s="90" t="str" cm="1">
        <f t="array" ref="CY255">IFERROR(INDEX($BD255:$CG255, $CH255, MATCH(CY$6, $BD$8:$CG$8, 0)), "")</f>
        <v/>
      </c>
      <c r="CZ255" s="90" t="str" cm="1">
        <f t="array" ref="CZ255">IFERROR(INDEX($BD255:$CG255, $CH255, MATCH(CZ$6, $BD$8:$CG$8, 0)), "")</f>
        <v/>
      </c>
      <c r="DA255" s="90" t="str" cm="1">
        <f t="array" ref="DA255">IFERROR(INDEX($BD255:$CG255, $CH255, MATCH(DA$6, $BD$8:$CG$8, 0)), "")</f>
        <v/>
      </c>
      <c r="DB255" s="90" t="str" cm="1">
        <f t="array" ref="DB255">IFERROR(INDEX($BD255:$CG255, $CH255, MATCH(DB$6, $BD$8:$CG$8, 0)), "")</f>
        <v/>
      </c>
      <c r="DC255" s="90" t="str" cm="1">
        <f t="array" ref="DC255">IFERROR(INDEX($BD255:$CG255, $CH255, MATCH(DC$6, $BD$8:$CG$8, 0)), "")</f>
        <v/>
      </c>
      <c r="DD255" s="90" t="str" cm="1">
        <f t="array" ref="DD255">IFERROR(INDEX($BD255:$CG255, $CH255, MATCH(DD$6, $BD$8:$CG$8, 0)), "")</f>
        <v/>
      </c>
      <c r="DE255" s="90" t="str" cm="1">
        <f t="array" ref="DE255">IFERROR(INDEX($BD255:$CG255, $CH255, MATCH(DE$6, $BD$8:$CG$8, 0)), "")</f>
        <v/>
      </c>
      <c r="DF255" s="90" t="str" cm="1">
        <f t="array" ref="DF255">IFERROR(INDEX($BD255:$CG255, $CH255, MATCH(DF$6, $BD$8:$CG$8, 0)), "")</f>
        <v/>
      </c>
      <c r="DG255" s="90" t="str" cm="1">
        <f t="array" ref="DG255">IFERROR(INDEX($BD255:$CG255, $CH255, MATCH(DG$6, $BD$8:$CG$8, 0)), "")</f>
        <v/>
      </c>
      <c r="DH255" s="90" t="str" cm="1">
        <f t="array" ref="DH255">IFERROR(INDEX($BD255:$CG255, $CH255, MATCH(DH$6, $BD$8:$CG$8, 0)), "")</f>
        <v/>
      </c>
      <c r="DI255" s="90" t="str" cm="1">
        <f t="array" ref="DI255">IFERROR(INDEX($BD255:$CG255, $CH255, MATCH(DI$6, $BD$8:$CG$8, 0)), "")</f>
        <v/>
      </c>
      <c r="DJ255" s="90" t="str" cm="1">
        <f t="array" ref="DJ255">IFERROR(INDEX($BD255:$CG255, $CH255, MATCH(DJ$6, $BD$8:$CG$8, 0)), "")</f>
        <v/>
      </c>
      <c r="DK255" s="90" t="str" cm="1">
        <f t="array" ref="DK255">IFERROR(INDEX($BD255:$CG255, $CH255, MATCH(DK$6, $BD$8:$CG$8, 0)), "")</f>
        <v/>
      </c>
      <c r="DL255" s="91" t="str" cm="1">
        <f t="array" ref="DL255">IFERROR(INDEX($BD255:$CG255, $CH255, MATCH(DL$6, $BD$8:$CG$8, 0)), "")</f>
        <v/>
      </c>
    </row>
    <row r="256" spans="1:116" x14ac:dyDescent="0.55000000000000004">
      <c r="A256" s="16"/>
      <c r="B256" s="48"/>
      <c r="C256" s="26"/>
      <c r="D256" s="49"/>
      <c r="E256" s="50"/>
      <c r="F256" s="16"/>
      <c r="G256" s="96" t="str">
        <f t="shared" si="88"/>
        <v/>
      </c>
      <c r="H256" s="96" t="str">
        <f>IF($T256="", "", IF(COUNTIF('Income &amp; Expenses'!$AO$11:$AO$40, $T256)&gt;0, $N$3, $N$4))</f>
        <v/>
      </c>
      <c r="I256" s="16"/>
      <c r="N256" s="14" t="str">
        <f t="shared" si="84"/>
        <v/>
      </c>
      <c r="O256" s="8" t="str">
        <f t="shared" si="89"/>
        <v/>
      </c>
      <c r="P256" s="15" t="str">
        <f t="shared" si="85"/>
        <v/>
      </c>
      <c r="R256" s="68" t="str">
        <f t="shared" si="86"/>
        <v/>
      </c>
      <c r="T256" s="68" t="str">
        <f t="shared" si="87"/>
        <v/>
      </c>
      <c r="V256" s="62" t="str">
        <f>IF($B256="", "", COUNTIF($B$11:$B256, $B256))</f>
        <v/>
      </c>
      <c r="W256" s="62" t="str">
        <f t="shared" si="90"/>
        <v/>
      </c>
      <c r="Y256" s="78" t="str">
        <f t="shared" si="103"/>
        <v/>
      </c>
      <c r="Z256" s="79" t="str">
        <f t="shared" si="103"/>
        <v/>
      </c>
      <c r="AA256" s="79" t="str">
        <f t="shared" si="103"/>
        <v/>
      </c>
      <c r="AB256" s="79" t="str">
        <f t="shared" si="103"/>
        <v/>
      </c>
      <c r="AC256" s="79" t="str">
        <f t="shared" si="103"/>
        <v/>
      </c>
      <c r="AD256" s="79" t="str">
        <f t="shared" si="103"/>
        <v/>
      </c>
      <c r="AE256" s="79" t="str">
        <f t="shared" si="103"/>
        <v/>
      </c>
      <c r="AF256" s="79" t="str">
        <f t="shared" si="103"/>
        <v/>
      </c>
      <c r="AG256" s="79" t="str">
        <f t="shared" si="103"/>
        <v/>
      </c>
      <c r="AH256" s="79" t="str">
        <f t="shared" si="103"/>
        <v/>
      </c>
      <c r="AI256" s="79" t="str">
        <f t="shared" si="104"/>
        <v/>
      </c>
      <c r="AJ256" s="79" t="str">
        <f t="shared" si="104"/>
        <v/>
      </c>
      <c r="AK256" s="79" t="str">
        <f t="shared" si="104"/>
        <v/>
      </c>
      <c r="AL256" s="79" t="str">
        <f t="shared" si="104"/>
        <v/>
      </c>
      <c r="AM256" s="79" t="str">
        <f t="shared" si="104"/>
        <v/>
      </c>
      <c r="AN256" s="79" t="str">
        <f t="shared" si="104"/>
        <v/>
      </c>
      <c r="AO256" s="79" t="str">
        <f t="shared" si="104"/>
        <v/>
      </c>
      <c r="AP256" s="79" t="str">
        <f t="shared" si="104"/>
        <v/>
      </c>
      <c r="AQ256" s="79" t="str">
        <f t="shared" si="104"/>
        <v/>
      </c>
      <c r="AR256" s="79" t="str">
        <f t="shared" si="104"/>
        <v/>
      </c>
      <c r="AS256" s="79" t="str">
        <f t="shared" si="105"/>
        <v/>
      </c>
      <c r="AT256" s="79" t="str">
        <f t="shared" si="105"/>
        <v/>
      </c>
      <c r="AU256" s="79" t="str">
        <f t="shared" si="105"/>
        <v/>
      </c>
      <c r="AV256" s="79" t="str">
        <f t="shared" si="105"/>
        <v/>
      </c>
      <c r="AW256" s="79" t="str">
        <f t="shared" si="105"/>
        <v/>
      </c>
      <c r="AX256" s="79" t="str">
        <f t="shared" si="105"/>
        <v/>
      </c>
      <c r="AY256" s="79" t="str">
        <f t="shared" si="105"/>
        <v/>
      </c>
      <c r="AZ256" s="79" t="str">
        <f t="shared" si="105"/>
        <v/>
      </c>
      <c r="BA256" s="79" t="str">
        <f t="shared" si="105"/>
        <v/>
      </c>
      <c r="BB256" s="33" t="str">
        <f t="shared" si="105"/>
        <v/>
      </c>
      <c r="BD256" s="89" t="str">
        <f>IF(OR(CI$8="", Y256=""), "", COUNTIF(Y$11:Y$310, "&lt;"&amp;Y256)+1+COUNTIF(Y$11:Y256, Y256)-1)</f>
        <v/>
      </c>
      <c r="BE256" s="90" t="str">
        <f>IF(OR(CJ$8="", Z256=""), "", COUNTIF(Z$11:Z$310, "&lt;"&amp;Z256)+1+COUNTIF(Z$11:Z256, Z256)-1)</f>
        <v/>
      </c>
      <c r="BF256" s="90" t="str">
        <f>IF(OR(CK$8="", AA256=""), "", COUNTIF(AA$11:AA$310, "&lt;"&amp;AA256)+1+COUNTIF(AA$11:AA256, AA256)-1)</f>
        <v/>
      </c>
      <c r="BG256" s="90" t="str">
        <f>IF(OR(CL$8="", AB256=""), "", COUNTIF(AB$11:AB$310, "&lt;"&amp;AB256)+1+COUNTIF(AB$11:AB256, AB256)-1)</f>
        <v/>
      </c>
      <c r="BH256" s="90" t="str">
        <f>IF(OR(CM$8="", AC256=""), "", COUNTIF(AC$11:AC$310, "&lt;"&amp;AC256)+1+COUNTIF(AC$11:AC256, AC256)-1)</f>
        <v/>
      </c>
      <c r="BI256" s="90" t="str">
        <f>IF(OR(CN$8="", AD256=""), "", COUNTIF(AD$11:AD$310, "&lt;"&amp;AD256)+1+COUNTIF(AD$11:AD256, AD256)-1)</f>
        <v/>
      </c>
      <c r="BJ256" s="90" t="str">
        <f>IF(OR(CO$8="", AE256=""), "", COUNTIF(AE$11:AE$310, "&lt;"&amp;AE256)+1+COUNTIF(AE$11:AE256, AE256)-1)</f>
        <v/>
      </c>
      <c r="BK256" s="90" t="str">
        <f>IF(OR(CP$8="", AF256=""), "", COUNTIF(AF$11:AF$310, "&lt;"&amp;AF256)+1+COUNTIF(AF$11:AF256, AF256)-1)</f>
        <v/>
      </c>
      <c r="BL256" s="90" t="str">
        <f>IF(OR(CQ$8="", AG256=""), "", COUNTIF(AG$11:AG$310, "&lt;"&amp;AG256)+1+COUNTIF(AG$11:AG256, AG256)-1)</f>
        <v/>
      </c>
      <c r="BM256" s="90" t="str">
        <f>IF(OR(CR$8="", AH256=""), "", COUNTIF(AH$11:AH$310, "&lt;"&amp;AH256)+1+COUNTIF(AH$11:AH256, AH256)-1)</f>
        <v/>
      </c>
      <c r="BN256" s="90" t="str">
        <f>IF(OR(CS$8="", AI256=""), "", COUNTIF(AI$11:AI$310, "&lt;"&amp;AI256)+1+COUNTIF(AI$11:AI256, AI256)-1)</f>
        <v/>
      </c>
      <c r="BO256" s="90" t="str">
        <f>IF(OR(CT$8="", AJ256=""), "", COUNTIF(AJ$11:AJ$310, "&lt;"&amp;AJ256)+1+COUNTIF(AJ$11:AJ256, AJ256)-1)</f>
        <v/>
      </c>
      <c r="BP256" s="90" t="str">
        <f>IF(OR(CU$8="", AK256=""), "", COUNTIF(AK$11:AK$310, "&lt;"&amp;AK256)+1+COUNTIF(AK$11:AK256, AK256)-1)</f>
        <v/>
      </c>
      <c r="BQ256" s="90" t="str">
        <f>IF(OR(CV$8="", AL256=""), "", COUNTIF(AL$11:AL$310, "&lt;"&amp;AL256)+1+COUNTIF(AL$11:AL256, AL256)-1)</f>
        <v/>
      </c>
      <c r="BR256" s="90" t="str">
        <f>IF(OR(CW$8="", AM256=""), "", COUNTIF(AM$11:AM$310, "&lt;"&amp;AM256)+1+COUNTIF(AM$11:AM256, AM256)-1)</f>
        <v/>
      </c>
      <c r="BS256" s="90" t="str">
        <f>IF(OR(CX$8="", AN256=""), "", COUNTIF(AN$11:AN$310, "&lt;"&amp;AN256)+1+COUNTIF(AN$11:AN256, AN256)-1)</f>
        <v/>
      </c>
      <c r="BT256" s="90" t="str">
        <f>IF(OR(CY$8="", AO256=""), "", COUNTIF(AO$11:AO$310, "&lt;"&amp;AO256)+1+COUNTIF(AO$11:AO256, AO256)-1)</f>
        <v/>
      </c>
      <c r="BU256" s="90" t="str">
        <f>IF(OR(CZ$8="", AP256=""), "", COUNTIF(AP$11:AP$310, "&lt;"&amp;AP256)+1+COUNTIF(AP$11:AP256, AP256)-1)</f>
        <v/>
      </c>
      <c r="BV256" s="90" t="str">
        <f>IF(OR(DA$8="", AQ256=""), "", COUNTIF(AQ$11:AQ$310, "&lt;"&amp;AQ256)+1+COUNTIF(AQ$11:AQ256, AQ256)-1)</f>
        <v/>
      </c>
      <c r="BW256" s="90" t="str">
        <f>IF(OR(DB$8="", AR256=""), "", COUNTIF(AR$11:AR$310, "&lt;"&amp;AR256)+1+COUNTIF(AR$11:AR256, AR256)-1)</f>
        <v/>
      </c>
      <c r="BX256" s="90" t="str">
        <f>IF(OR(DC$8="", AS256=""), "", COUNTIF(AS$11:AS$310, "&lt;"&amp;AS256)+1+COUNTIF(AS$11:AS256, AS256)-1)</f>
        <v/>
      </c>
      <c r="BY256" s="90" t="str">
        <f>IF(OR(DD$8="", AT256=""), "", COUNTIF(AT$11:AT$310, "&lt;"&amp;AT256)+1+COUNTIF(AT$11:AT256, AT256)-1)</f>
        <v/>
      </c>
      <c r="BZ256" s="90" t="str">
        <f>IF(OR(DE$8="", AU256=""), "", COUNTIF(AU$11:AU$310, "&lt;"&amp;AU256)+1+COUNTIF(AU$11:AU256, AU256)-1)</f>
        <v/>
      </c>
      <c r="CA256" s="90" t="str">
        <f>IF(OR(DF$8="", AV256=""), "", COUNTIF(AV$11:AV$310, "&lt;"&amp;AV256)+1+COUNTIF(AV$11:AV256, AV256)-1)</f>
        <v/>
      </c>
      <c r="CB256" s="90" t="str">
        <f>IF(OR(DG$8="", AW256=""), "", COUNTIF(AW$11:AW$310, "&lt;"&amp;AW256)+1+COUNTIF(AW$11:AW256, AW256)-1)</f>
        <v/>
      </c>
      <c r="CC256" s="90" t="str">
        <f>IF(OR(DH$8="", AX256=""), "", COUNTIF(AX$11:AX$310, "&lt;"&amp;AX256)+1+COUNTIF(AX$11:AX256, AX256)-1)</f>
        <v/>
      </c>
      <c r="CD256" s="90" t="str">
        <f>IF(OR(DI$8="", AY256=""), "", COUNTIF(AY$11:AY$310, "&lt;"&amp;AY256)+1+COUNTIF(AY$11:AY256, AY256)-1)</f>
        <v/>
      </c>
      <c r="CE256" s="90" t="str">
        <f>IF(OR(DJ$8="", AZ256=""), "", COUNTIF(AZ$11:AZ$310, "&lt;"&amp;AZ256)+1+COUNTIF(AZ$11:AZ256, AZ256)-1)</f>
        <v/>
      </c>
      <c r="CF256" s="90" t="str">
        <f>IF(OR(DK$8="", BA256=""), "", COUNTIF(BA$11:BA$310, "&lt;"&amp;BA256)+1+COUNTIF(BA$11:BA256, BA256)-1)</f>
        <v/>
      </c>
      <c r="CG256" s="91" t="str">
        <f>IF(OR(DL$8="", BB256=""), "", COUNTIF(BB$11:BB$310, "&lt;"&amp;BB256)+1+COUNTIF(BB$11:BB256, BB256)-1)</f>
        <v/>
      </c>
      <c r="CI256" s="89" t="str" cm="1">
        <f t="array" ref="CI256">IFERROR(INDEX($BD256:$CG256, $CH256, MATCH(CI$6, $BD$8:$CG$8, 0)), "")</f>
        <v/>
      </c>
      <c r="CJ256" s="90" t="str" cm="1">
        <f t="array" ref="CJ256">IFERROR(INDEX($BD256:$CG256, $CH256, MATCH(CJ$6, $BD$8:$CG$8, 0)), "")</f>
        <v/>
      </c>
      <c r="CK256" s="90" t="str" cm="1">
        <f t="array" ref="CK256">IFERROR(INDEX($BD256:$CG256, $CH256, MATCH(CK$6, $BD$8:$CG$8, 0)), "")</f>
        <v/>
      </c>
      <c r="CL256" s="90" t="str" cm="1">
        <f t="array" ref="CL256">IFERROR(INDEX($BD256:$CG256, $CH256, MATCH(CL$6, $BD$8:$CG$8, 0)), "")</f>
        <v/>
      </c>
      <c r="CM256" s="90" t="str" cm="1">
        <f t="array" ref="CM256">IFERROR(INDEX($BD256:$CG256, $CH256, MATCH(CM$6, $BD$8:$CG$8, 0)), "")</f>
        <v/>
      </c>
      <c r="CN256" s="90" t="str" cm="1">
        <f t="array" ref="CN256">IFERROR(INDEX($BD256:$CG256, $CH256, MATCH(CN$6, $BD$8:$CG$8, 0)), "")</f>
        <v/>
      </c>
      <c r="CO256" s="90" t="str" cm="1">
        <f t="array" ref="CO256">IFERROR(INDEX($BD256:$CG256, $CH256, MATCH(CO$6, $BD$8:$CG$8, 0)), "")</f>
        <v/>
      </c>
      <c r="CP256" s="90" t="str" cm="1">
        <f t="array" ref="CP256">IFERROR(INDEX($BD256:$CG256, $CH256, MATCH(CP$6, $BD$8:$CG$8, 0)), "")</f>
        <v/>
      </c>
      <c r="CQ256" s="90" t="str" cm="1">
        <f t="array" ref="CQ256">IFERROR(INDEX($BD256:$CG256, $CH256, MATCH(CQ$6, $BD$8:$CG$8, 0)), "")</f>
        <v/>
      </c>
      <c r="CR256" s="90" t="str" cm="1">
        <f t="array" ref="CR256">IFERROR(INDEX($BD256:$CG256, $CH256, MATCH(CR$6, $BD$8:$CG$8, 0)), "")</f>
        <v/>
      </c>
      <c r="CS256" s="90" t="str" cm="1">
        <f t="array" ref="CS256">IFERROR(INDEX($BD256:$CG256, $CH256, MATCH(CS$6, $BD$8:$CG$8, 0)), "")</f>
        <v/>
      </c>
      <c r="CT256" s="90" t="str" cm="1">
        <f t="array" ref="CT256">IFERROR(INDEX($BD256:$CG256, $CH256, MATCH(CT$6, $BD$8:$CG$8, 0)), "")</f>
        <v/>
      </c>
      <c r="CU256" s="90" t="str" cm="1">
        <f t="array" ref="CU256">IFERROR(INDEX($BD256:$CG256, $CH256, MATCH(CU$6, $BD$8:$CG$8, 0)), "")</f>
        <v/>
      </c>
      <c r="CV256" s="90" t="str" cm="1">
        <f t="array" ref="CV256">IFERROR(INDEX($BD256:$CG256, $CH256, MATCH(CV$6, $BD$8:$CG$8, 0)), "")</f>
        <v/>
      </c>
      <c r="CW256" s="90" t="str" cm="1">
        <f t="array" ref="CW256">IFERROR(INDEX($BD256:$CG256, $CH256, MATCH(CW$6, $BD$8:$CG$8, 0)), "")</f>
        <v/>
      </c>
      <c r="CX256" s="90" t="str" cm="1">
        <f t="array" ref="CX256">IFERROR(INDEX($BD256:$CG256, $CH256, MATCH(CX$6, $BD$8:$CG$8, 0)), "")</f>
        <v/>
      </c>
      <c r="CY256" s="90" t="str" cm="1">
        <f t="array" ref="CY256">IFERROR(INDEX($BD256:$CG256, $CH256, MATCH(CY$6, $BD$8:$CG$8, 0)), "")</f>
        <v/>
      </c>
      <c r="CZ256" s="90" t="str" cm="1">
        <f t="array" ref="CZ256">IFERROR(INDEX($BD256:$CG256, $CH256, MATCH(CZ$6, $BD$8:$CG$8, 0)), "")</f>
        <v/>
      </c>
      <c r="DA256" s="90" t="str" cm="1">
        <f t="array" ref="DA256">IFERROR(INDEX($BD256:$CG256, $CH256, MATCH(DA$6, $BD$8:$CG$8, 0)), "")</f>
        <v/>
      </c>
      <c r="DB256" s="90" t="str" cm="1">
        <f t="array" ref="DB256">IFERROR(INDEX($BD256:$CG256, $CH256, MATCH(DB$6, $BD$8:$CG$8, 0)), "")</f>
        <v/>
      </c>
      <c r="DC256" s="90" t="str" cm="1">
        <f t="array" ref="DC256">IFERROR(INDEX($BD256:$CG256, $CH256, MATCH(DC$6, $BD$8:$CG$8, 0)), "")</f>
        <v/>
      </c>
      <c r="DD256" s="90" t="str" cm="1">
        <f t="array" ref="DD256">IFERROR(INDEX($BD256:$CG256, $CH256, MATCH(DD$6, $BD$8:$CG$8, 0)), "")</f>
        <v/>
      </c>
      <c r="DE256" s="90" t="str" cm="1">
        <f t="array" ref="DE256">IFERROR(INDEX($BD256:$CG256, $CH256, MATCH(DE$6, $BD$8:$CG$8, 0)), "")</f>
        <v/>
      </c>
      <c r="DF256" s="90" t="str" cm="1">
        <f t="array" ref="DF256">IFERROR(INDEX($BD256:$CG256, $CH256, MATCH(DF$6, $BD$8:$CG$8, 0)), "")</f>
        <v/>
      </c>
      <c r="DG256" s="90" t="str" cm="1">
        <f t="array" ref="DG256">IFERROR(INDEX($BD256:$CG256, $CH256, MATCH(DG$6, $BD$8:$CG$8, 0)), "")</f>
        <v/>
      </c>
      <c r="DH256" s="90" t="str" cm="1">
        <f t="array" ref="DH256">IFERROR(INDEX($BD256:$CG256, $CH256, MATCH(DH$6, $BD$8:$CG$8, 0)), "")</f>
        <v/>
      </c>
      <c r="DI256" s="90" t="str" cm="1">
        <f t="array" ref="DI256">IFERROR(INDEX($BD256:$CG256, $CH256, MATCH(DI$6, $BD$8:$CG$8, 0)), "")</f>
        <v/>
      </c>
      <c r="DJ256" s="90" t="str" cm="1">
        <f t="array" ref="DJ256">IFERROR(INDEX($BD256:$CG256, $CH256, MATCH(DJ$6, $BD$8:$CG$8, 0)), "")</f>
        <v/>
      </c>
      <c r="DK256" s="90" t="str" cm="1">
        <f t="array" ref="DK256">IFERROR(INDEX($BD256:$CG256, $CH256, MATCH(DK$6, $BD$8:$CG$8, 0)), "")</f>
        <v/>
      </c>
      <c r="DL256" s="91" t="str" cm="1">
        <f t="array" ref="DL256">IFERROR(INDEX($BD256:$CG256, $CH256, MATCH(DL$6, $BD$8:$CG$8, 0)), "")</f>
        <v/>
      </c>
    </row>
    <row r="257" spans="1:116" x14ac:dyDescent="0.55000000000000004">
      <c r="A257" s="16"/>
      <c r="B257" s="48"/>
      <c r="C257" s="26"/>
      <c r="D257" s="49"/>
      <c r="E257" s="50"/>
      <c r="F257" s="16"/>
      <c r="G257" s="96" t="str">
        <f t="shared" si="88"/>
        <v/>
      </c>
      <c r="H257" s="96" t="str">
        <f>IF($T257="", "", IF(COUNTIF('Income &amp; Expenses'!$AO$11:$AO$40, $T257)&gt;0, $N$3, $N$4))</f>
        <v/>
      </c>
      <c r="I257" s="16"/>
      <c r="N257" s="14" t="str">
        <f t="shared" si="84"/>
        <v/>
      </c>
      <c r="O257" s="8" t="str">
        <f t="shared" si="89"/>
        <v/>
      </c>
      <c r="P257" s="15" t="str">
        <f t="shared" si="85"/>
        <v/>
      </c>
      <c r="R257" s="68" t="str">
        <f t="shared" si="86"/>
        <v/>
      </c>
      <c r="T257" s="68" t="str">
        <f t="shared" si="87"/>
        <v/>
      </c>
      <c r="V257" s="62" t="str">
        <f>IF($B257="", "", COUNTIF($B$11:$B257, $B257))</f>
        <v/>
      </c>
      <c r="W257" s="62" t="str">
        <f t="shared" si="90"/>
        <v/>
      </c>
      <c r="Y257" s="78" t="str">
        <f t="shared" si="103"/>
        <v/>
      </c>
      <c r="Z257" s="79" t="str">
        <f t="shared" si="103"/>
        <v/>
      </c>
      <c r="AA257" s="79" t="str">
        <f t="shared" si="103"/>
        <v/>
      </c>
      <c r="AB257" s="79" t="str">
        <f t="shared" si="103"/>
        <v/>
      </c>
      <c r="AC257" s="79" t="str">
        <f t="shared" si="103"/>
        <v/>
      </c>
      <c r="AD257" s="79" t="str">
        <f t="shared" si="103"/>
        <v/>
      </c>
      <c r="AE257" s="79" t="str">
        <f t="shared" si="103"/>
        <v/>
      </c>
      <c r="AF257" s="79" t="str">
        <f t="shared" si="103"/>
        <v/>
      </c>
      <c r="AG257" s="79" t="str">
        <f t="shared" si="103"/>
        <v/>
      </c>
      <c r="AH257" s="79" t="str">
        <f t="shared" si="103"/>
        <v/>
      </c>
      <c r="AI257" s="79" t="str">
        <f t="shared" si="104"/>
        <v/>
      </c>
      <c r="AJ257" s="79" t="str">
        <f t="shared" si="104"/>
        <v/>
      </c>
      <c r="AK257" s="79" t="str">
        <f t="shared" si="104"/>
        <v/>
      </c>
      <c r="AL257" s="79" t="str">
        <f t="shared" si="104"/>
        <v/>
      </c>
      <c r="AM257" s="79" t="str">
        <f t="shared" si="104"/>
        <v/>
      </c>
      <c r="AN257" s="79" t="str">
        <f t="shared" si="104"/>
        <v/>
      </c>
      <c r="AO257" s="79" t="str">
        <f t="shared" si="104"/>
        <v/>
      </c>
      <c r="AP257" s="79" t="str">
        <f t="shared" si="104"/>
        <v/>
      </c>
      <c r="AQ257" s="79" t="str">
        <f t="shared" si="104"/>
        <v/>
      </c>
      <c r="AR257" s="79" t="str">
        <f t="shared" si="104"/>
        <v/>
      </c>
      <c r="AS257" s="79" t="str">
        <f t="shared" si="105"/>
        <v/>
      </c>
      <c r="AT257" s="79" t="str">
        <f t="shared" si="105"/>
        <v/>
      </c>
      <c r="AU257" s="79" t="str">
        <f t="shared" si="105"/>
        <v/>
      </c>
      <c r="AV257" s="79" t="str">
        <f t="shared" si="105"/>
        <v/>
      </c>
      <c r="AW257" s="79" t="str">
        <f t="shared" si="105"/>
        <v/>
      </c>
      <c r="AX257" s="79" t="str">
        <f t="shared" si="105"/>
        <v/>
      </c>
      <c r="AY257" s="79" t="str">
        <f t="shared" si="105"/>
        <v/>
      </c>
      <c r="AZ257" s="79" t="str">
        <f t="shared" si="105"/>
        <v/>
      </c>
      <c r="BA257" s="79" t="str">
        <f t="shared" si="105"/>
        <v/>
      </c>
      <c r="BB257" s="33" t="str">
        <f t="shared" si="105"/>
        <v/>
      </c>
      <c r="BD257" s="89" t="str">
        <f>IF(OR(CI$8="", Y257=""), "", COUNTIF(Y$11:Y$310, "&lt;"&amp;Y257)+1+COUNTIF(Y$11:Y257, Y257)-1)</f>
        <v/>
      </c>
      <c r="BE257" s="90" t="str">
        <f>IF(OR(CJ$8="", Z257=""), "", COUNTIF(Z$11:Z$310, "&lt;"&amp;Z257)+1+COUNTIF(Z$11:Z257, Z257)-1)</f>
        <v/>
      </c>
      <c r="BF257" s="90" t="str">
        <f>IF(OR(CK$8="", AA257=""), "", COUNTIF(AA$11:AA$310, "&lt;"&amp;AA257)+1+COUNTIF(AA$11:AA257, AA257)-1)</f>
        <v/>
      </c>
      <c r="BG257" s="90" t="str">
        <f>IF(OR(CL$8="", AB257=""), "", COUNTIF(AB$11:AB$310, "&lt;"&amp;AB257)+1+COUNTIF(AB$11:AB257, AB257)-1)</f>
        <v/>
      </c>
      <c r="BH257" s="90" t="str">
        <f>IF(OR(CM$8="", AC257=""), "", COUNTIF(AC$11:AC$310, "&lt;"&amp;AC257)+1+COUNTIF(AC$11:AC257, AC257)-1)</f>
        <v/>
      </c>
      <c r="BI257" s="90" t="str">
        <f>IF(OR(CN$8="", AD257=""), "", COUNTIF(AD$11:AD$310, "&lt;"&amp;AD257)+1+COUNTIF(AD$11:AD257, AD257)-1)</f>
        <v/>
      </c>
      <c r="BJ257" s="90" t="str">
        <f>IF(OR(CO$8="", AE257=""), "", COUNTIF(AE$11:AE$310, "&lt;"&amp;AE257)+1+COUNTIF(AE$11:AE257, AE257)-1)</f>
        <v/>
      </c>
      <c r="BK257" s="90" t="str">
        <f>IF(OR(CP$8="", AF257=""), "", COUNTIF(AF$11:AF$310, "&lt;"&amp;AF257)+1+COUNTIF(AF$11:AF257, AF257)-1)</f>
        <v/>
      </c>
      <c r="BL257" s="90" t="str">
        <f>IF(OR(CQ$8="", AG257=""), "", COUNTIF(AG$11:AG$310, "&lt;"&amp;AG257)+1+COUNTIF(AG$11:AG257, AG257)-1)</f>
        <v/>
      </c>
      <c r="BM257" s="90" t="str">
        <f>IF(OR(CR$8="", AH257=""), "", COUNTIF(AH$11:AH$310, "&lt;"&amp;AH257)+1+COUNTIF(AH$11:AH257, AH257)-1)</f>
        <v/>
      </c>
      <c r="BN257" s="90" t="str">
        <f>IF(OR(CS$8="", AI257=""), "", COUNTIF(AI$11:AI$310, "&lt;"&amp;AI257)+1+COUNTIF(AI$11:AI257, AI257)-1)</f>
        <v/>
      </c>
      <c r="BO257" s="90" t="str">
        <f>IF(OR(CT$8="", AJ257=""), "", COUNTIF(AJ$11:AJ$310, "&lt;"&amp;AJ257)+1+COUNTIF(AJ$11:AJ257, AJ257)-1)</f>
        <v/>
      </c>
      <c r="BP257" s="90" t="str">
        <f>IF(OR(CU$8="", AK257=""), "", COUNTIF(AK$11:AK$310, "&lt;"&amp;AK257)+1+COUNTIF(AK$11:AK257, AK257)-1)</f>
        <v/>
      </c>
      <c r="BQ257" s="90" t="str">
        <f>IF(OR(CV$8="", AL257=""), "", COUNTIF(AL$11:AL$310, "&lt;"&amp;AL257)+1+COUNTIF(AL$11:AL257, AL257)-1)</f>
        <v/>
      </c>
      <c r="BR257" s="90" t="str">
        <f>IF(OR(CW$8="", AM257=""), "", COUNTIF(AM$11:AM$310, "&lt;"&amp;AM257)+1+COUNTIF(AM$11:AM257, AM257)-1)</f>
        <v/>
      </c>
      <c r="BS257" s="90" t="str">
        <f>IF(OR(CX$8="", AN257=""), "", COUNTIF(AN$11:AN$310, "&lt;"&amp;AN257)+1+COUNTIF(AN$11:AN257, AN257)-1)</f>
        <v/>
      </c>
      <c r="BT257" s="90" t="str">
        <f>IF(OR(CY$8="", AO257=""), "", COUNTIF(AO$11:AO$310, "&lt;"&amp;AO257)+1+COUNTIF(AO$11:AO257, AO257)-1)</f>
        <v/>
      </c>
      <c r="BU257" s="90" t="str">
        <f>IF(OR(CZ$8="", AP257=""), "", COUNTIF(AP$11:AP$310, "&lt;"&amp;AP257)+1+COUNTIF(AP$11:AP257, AP257)-1)</f>
        <v/>
      </c>
      <c r="BV257" s="90" t="str">
        <f>IF(OR(DA$8="", AQ257=""), "", COUNTIF(AQ$11:AQ$310, "&lt;"&amp;AQ257)+1+COUNTIF(AQ$11:AQ257, AQ257)-1)</f>
        <v/>
      </c>
      <c r="BW257" s="90" t="str">
        <f>IF(OR(DB$8="", AR257=""), "", COUNTIF(AR$11:AR$310, "&lt;"&amp;AR257)+1+COUNTIF(AR$11:AR257, AR257)-1)</f>
        <v/>
      </c>
      <c r="BX257" s="90" t="str">
        <f>IF(OR(DC$8="", AS257=""), "", COUNTIF(AS$11:AS$310, "&lt;"&amp;AS257)+1+COUNTIF(AS$11:AS257, AS257)-1)</f>
        <v/>
      </c>
      <c r="BY257" s="90" t="str">
        <f>IF(OR(DD$8="", AT257=""), "", COUNTIF(AT$11:AT$310, "&lt;"&amp;AT257)+1+COUNTIF(AT$11:AT257, AT257)-1)</f>
        <v/>
      </c>
      <c r="BZ257" s="90" t="str">
        <f>IF(OR(DE$8="", AU257=""), "", COUNTIF(AU$11:AU$310, "&lt;"&amp;AU257)+1+COUNTIF(AU$11:AU257, AU257)-1)</f>
        <v/>
      </c>
      <c r="CA257" s="90" t="str">
        <f>IF(OR(DF$8="", AV257=""), "", COUNTIF(AV$11:AV$310, "&lt;"&amp;AV257)+1+COUNTIF(AV$11:AV257, AV257)-1)</f>
        <v/>
      </c>
      <c r="CB257" s="90" t="str">
        <f>IF(OR(DG$8="", AW257=""), "", COUNTIF(AW$11:AW$310, "&lt;"&amp;AW257)+1+COUNTIF(AW$11:AW257, AW257)-1)</f>
        <v/>
      </c>
      <c r="CC257" s="90" t="str">
        <f>IF(OR(DH$8="", AX257=""), "", COUNTIF(AX$11:AX$310, "&lt;"&amp;AX257)+1+COUNTIF(AX$11:AX257, AX257)-1)</f>
        <v/>
      </c>
      <c r="CD257" s="90" t="str">
        <f>IF(OR(DI$8="", AY257=""), "", COUNTIF(AY$11:AY$310, "&lt;"&amp;AY257)+1+COUNTIF(AY$11:AY257, AY257)-1)</f>
        <v/>
      </c>
      <c r="CE257" s="90" t="str">
        <f>IF(OR(DJ$8="", AZ257=""), "", COUNTIF(AZ$11:AZ$310, "&lt;"&amp;AZ257)+1+COUNTIF(AZ$11:AZ257, AZ257)-1)</f>
        <v/>
      </c>
      <c r="CF257" s="90" t="str">
        <f>IF(OR(DK$8="", BA257=""), "", COUNTIF(BA$11:BA$310, "&lt;"&amp;BA257)+1+COUNTIF(BA$11:BA257, BA257)-1)</f>
        <v/>
      </c>
      <c r="CG257" s="91" t="str">
        <f>IF(OR(DL$8="", BB257=""), "", COUNTIF(BB$11:BB$310, "&lt;"&amp;BB257)+1+COUNTIF(BB$11:BB257, BB257)-1)</f>
        <v/>
      </c>
      <c r="CI257" s="89" t="str" cm="1">
        <f t="array" ref="CI257">IFERROR(INDEX($BD257:$CG257, $CH257, MATCH(CI$6, $BD$8:$CG$8, 0)), "")</f>
        <v/>
      </c>
      <c r="CJ257" s="90" t="str" cm="1">
        <f t="array" ref="CJ257">IFERROR(INDEX($BD257:$CG257, $CH257, MATCH(CJ$6, $BD$8:$CG$8, 0)), "")</f>
        <v/>
      </c>
      <c r="CK257" s="90" t="str" cm="1">
        <f t="array" ref="CK257">IFERROR(INDEX($BD257:$CG257, $CH257, MATCH(CK$6, $BD$8:$CG$8, 0)), "")</f>
        <v/>
      </c>
      <c r="CL257" s="90" t="str" cm="1">
        <f t="array" ref="CL257">IFERROR(INDEX($BD257:$CG257, $CH257, MATCH(CL$6, $BD$8:$CG$8, 0)), "")</f>
        <v/>
      </c>
      <c r="CM257" s="90" t="str" cm="1">
        <f t="array" ref="CM257">IFERROR(INDEX($BD257:$CG257, $CH257, MATCH(CM$6, $BD$8:$CG$8, 0)), "")</f>
        <v/>
      </c>
      <c r="CN257" s="90" t="str" cm="1">
        <f t="array" ref="CN257">IFERROR(INDEX($BD257:$CG257, $CH257, MATCH(CN$6, $BD$8:$CG$8, 0)), "")</f>
        <v/>
      </c>
      <c r="CO257" s="90" t="str" cm="1">
        <f t="array" ref="CO257">IFERROR(INDEX($BD257:$CG257, $CH257, MATCH(CO$6, $BD$8:$CG$8, 0)), "")</f>
        <v/>
      </c>
      <c r="CP257" s="90" t="str" cm="1">
        <f t="array" ref="CP257">IFERROR(INDEX($BD257:$CG257, $CH257, MATCH(CP$6, $BD$8:$CG$8, 0)), "")</f>
        <v/>
      </c>
      <c r="CQ257" s="90" t="str" cm="1">
        <f t="array" ref="CQ257">IFERROR(INDEX($BD257:$CG257, $CH257, MATCH(CQ$6, $BD$8:$CG$8, 0)), "")</f>
        <v/>
      </c>
      <c r="CR257" s="90" t="str" cm="1">
        <f t="array" ref="CR257">IFERROR(INDEX($BD257:$CG257, $CH257, MATCH(CR$6, $BD$8:$CG$8, 0)), "")</f>
        <v/>
      </c>
      <c r="CS257" s="90" t="str" cm="1">
        <f t="array" ref="CS257">IFERROR(INDEX($BD257:$CG257, $CH257, MATCH(CS$6, $BD$8:$CG$8, 0)), "")</f>
        <v/>
      </c>
      <c r="CT257" s="90" t="str" cm="1">
        <f t="array" ref="CT257">IFERROR(INDEX($BD257:$CG257, $CH257, MATCH(CT$6, $BD$8:$CG$8, 0)), "")</f>
        <v/>
      </c>
      <c r="CU257" s="90" t="str" cm="1">
        <f t="array" ref="CU257">IFERROR(INDEX($BD257:$CG257, $CH257, MATCH(CU$6, $BD$8:$CG$8, 0)), "")</f>
        <v/>
      </c>
      <c r="CV257" s="90" t="str" cm="1">
        <f t="array" ref="CV257">IFERROR(INDEX($BD257:$CG257, $CH257, MATCH(CV$6, $BD$8:$CG$8, 0)), "")</f>
        <v/>
      </c>
      <c r="CW257" s="90" t="str" cm="1">
        <f t="array" ref="CW257">IFERROR(INDEX($BD257:$CG257, $CH257, MATCH(CW$6, $BD$8:$CG$8, 0)), "")</f>
        <v/>
      </c>
      <c r="CX257" s="90" t="str" cm="1">
        <f t="array" ref="CX257">IFERROR(INDEX($BD257:$CG257, $CH257, MATCH(CX$6, $BD$8:$CG$8, 0)), "")</f>
        <v/>
      </c>
      <c r="CY257" s="90" t="str" cm="1">
        <f t="array" ref="CY257">IFERROR(INDEX($BD257:$CG257, $CH257, MATCH(CY$6, $BD$8:$CG$8, 0)), "")</f>
        <v/>
      </c>
      <c r="CZ257" s="90" t="str" cm="1">
        <f t="array" ref="CZ257">IFERROR(INDEX($BD257:$CG257, $CH257, MATCH(CZ$6, $BD$8:$CG$8, 0)), "")</f>
        <v/>
      </c>
      <c r="DA257" s="90" t="str" cm="1">
        <f t="array" ref="DA257">IFERROR(INDEX($BD257:$CG257, $CH257, MATCH(DA$6, $BD$8:$CG$8, 0)), "")</f>
        <v/>
      </c>
      <c r="DB257" s="90" t="str" cm="1">
        <f t="array" ref="DB257">IFERROR(INDEX($BD257:$CG257, $CH257, MATCH(DB$6, $BD$8:$CG$8, 0)), "")</f>
        <v/>
      </c>
      <c r="DC257" s="90" t="str" cm="1">
        <f t="array" ref="DC257">IFERROR(INDEX($BD257:$CG257, $CH257, MATCH(DC$6, $BD$8:$CG$8, 0)), "")</f>
        <v/>
      </c>
      <c r="DD257" s="90" t="str" cm="1">
        <f t="array" ref="DD257">IFERROR(INDEX($BD257:$CG257, $CH257, MATCH(DD$6, $BD$8:$CG$8, 0)), "")</f>
        <v/>
      </c>
      <c r="DE257" s="90" t="str" cm="1">
        <f t="array" ref="DE257">IFERROR(INDEX($BD257:$CG257, $CH257, MATCH(DE$6, $BD$8:$CG$8, 0)), "")</f>
        <v/>
      </c>
      <c r="DF257" s="90" t="str" cm="1">
        <f t="array" ref="DF257">IFERROR(INDEX($BD257:$CG257, $CH257, MATCH(DF$6, $BD$8:$CG$8, 0)), "")</f>
        <v/>
      </c>
      <c r="DG257" s="90" t="str" cm="1">
        <f t="array" ref="DG257">IFERROR(INDEX($BD257:$CG257, $CH257, MATCH(DG$6, $BD$8:$CG$8, 0)), "")</f>
        <v/>
      </c>
      <c r="DH257" s="90" t="str" cm="1">
        <f t="array" ref="DH257">IFERROR(INDEX($BD257:$CG257, $CH257, MATCH(DH$6, $BD$8:$CG$8, 0)), "")</f>
        <v/>
      </c>
      <c r="DI257" s="90" t="str" cm="1">
        <f t="array" ref="DI257">IFERROR(INDEX($BD257:$CG257, $CH257, MATCH(DI$6, $BD$8:$CG$8, 0)), "")</f>
        <v/>
      </c>
      <c r="DJ257" s="90" t="str" cm="1">
        <f t="array" ref="DJ257">IFERROR(INDEX($BD257:$CG257, $CH257, MATCH(DJ$6, $BD$8:$CG$8, 0)), "")</f>
        <v/>
      </c>
      <c r="DK257" s="90" t="str" cm="1">
        <f t="array" ref="DK257">IFERROR(INDEX($BD257:$CG257, $CH257, MATCH(DK$6, $BD$8:$CG$8, 0)), "")</f>
        <v/>
      </c>
      <c r="DL257" s="91" t="str" cm="1">
        <f t="array" ref="DL257">IFERROR(INDEX($BD257:$CG257, $CH257, MATCH(DL$6, $BD$8:$CG$8, 0)), "")</f>
        <v/>
      </c>
    </row>
    <row r="258" spans="1:116" x14ac:dyDescent="0.55000000000000004">
      <c r="A258" s="16"/>
      <c r="B258" s="48"/>
      <c r="C258" s="26"/>
      <c r="D258" s="49"/>
      <c r="E258" s="50"/>
      <c r="F258" s="16"/>
      <c r="G258" s="96" t="str">
        <f t="shared" si="88"/>
        <v/>
      </c>
      <c r="H258" s="96" t="str">
        <f>IF($T258="", "", IF(COUNTIF('Income &amp; Expenses'!$AO$11:$AO$40, $T258)&gt;0, $N$3, $N$4))</f>
        <v/>
      </c>
      <c r="I258" s="16"/>
      <c r="N258" s="14" t="str">
        <f t="shared" si="84"/>
        <v/>
      </c>
      <c r="O258" s="8" t="str">
        <f t="shared" si="89"/>
        <v/>
      </c>
      <c r="P258" s="15" t="str">
        <f t="shared" si="85"/>
        <v/>
      </c>
      <c r="R258" s="68" t="str">
        <f t="shared" si="86"/>
        <v/>
      </c>
      <c r="T258" s="68" t="str">
        <f t="shared" si="87"/>
        <v/>
      </c>
      <c r="V258" s="62" t="str">
        <f>IF($B258="", "", COUNTIF($B$11:$B258, $B258))</f>
        <v/>
      </c>
      <c r="W258" s="62" t="str">
        <f t="shared" si="90"/>
        <v/>
      </c>
      <c r="Y258" s="78" t="str">
        <f t="shared" si="103"/>
        <v/>
      </c>
      <c r="Z258" s="79" t="str">
        <f t="shared" si="103"/>
        <v/>
      </c>
      <c r="AA258" s="79" t="str">
        <f t="shared" si="103"/>
        <v/>
      </c>
      <c r="AB258" s="79" t="str">
        <f t="shared" si="103"/>
        <v/>
      </c>
      <c r="AC258" s="79" t="str">
        <f t="shared" si="103"/>
        <v/>
      </c>
      <c r="AD258" s="79" t="str">
        <f t="shared" si="103"/>
        <v/>
      </c>
      <c r="AE258" s="79" t="str">
        <f t="shared" si="103"/>
        <v/>
      </c>
      <c r="AF258" s="79" t="str">
        <f t="shared" si="103"/>
        <v/>
      </c>
      <c r="AG258" s="79" t="str">
        <f t="shared" si="103"/>
        <v/>
      </c>
      <c r="AH258" s="79" t="str">
        <f t="shared" si="103"/>
        <v/>
      </c>
      <c r="AI258" s="79" t="str">
        <f t="shared" si="104"/>
        <v/>
      </c>
      <c r="AJ258" s="79" t="str">
        <f t="shared" si="104"/>
        <v/>
      </c>
      <c r="AK258" s="79" t="str">
        <f t="shared" si="104"/>
        <v/>
      </c>
      <c r="AL258" s="79" t="str">
        <f t="shared" si="104"/>
        <v/>
      </c>
      <c r="AM258" s="79" t="str">
        <f t="shared" si="104"/>
        <v/>
      </c>
      <c r="AN258" s="79" t="str">
        <f t="shared" si="104"/>
        <v/>
      </c>
      <c r="AO258" s="79" t="str">
        <f t="shared" si="104"/>
        <v/>
      </c>
      <c r="AP258" s="79" t="str">
        <f t="shared" si="104"/>
        <v/>
      </c>
      <c r="AQ258" s="79" t="str">
        <f t="shared" si="104"/>
        <v/>
      </c>
      <c r="AR258" s="79" t="str">
        <f t="shared" si="104"/>
        <v/>
      </c>
      <c r="AS258" s="79" t="str">
        <f t="shared" si="105"/>
        <v/>
      </c>
      <c r="AT258" s="79" t="str">
        <f t="shared" si="105"/>
        <v/>
      </c>
      <c r="AU258" s="79" t="str">
        <f t="shared" si="105"/>
        <v/>
      </c>
      <c r="AV258" s="79" t="str">
        <f t="shared" si="105"/>
        <v/>
      </c>
      <c r="AW258" s="79" t="str">
        <f t="shared" si="105"/>
        <v/>
      </c>
      <c r="AX258" s="79" t="str">
        <f t="shared" si="105"/>
        <v/>
      </c>
      <c r="AY258" s="79" t="str">
        <f t="shared" si="105"/>
        <v/>
      </c>
      <c r="AZ258" s="79" t="str">
        <f t="shared" si="105"/>
        <v/>
      </c>
      <c r="BA258" s="79" t="str">
        <f t="shared" si="105"/>
        <v/>
      </c>
      <c r="BB258" s="33" t="str">
        <f t="shared" si="105"/>
        <v/>
      </c>
      <c r="BD258" s="89" t="str">
        <f>IF(OR(CI$8="", Y258=""), "", COUNTIF(Y$11:Y$310, "&lt;"&amp;Y258)+1+COUNTIF(Y$11:Y258, Y258)-1)</f>
        <v/>
      </c>
      <c r="BE258" s="90" t="str">
        <f>IF(OR(CJ$8="", Z258=""), "", COUNTIF(Z$11:Z$310, "&lt;"&amp;Z258)+1+COUNTIF(Z$11:Z258, Z258)-1)</f>
        <v/>
      </c>
      <c r="BF258" s="90" t="str">
        <f>IF(OR(CK$8="", AA258=""), "", COUNTIF(AA$11:AA$310, "&lt;"&amp;AA258)+1+COUNTIF(AA$11:AA258, AA258)-1)</f>
        <v/>
      </c>
      <c r="BG258" s="90" t="str">
        <f>IF(OR(CL$8="", AB258=""), "", COUNTIF(AB$11:AB$310, "&lt;"&amp;AB258)+1+COUNTIF(AB$11:AB258, AB258)-1)</f>
        <v/>
      </c>
      <c r="BH258" s="90" t="str">
        <f>IF(OR(CM$8="", AC258=""), "", COUNTIF(AC$11:AC$310, "&lt;"&amp;AC258)+1+COUNTIF(AC$11:AC258, AC258)-1)</f>
        <v/>
      </c>
      <c r="BI258" s="90" t="str">
        <f>IF(OR(CN$8="", AD258=""), "", COUNTIF(AD$11:AD$310, "&lt;"&amp;AD258)+1+COUNTIF(AD$11:AD258, AD258)-1)</f>
        <v/>
      </c>
      <c r="BJ258" s="90" t="str">
        <f>IF(OR(CO$8="", AE258=""), "", COUNTIF(AE$11:AE$310, "&lt;"&amp;AE258)+1+COUNTIF(AE$11:AE258, AE258)-1)</f>
        <v/>
      </c>
      <c r="BK258" s="90" t="str">
        <f>IF(OR(CP$8="", AF258=""), "", COUNTIF(AF$11:AF$310, "&lt;"&amp;AF258)+1+COUNTIF(AF$11:AF258, AF258)-1)</f>
        <v/>
      </c>
      <c r="BL258" s="90" t="str">
        <f>IF(OR(CQ$8="", AG258=""), "", COUNTIF(AG$11:AG$310, "&lt;"&amp;AG258)+1+COUNTIF(AG$11:AG258, AG258)-1)</f>
        <v/>
      </c>
      <c r="BM258" s="90" t="str">
        <f>IF(OR(CR$8="", AH258=""), "", COUNTIF(AH$11:AH$310, "&lt;"&amp;AH258)+1+COUNTIF(AH$11:AH258, AH258)-1)</f>
        <v/>
      </c>
      <c r="BN258" s="90" t="str">
        <f>IF(OR(CS$8="", AI258=""), "", COUNTIF(AI$11:AI$310, "&lt;"&amp;AI258)+1+COUNTIF(AI$11:AI258, AI258)-1)</f>
        <v/>
      </c>
      <c r="BO258" s="90" t="str">
        <f>IF(OR(CT$8="", AJ258=""), "", COUNTIF(AJ$11:AJ$310, "&lt;"&amp;AJ258)+1+COUNTIF(AJ$11:AJ258, AJ258)-1)</f>
        <v/>
      </c>
      <c r="BP258" s="90" t="str">
        <f>IF(OR(CU$8="", AK258=""), "", COUNTIF(AK$11:AK$310, "&lt;"&amp;AK258)+1+COUNTIF(AK$11:AK258, AK258)-1)</f>
        <v/>
      </c>
      <c r="BQ258" s="90" t="str">
        <f>IF(OR(CV$8="", AL258=""), "", COUNTIF(AL$11:AL$310, "&lt;"&amp;AL258)+1+COUNTIF(AL$11:AL258, AL258)-1)</f>
        <v/>
      </c>
      <c r="BR258" s="90" t="str">
        <f>IF(OR(CW$8="", AM258=""), "", COUNTIF(AM$11:AM$310, "&lt;"&amp;AM258)+1+COUNTIF(AM$11:AM258, AM258)-1)</f>
        <v/>
      </c>
      <c r="BS258" s="90" t="str">
        <f>IF(OR(CX$8="", AN258=""), "", COUNTIF(AN$11:AN$310, "&lt;"&amp;AN258)+1+COUNTIF(AN$11:AN258, AN258)-1)</f>
        <v/>
      </c>
      <c r="BT258" s="90" t="str">
        <f>IF(OR(CY$8="", AO258=""), "", COUNTIF(AO$11:AO$310, "&lt;"&amp;AO258)+1+COUNTIF(AO$11:AO258, AO258)-1)</f>
        <v/>
      </c>
      <c r="BU258" s="90" t="str">
        <f>IF(OR(CZ$8="", AP258=""), "", COUNTIF(AP$11:AP$310, "&lt;"&amp;AP258)+1+COUNTIF(AP$11:AP258, AP258)-1)</f>
        <v/>
      </c>
      <c r="BV258" s="90" t="str">
        <f>IF(OR(DA$8="", AQ258=""), "", COUNTIF(AQ$11:AQ$310, "&lt;"&amp;AQ258)+1+COUNTIF(AQ$11:AQ258, AQ258)-1)</f>
        <v/>
      </c>
      <c r="BW258" s="90" t="str">
        <f>IF(OR(DB$8="", AR258=""), "", COUNTIF(AR$11:AR$310, "&lt;"&amp;AR258)+1+COUNTIF(AR$11:AR258, AR258)-1)</f>
        <v/>
      </c>
      <c r="BX258" s="90" t="str">
        <f>IF(OR(DC$8="", AS258=""), "", COUNTIF(AS$11:AS$310, "&lt;"&amp;AS258)+1+COUNTIF(AS$11:AS258, AS258)-1)</f>
        <v/>
      </c>
      <c r="BY258" s="90" t="str">
        <f>IF(OR(DD$8="", AT258=""), "", COUNTIF(AT$11:AT$310, "&lt;"&amp;AT258)+1+COUNTIF(AT$11:AT258, AT258)-1)</f>
        <v/>
      </c>
      <c r="BZ258" s="90" t="str">
        <f>IF(OR(DE$8="", AU258=""), "", COUNTIF(AU$11:AU$310, "&lt;"&amp;AU258)+1+COUNTIF(AU$11:AU258, AU258)-1)</f>
        <v/>
      </c>
      <c r="CA258" s="90" t="str">
        <f>IF(OR(DF$8="", AV258=""), "", COUNTIF(AV$11:AV$310, "&lt;"&amp;AV258)+1+COUNTIF(AV$11:AV258, AV258)-1)</f>
        <v/>
      </c>
      <c r="CB258" s="90" t="str">
        <f>IF(OR(DG$8="", AW258=""), "", COUNTIF(AW$11:AW$310, "&lt;"&amp;AW258)+1+COUNTIF(AW$11:AW258, AW258)-1)</f>
        <v/>
      </c>
      <c r="CC258" s="90" t="str">
        <f>IF(OR(DH$8="", AX258=""), "", COUNTIF(AX$11:AX$310, "&lt;"&amp;AX258)+1+COUNTIF(AX$11:AX258, AX258)-1)</f>
        <v/>
      </c>
      <c r="CD258" s="90" t="str">
        <f>IF(OR(DI$8="", AY258=""), "", COUNTIF(AY$11:AY$310, "&lt;"&amp;AY258)+1+COUNTIF(AY$11:AY258, AY258)-1)</f>
        <v/>
      </c>
      <c r="CE258" s="90" t="str">
        <f>IF(OR(DJ$8="", AZ258=""), "", COUNTIF(AZ$11:AZ$310, "&lt;"&amp;AZ258)+1+COUNTIF(AZ$11:AZ258, AZ258)-1)</f>
        <v/>
      </c>
      <c r="CF258" s="90" t="str">
        <f>IF(OR(DK$8="", BA258=""), "", COUNTIF(BA$11:BA$310, "&lt;"&amp;BA258)+1+COUNTIF(BA$11:BA258, BA258)-1)</f>
        <v/>
      </c>
      <c r="CG258" s="91" t="str">
        <f>IF(OR(DL$8="", BB258=""), "", COUNTIF(BB$11:BB$310, "&lt;"&amp;BB258)+1+COUNTIF(BB$11:BB258, BB258)-1)</f>
        <v/>
      </c>
      <c r="CI258" s="89" t="str" cm="1">
        <f t="array" ref="CI258">IFERROR(INDEX($BD258:$CG258, $CH258, MATCH(CI$6, $BD$8:$CG$8, 0)), "")</f>
        <v/>
      </c>
      <c r="CJ258" s="90" t="str" cm="1">
        <f t="array" ref="CJ258">IFERROR(INDEX($BD258:$CG258, $CH258, MATCH(CJ$6, $BD$8:$CG$8, 0)), "")</f>
        <v/>
      </c>
      <c r="CK258" s="90" t="str" cm="1">
        <f t="array" ref="CK258">IFERROR(INDEX($BD258:$CG258, $CH258, MATCH(CK$6, $BD$8:$CG$8, 0)), "")</f>
        <v/>
      </c>
      <c r="CL258" s="90" t="str" cm="1">
        <f t="array" ref="CL258">IFERROR(INDEX($BD258:$CG258, $CH258, MATCH(CL$6, $BD$8:$CG$8, 0)), "")</f>
        <v/>
      </c>
      <c r="CM258" s="90" t="str" cm="1">
        <f t="array" ref="CM258">IFERROR(INDEX($BD258:$CG258, $CH258, MATCH(CM$6, $BD$8:$CG$8, 0)), "")</f>
        <v/>
      </c>
      <c r="CN258" s="90" t="str" cm="1">
        <f t="array" ref="CN258">IFERROR(INDEX($BD258:$CG258, $CH258, MATCH(CN$6, $BD$8:$CG$8, 0)), "")</f>
        <v/>
      </c>
      <c r="CO258" s="90" t="str" cm="1">
        <f t="array" ref="CO258">IFERROR(INDEX($BD258:$CG258, $CH258, MATCH(CO$6, $BD$8:$CG$8, 0)), "")</f>
        <v/>
      </c>
      <c r="CP258" s="90" t="str" cm="1">
        <f t="array" ref="CP258">IFERROR(INDEX($BD258:$CG258, $CH258, MATCH(CP$6, $BD$8:$CG$8, 0)), "")</f>
        <v/>
      </c>
      <c r="CQ258" s="90" t="str" cm="1">
        <f t="array" ref="CQ258">IFERROR(INDEX($BD258:$CG258, $CH258, MATCH(CQ$6, $BD$8:$CG$8, 0)), "")</f>
        <v/>
      </c>
      <c r="CR258" s="90" t="str" cm="1">
        <f t="array" ref="CR258">IFERROR(INDEX($BD258:$CG258, $CH258, MATCH(CR$6, $BD$8:$CG$8, 0)), "")</f>
        <v/>
      </c>
      <c r="CS258" s="90" t="str" cm="1">
        <f t="array" ref="CS258">IFERROR(INDEX($BD258:$CG258, $CH258, MATCH(CS$6, $BD$8:$CG$8, 0)), "")</f>
        <v/>
      </c>
      <c r="CT258" s="90" t="str" cm="1">
        <f t="array" ref="CT258">IFERROR(INDEX($BD258:$CG258, $CH258, MATCH(CT$6, $BD$8:$CG$8, 0)), "")</f>
        <v/>
      </c>
      <c r="CU258" s="90" t="str" cm="1">
        <f t="array" ref="CU258">IFERROR(INDEX($BD258:$CG258, $CH258, MATCH(CU$6, $BD$8:$CG$8, 0)), "")</f>
        <v/>
      </c>
      <c r="CV258" s="90" t="str" cm="1">
        <f t="array" ref="CV258">IFERROR(INDEX($BD258:$CG258, $CH258, MATCH(CV$6, $BD$8:$CG$8, 0)), "")</f>
        <v/>
      </c>
      <c r="CW258" s="90" t="str" cm="1">
        <f t="array" ref="CW258">IFERROR(INDEX($BD258:$CG258, $CH258, MATCH(CW$6, $BD$8:$CG$8, 0)), "")</f>
        <v/>
      </c>
      <c r="CX258" s="90" t="str" cm="1">
        <f t="array" ref="CX258">IFERROR(INDEX($BD258:$CG258, $CH258, MATCH(CX$6, $BD$8:$CG$8, 0)), "")</f>
        <v/>
      </c>
      <c r="CY258" s="90" t="str" cm="1">
        <f t="array" ref="CY258">IFERROR(INDEX($BD258:$CG258, $CH258, MATCH(CY$6, $BD$8:$CG$8, 0)), "")</f>
        <v/>
      </c>
      <c r="CZ258" s="90" t="str" cm="1">
        <f t="array" ref="CZ258">IFERROR(INDEX($BD258:$CG258, $CH258, MATCH(CZ$6, $BD$8:$CG$8, 0)), "")</f>
        <v/>
      </c>
      <c r="DA258" s="90" t="str" cm="1">
        <f t="array" ref="DA258">IFERROR(INDEX($BD258:$CG258, $CH258, MATCH(DA$6, $BD$8:$CG$8, 0)), "")</f>
        <v/>
      </c>
      <c r="DB258" s="90" t="str" cm="1">
        <f t="array" ref="DB258">IFERROR(INDEX($BD258:$CG258, $CH258, MATCH(DB$6, $BD$8:$CG$8, 0)), "")</f>
        <v/>
      </c>
      <c r="DC258" s="90" t="str" cm="1">
        <f t="array" ref="DC258">IFERROR(INDEX($BD258:$CG258, $CH258, MATCH(DC$6, $BD$8:$CG$8, 0)), "")</f>
        <v/>
      </c>
      <c r="DD258" s="90" t="str" cm="1">
        <f t="array" ref="DD258">IFERROR(INDEX($BD258:$CG258, $CH258, MATCH(DD$6, $BD$8:$CG$8, 0)), "")</f>
        <v/>
      </c>
      <c r="DE258" s="90" t="str" cm="1">
        <f t="array" ref="DE258">IFERROR(INDEX($BD258:$CG258, $CH258, MATCH(DE$6, $BD$8:$CG$8, 0)), "")</f>
        <v/>
      </c>
      <c r="DF258" s="90" t="str" cm="1">
        <f t="array" ref="DF258">IFERROR(INDEX($BD258:$CG258, $CH258, MATCH(DF$6, $BD$8:$CG$8, 0)), "")</f>
        <v/>
      </c>
      <c r="DG258" s="90" t="str" cm="1">
        <f t="array" ref="DG258">IFERROR(INDEX($BD258:$CG258, $CH258, MATCH(DG$6, $BD$8:$CG$8, 0)), "")</f>
        <v/>
      </c>
      <c r="DH258" s="90" t="str" cm="1">
        <f t="array" ref="DH258">IFERROR(INDEX($BD258:$CG258, $CH258, MATCH(DH$6, $BD$8:$CG$8, 0)), "")</f>
        <v/>
      </c>
      <c r="DI258" s="90" t="str" cm="1">
        <f t="array" ref="DI258">IFERROR(INDEX($BD258:$CG258, $CH258, MATCH(DI$6, $BD$8:$CG$8, 0)), "")</f>
        <v/>
      </c>
      <c r="DJ258" s="90" t="str" cm="1">
        <f t="array" ref="DJ258">IFERROR(INDEX($BD258:$CG258, $CH258, MATCH(DJ$6, $BD$8:$CG$8, 0)), "")</f>
        <v/>
      </c>
      <c r="DK258" s="90" t="str" cm="1">
        <f t="array" ref="DK258">IFERROR(INDEX($BD258:$CG258, $CH258, MATCH(DK$6, $BD$8:$CG$8, 0)), "")</f>
        <v/>
      </c>
      <c r="DL258" s="91" t="str" cm="1">
        <f t="array" ref="DL258">IFERROR(INDEX($BD258:$CG258, $CH258, MATCH(DL$6, $BD$8:$CG$8, 0)), "")</f>
        <v/>
      </c>
    </row>
    <row r="259" spans="1:116" x14ac:dyDescent="0.55000000000000004">
      <c r="A259" s="16"/>
      <c r="B259" s="48"/>
      <c r="C259" s="26"/>
      <c r="D259" s="49"/>
      <c r="E259" s="50"/>
      <c r="F259" s="16"/>
      <c r="G259" s="96" t="str">
        <f t="shared" si="88"/>
        <v/>
      </c>
      <c r="H259" s="96" t="str">
        <f>IF($T259="", "", IF(COUNTIF('Income &amp; Expenses'!$AO$11:$AO$40, $T259)&gt;0, $N$3, $N$4))</f>
        <v/>
      </c>
      <c r="I259" s="16"/>
      <c r="N259" s="14" t="str">
        <f t="shared" si="84"/>
        <v/>
      </c>
      <c r="O259" s="8" t="str">
        <f t="shared" si="89"/>
        <v/>
      </c>
      <c r="P259" s="15" t="str">
        <f t="shared" si="85"/>
        <v/>
      </c>
      <c r="R259" s="68" t="str">
        <f t="shared" si="86"/>
        <v/>
      </c>
      <c r="T259" s="68" t="str">
        <f t="shared" si="87"/>
        <v/>
      </c>
      <c r="V259" s="62" t="str">
        <f>IF($B259="", "", COUNTIF($B$11:$B259, $B259))</f>
        <v/>
      </c>
      <c r="W259" s="62" t="str">
        <f t="shared" si="90"/>
        <v/>
      </c>
      <c r="Y259" s="78" t="str">
        <f t="shared" si="103"/>
        <v/>
      </c>
      <c r="Z259" s="79" t="str">
        <f t="shared" si="103"/>
        <v/>
      </c>
      <c r="AA259" s="79" t="str">
        <f t="shared" si="103"/>
        <v/>
      </c>
      <c r="AB259" s="79" t="str">
        <f t="shared" si="103"/>
        <v/>
      </c>
      <c r="AC259" s="79" t="str">
        <f t="shared" si="103"/>
        <v/>
      </c>
      <c r="AD259" s="79" t="str">
        <f t="shared" si="103"/>
        <v/>
      </c>
      <c r="AE259" s="79" t="str">
        <f t="shared" si="103"/>
        <v/>
      </c>
      <c r="AF259" s="79" t="str">
        <f t="shared" si="103"/>
        <v/>
      </c>
      <c r="AG259" s="79" t="str">
        <f t="shared" si="103"/>
        <v/>
      </c>
      <c r="AH259" s="79" t="str">
        <f t="shared" si="103"/>
        <v/>
      </c>
      <c r="AI259" s="79" t="str">
        <f t="shared" si="104"/>
        <v/>
      </c>
      <c r="AJ259" s="79" t="str">
        <f t="shared" si="104"/>
        <v/>
      </c>
      <c r="AK259" s="79" t="str">
        <f t="shared" si="104"/>
        <v/>
      </c>
      <c r="AL259" s="79" t="str">
        <f t="shared" si="104"/>
        <v/>
      </c>
      <c r="AM259" s="79" t="str">
        <f t="shared" si="104"/>
        <v/>
      </c>
      <c r="AN259" s="79" t="str">
        <f t="shared" si="104"/>
        <v/>
      </c>
      <c r="AO259" s="79" t="str">
        <f t="shared" si="104"/>
        <v/>
      </c>
      <c r="AP259" s="79" t="str">
        <f t="shared" si="104"/>
        <v/>
      </c>
      <c r="AQ259" s="79" t="str">
        <f t="shared" si="104"/>
        <v/>
      </c>
      <c r="AR259" s="79" t="str">
        <f t="shared" si="104"/>
        <v/>
      </c>
      <c r="AS259" s="79" t="str">
        <f t="shared" si="105"/>
        <v/>
      </c>
      <c r="AT259" s="79" t="str">
        <f t="shared" si="105"/>
        <v/>
      </c>
      <c r="AU259" s="79" t="str">
        <f t="shared" si="105"/>
        <v/>
      </c>
      <c r="AV259" s="79" t="str">
        <f t="shared" si="105"/>
        <v/>
      </c>
      <c r="AW259" s="79" t="str">
        <f t="shared" si="105"/>
        <v/>
      </c>
      <c r="AX259" s="79" t="str">
        <f t="shared" si="105"/>
        <v/>
      </c>
      <c r="AY259" s="79" t="str">
        <f t="shared" si="105"/>
        <v/>
      </c>
      <c r="AZ259" s="79" t="str">
        <f t="shared" si="105"/>
        <v/>
      </c>
      <c r="BA259" s="79" t="str">
        <f t="shared" si="105"/>
        <v/>
      </c>
      <c r="BB259" s="33" t="str">
        <f t="shared" si="105"/>
        <v/>
      </c>
      <c r="BD259" s="89" t="str">
        <f>IF(OR(CI$8="", Y259=""), "", COUNTIF(Y$11:Y$310, "&lt;"&amp;Y259)+1+COUNTIF(Y$11:Y259, Y259)-1)</f>
        <v/>
      </c>
      <c r="BE259" s="90" t="str">
        <f>IF(OR(CJ$8="", Z259=""), "", COUNTIF(Z$11:Z$310, "&lt;"&amp;Z259)+1+COUNTIF(Z$11:Z259, Z259)-1)</f>
        <v/>
      </c>
      <c r="BF259" s="90" t="str">
        <f>IF(OR(CK$8="", AA259=""), "", COUNTIF(AA$11:AA$310, "&lt;"&amp;AA259)+1+COUNTIF(AA$11:AA259, AA259)-1)</f>
        <v/>
      </c>
      <c r="BG259" s="90" t="str">
        <f>IF(OR(CL$8="", AB259=""), "", COUNTIF(AB$11:AB$310, "&lt;"&amp;AB259)+1+COUNTIF(AB$11:AB259, AB259)-1)</f>
        <v/>
      </c>
      <c r="BH259" s="90" t="str">
        <f>IF(OR(CM$8="", AC259=""), "", COUNTIF(AC$11:AC$310, "&lt;"&amp;AC259)+1+COUNTIF(AC$11:AC259, AC259)-1)</f>
        <v/>
      </c>
      <c r="BI259" s="90" t="str">
        <f>IF(OR(CN$8="", AD259=""), "", COUNTIF(AD$11:AD$310, "&lt;"&amp;AD259)+1+COUNTIF(AD$11:AD259, AD259)-1)</f>
        <v/>
      </c>
      <c r="BJ259" s="90" t="str">
        <f>IF(OR(CO$8="", AE259=""), "", COUNTIF(AE$11:AE$310, "&lt;"&amp;AE259)+1+COUNTIF(AE$11:AE259, AE259)-1)</f>
        <v/>
      </c>
      <c r="BK259" s="90" t="str">
        <f>IF(OR(CP$8="", AF259=""), "", COUNTIF(AF$11:AF$310, "&lt;"&amp;AF259)+1+COUNTIF(AF$11:AF259, AF259)-1)</f>
        <v/>
      </c>
      <c r="BL259" s="90" t="str">
        <f>IF(OR(CQ$8="", AG259=""), "", COUNTIF(AG$11:AG$310, "&lt;"&amp;AG259)+1+COUNTIF(AG$11:AG259, AG259)-1)</f>
        <v/>
      </c>
      <c r="BM259" s="90" t="str">
        <f>IF(OR(CR$8="", AH259=""), "", COUNTIF(AH$11:AH$310, "&lt;"&amp;AH259)+1+COUNTIF(AH$11:AH259, AH259)-1)</f>
        <v/>
      </c>
      <c r="BN259" s="90" t="str">
        <f>IF(OR(CS$8="", AI259=""), "", COUNTIF(AI$11:AI$310, "&lt;"&amp;AI259)+1+COUNTIF(AI$11:AI259, AI259)-1)</f>
        <v/>
      </c>
      <c r="BO259" s="90" t="str">
        <f>IF(OR(CT$8="", AJ259=""), "", COUNTIF(AJ$11:AJ$310, "&lt;"&amp;AJ259)+1+COUNTIF(AJ$11:AJ259, AJ259)-1)</f>
        <v/>
      </c>
      <c r="BP259" s="90" t="str">
        <f>IF(OR(CU$8="", AK259=""), "", COUNTIF(AK$11:AK$310, "&lt;"&amp;AK259)+1+COUNTIF(AK$11:AK259, AK259)-1)</f>
        <v/>
      </c>
      <c r="BQ259" s="90" t="str">
        <f>IF(OR(CV$8="", AL259=""), "", COUNTIF(AL$11:AL$310, "&lt;"&amp;AL259)+1+COUNTIF(AL$11:AL259, AL259)-1)</f>
        <v/>
      </c>
      <c r="BR259" s="90" t="str">
        <f>IF(OR(CW$8="", AM259=""), "", COUNTIF(AM$11:AM$310, "&lt;"&amp;AM259)+1+COUNTIF(AM$11:AM259, AM259)-1)</f>
        <v/>
      </c>
      <c r="BS259" s="90" t="str">
        <f>IF(OR(CX$8="", AN259=""), "", COUNTIF(AN$11:AN$310, "&lt;"&amp;AN259)+1+COUNTIF(AN$11:AN259, AN259)-1)</f>
        <v/>
      </c>
      <c r="BT259" s="90" t="str">
        <f>IF(OR(CY$8="", AO259=""), "", COUNTIF(AO$11:AO$310, "&lt;"&amp;AO259)+1+COUNTIF(AO$11:AO259, AO259)-1)</f>
        <v/>
      </c>
      <c r="BU259" s="90" t="str">
        <f>IF(OR(CZ$8="", AP259=""), "", COUNTIF(AP$11:AP$310, "&lt;"&amp;AP259)+1+COUNTIF(AP$11:AP259, AP259)-1)</f>
        <v/>
      </c>
      <c r="BV259" s="90" t="str">
        <f>IF(OR(DA$8="", AQ259=""), "", COUNTIF(AQ$11:AQ$310, "&lt;"&amp;AQ259)+1+COUNTIF(AQ$11:AQ259, AQ259)-1)</f>
        <v/>
      </c>
      <c r="BW259" s="90" t="str">
        <f>IF(OR(DB$8="", AR259=""), "", COUNTIF(AR$11:AR$310, "&lt;"&amp;AR259)+1+COUNTIF(AR$11:AR259, AR259)-1)</f>
        <v/>
      </c>
      <c r="BX259" s="90" t="str">
        <f>IF(OR(DC$8="", AS259=""), "", COUNTIF(AS$11:AS$310, "&lt;"&amp;AS259)+1+COUNTIF(AS$11:AS259, AS259)-1)</f>
        <v/>
      </c>
      <c r="BY259" s="90" t="str">
        <f>IF(OR(DD$8="", AT259=""), "", COUNTIF(AT$11:AT$310, "&lt;"&amp;AT259)+1+COUNTIF(AT$11:AT259, AT259)-1)</f>
        <v/>
      </c>
      <c r="BZ259" s="90" t="str">
        <f>IF(OR(DE$8="", AU259=""), "", COUNTIF(AU$11:AU$310, "&lt;"&amp;AU259)+1+COUNTIF(AU$11:AU259, AU259)-1)</f>
        <v/>
      </c>
      <c r="CA259" s="90" t="str">
        <f>IF(OR(DF$8="", AV259=""), "", COUNTIF(AV$11:AV$310, "&lt;"&amp;AV259)+1+COUNTIF(AV$11:AV259, AV259)-1)</f>
        <v/>
      </c>
      <c r="CB259" s="90" t="str">
        <f>IF(OR(DG$8="", AW259=""), "", COUNTIF(AW$11:AW$310, "&lt;"&amp;AW259)+1+COUNTIF(AW$11:AW259, AW259)-1)</f>
        <v/>
      </c>
      <c r="CC259" s="90" t="str">
        <f>IF(OR(DH$8="", AX259=""), "", COUNTIF(AX$11:AX$310, "&lt;"&amp;AX259)+1+COUNTIF(AX$11:AX259, AX259)-1)</f>
        <v/>
      </c>
      <c r="CD259" s="90" t="str">
        <f>IF(OR(DI$8="", AY259=""), "", COUNTIF(AY$11:AY$310, "&lt;"&amp;AY259)+1+COUNTIF(AY$11:AY259, AY259)-1)</f>
        <v/>
      </c>
      <c r="CE259" s="90" t="str">
        <f>IF(OR(DJ$8="", AZ259=""), "", COUNTIF(AZ$11:AZ$310, "&lt;"&amp;AZ259)+1+COUNTIF(AZ$11:AZ259, AZ259)-1)</f>
        <v/>
      </c>
      <c r="CF259" s="90" t="str">
        <f>IF(OR(DK$8="", BA259=""), "", COUNTIF(BA$11:BA$310, "&lt;"&amp;BA259)+1+COUNTIF(BA$11:BA259, BA259)-1)</f>
        <v/>
      </c>
      <c r="CG259" s="91" t="str">
        <f>IF(OR(DL$8="", BB259=""), "", COUNTIF(BB$11:BB$310, "&lt;"&amp;BB259)+1+COUNTIF(BB$11:BB259, BB259)-1)</f>
        <v/>
      </c>
      <c r="CI259" s="89" t="str" cm="1">
        <f t="array" ref="CI259">IFERROR(INDEX($BD259:$CG259, $CH259, MATCH(CI$6, $BD$8:$CG$8, 0)), "")</f>
        <v/>
      </c>
      <c r="CJ259" s="90" t="str" cm="1">
        <f t="array" ref="CJ259">IFERROR(INDEX($BD259:$CG259, $CH259, MATCH(CJ$6, $BD$8:$CG$8, 0)), "")</f>
        <v/>
      </c>
      <c r="CK259" s="90" t="str" cm="1">
        <f t="array" ref="CK259">IFERROR(INDEX($BD259:$CG259, $CH259, MATCH(CK$6, $BD$8:$CG$8, 0)), "")</f>
        <v/>
      </c>
      <c r="CL259" s="90" t="str" cm="1">
        <f t="array" ref="CL259">IFERROR(INDEX($BD259:$CG259, $CH259, MATCH(CL$6, $BD$8:$CG$8, 0)), "")</f>
        <v/>
      </c>
      <c r="CM259" s="90" t="str" cm="1">
        <f t="array" ref="CM259">IFERROR(INDEX($BD259:$CG259, $CH259, MATCH(CM$6, $BD$8:$CG$8, 0)), "")</f>
        <v/>
      </c>
      <c r="CN259" s="90" t="str" cm="1">
        <f t="array" ref="CN259">IFERROR(INDEX($BD259:$CG259, $CH259, MATCH(CN$6, $BD$8:$CG$8, 0)), "")</f>
        <v/>
      </c>
      <c r="CO259" s="90" t="str" cm="1">
        <f t="array" ref="CO259">IFERROR(INDEX($BD259:$CG259, $CH259, MATCH(CO$6, $BD$8:$CG$8, 0)), "")</f>
        <v/>
      </c>
      <c r="CP259" s="90" t="str" cm="1">
        <f t="array" ref="CP259">IFERROR(INDEX($BD259:$CG259, $CH259, MATCH(CP$6, $BD$8:$CG$8, 0)), "")</f>
        <v/>
      </c>
      <c r="CQ259" s="90" t="str" cm="1">
        <f t="array" ref="CQ259">IFERROR(INDEX($BD259:$CG259, $CH259, MATCH(CQ$6, $BD$8:$CG$8, 0)), "")</f>
        <v/>
      </c>
      <c r="CR259" s="90" t="str" cm="1">
        <f t="array" ref="CR259">IFERROR(INDEX($BD259:$CG259, $CH259, MATCH(CR$6, $BD$8:$CG$8, 0)), "")</f>
        <v/>
      </c>
      <c r="CS259" s="90" t="str" cm="1">
        <f t="array" ref="CS259">IFERROR(INDEX($BD259:$CG259, $CH259, MATCH(CS$6, $BD$8:$CG$8, 0)), "")</f>
        <v/>
      </c>
      <c r="CT259" s="90" t="str" cm="1">
        <f t="array" ref="CT259">IFERROR(INDEX($BD259:$CG259, $CH259, MATCH(CT$6, $BD$8:$CG$8, 0)), "")</f>
        <v/>
      </c>
      <c r="CU259" s="90" t="str" cm="1">
        <f t="array" ref="CU259">IFERROR(INDEX($BD259:$CG259, $CH259, MATCH(CU$6, $BD$8:$CG$8, 0)), "")</f>
        <v/>
      </c>
      <c r="CV259" s="90" t="str" cm="1">
        <f t="array" ref="CV259">IFERROR(INDEX($BD259:$CG259, $CH259, MATCH(CV$6, $BD$8:$CG$8, 0)), "")</f>
        <v/>
      </c>
      <c r="CW259" s="90" t="str" cm="1">
        <f t="array" ref="CW259">IFERROR(INDEX($BD259:$CG259, $CH259, MATCH(CW$6, $BD$8:$CG$8, 0)), "")</f>
        <v/>
      </c>
      <c r="CX259" s="90" t="str" cm="1">
        <f t="array" ref="CX259">IFERROR(INDEX($BD259:$CG259, $CH259, MATCH(CX$6, $BD$8:$CG$8, 0)), "")</f>
        <v/>
      </c>
      <c r="CY259" s="90" t="str" cm="1">
        <f t="array" ref="CY259">IFERROR(INDEX($BD259:$CG259, $CH259, MATCH(CY$6, $BD$8:$CG$8, 0)), "")</f>
        <v/>
      </c>
      <c r="CZ259" s="90" t="str" cm="1">
        <f t="array" ref="CZ259">IFERROR(INDEX($BD259:$CG259, $CH259, MATCH(CZ$6, $BD$8:$CG$8, 0)), "")</f>
        <v/>
      </c>
      <c r="DA259" s="90" t="str" cm="1">
        <f t="array" ref="DA259">IFERROR(INDEX($BD259:$CG259, $CH259, MATCH(DA$6, $BD$8:$CG$8, 0)), "")</f>
        <v/>
      </c>
      <c r="DB259" s="90" t="str" cm="1">
        <f t="array" ref="DB259">IFERROR(INDEX($BD259:$CG259, $CH259, MATCH(DB$6, $BD$8:$CG$8, 0)), "")</f>
        <v/>
      </c>
      <c r="DC259" s="90" t="str" cm="1">
        <f t="array" ref="DC259">IFERROR(INDEX($BD259:$CG259, $CH259, MATCH(DC$6, $BD$8:$CG$8, 0)), "")</f>
        <v/>
      </c>
      <c r="DD259" s="90" t="str" cm="1">
        <f t="array" ref="DD259">IFERROR(INDEX($BD259:$CG259, $CH259, MATCH(DD$6, $BD$8:$CG$8, 0)), "")</f>
        <v/>
      </c>
      <c r="DE259" s="90" t="str" cm="1">
        <f t="array" ref="DE259">IFERROR(INDEX($BD259:$CG259, $CH259, MATCH(DE$6, $BD$8:$CG$8, 0)), "")</f>
        <v/>
      </c>
      <c r="DF259" s="90" t="str" cm="1">
        <f t="array" ref="DF259">IFERROR(INDEX($BD259:$CG259, $CH259, MATCH(DF$6, $BD$8:$CG$8, 0)), "")</f>
        <v/>
      </c>
      <c r="DG259" s="90" t="str" cm="1">
        <f t="array" ref="DG259">IFERROR(INDEX($BD259:$CG259, $CH259, MATCH(DG$6, $BD$8:$CG$8, 0)), "")</f>
        <v/>
      </c>
      <c r="DH259" s="90" t="str" cm="1">
        <f t="array" ref="DH259">IFERROR(INDEX($BD259:$CG259, $CH259, MATCH(DH$6, $BD$8:$CG$8, 0)), "")</f>
        <v/>
      </c>
      <c r="DI259" s="90" t="str" cm="1">
        <f t="array" ref="DI259">IFERROR(INDEX($BD259:$CG259, $CH259, MATCH(DI$6, $BD$8:$CG$8, 0)), "")</f>
        <v/>
      </c>
      <c r="DJ259" s="90" t="str" cm="1">
        <f t="array" ref="DJ259">IFERROR(INDEX($BD259:$CG259, $CH259, MATCH(DJ$6, $BD$8:$CG$8, 0)), "")</f>
        <v/>
      </c>
      <c r="DK259" s="90" t="str" cm="1">
        <f t="array" ref="DK259">IFERROR(INDEX($BD259:$CG259, $CH259, MATCH(DK$6, $BD$8:$CG$8, 0)), "")</f>
        <v/>
      </c>
      <c r="DL259" s="91" t="str" cm="1">
        <f t="array" ref="DL259">IFERROR(INDEX($BD259:$CG259, $CH259, MATCH(DL$6, $BD$8:$CG$8, 0)), "")</f>
        <v/>
      </c>
    </row>
    <row r="260" spans="1:116" x14ac:dyDescent="0.55000000000000004">
      <c r="A260" s="16"/>
      <c r="B260" s="48"/>
      <c r="C260" s="26"/>
      <c r="D260" s="49"/>
      <c r="E260" s="50"/>
      <c r="F260" s="16"/>
      <c r="G260" s="96" t="str">
        <f t="shared" si="88"/>
        <v/>
      </c>
      <c r="H260" s="96" t="str">
        <f>IF($T260="", "", IF(COUNTIF('Income &amp; Expenses'!$AO$11:$AO$40, $T260)&gt;0, $N$3, $N$4))</f>
        <v/>
      </c>
      <c r="I260" s="16"/>
      <c r="N260" s="14" t="str">
        <f t="shared" si="84"/>
        <v/>
      </c>
      <c r="O260" s="8" t="str">
        <f t="shared" si="89"/>
        <v/>
      </c>
      <c r="P260" s="15" t="str">
        <f t="shared" si="85"/>
        <v/>
      </c>
      <c r="R260" s="68" t="str">
        <f t="shared" si="86"/>
        <v/>
      </c>
      <c r="T260" s="68" t="str">
        <f t="shared" si="87"/>
        <v/>
      </c>
      <c r="V260" s="62" t="str">
        <f>IF($B260="", "", COUNTIF($B$11:$B260, $B260))</f>
        <v/>
      </c>
      <c r="W260" s="62" t="str">
        <f t="shared" si="90"/>
        <v/>
      </c>
      <c r="Y260" s="78" t="str">
        <f t="shared" si="103"/>
        <v/>
      </c>
      <c r="Z260" s="79" t="str">
        <f t="shared" si="103"/>
        <v/>
      </c>
      <c r="AA260" s="79" t="str">
        <f t="shared" si="103"/>
        <v/>
      </c>
      <c r="AB260" s="79" t="str">
        <f t="shared" si="103"/>
        <v/>
      </c>
      <c r="AC260" s="79" t="str">
        <f t="shared" si="103"/>
        <v/>
      </c>
      <c r="AD260" s="79" t="str">
        <f t="shared" si="103"/>
        <v/>
      </c>
      <c r="AE260" s="79" t="str">
        <f t="shared" si="103"/>
        <v/>
      </c>
      <c r="AF260" s="79" t="str">
        <f t="shared" si="103"/>
        <v/>
      </c>
      <c r="AG260" s="79" t="str">
        <f t="shared" si="103"/>
        <v/>
      </c>
      <c r="AH260" s="79" t="str">
        <f t="shared" si="103"/>
        <v/>
      </c>
      <c r="AI260" s="79" t="str">
        <f t="shared" si="104"/>
        <v/>
      </c>
      <c r="AJ260" s="79" t="str">
        <f t="shared" si="104"/>
        <v/>
      </c>
      <c r="AK260" s="79" t="str">
        <f t="shared" si="104"/>
        <v/>
      </c>
      <c r="AL260" s="79" t="str">
        <f t="shared" si="104"/>
        <v/>
      </c>
      <c r="AM260" s="79" t="str">
        <f t="shared" si="104"/>
        <v/>
      </c>
      <c r="AN260" s="79" t="str">
        <f t="shared" si="104"/>
        <v/>
      </c>
      <c r="AO260" s="79" t="str">
        <f t="shared" si="104"/>
        <v/>
      </c>
      <c r="AP260" s="79" t="str">
        <f t="shared" si="104"/>
        <v/>
      </c>
      <c r="AQ260" s="79" t="str">
        <f t="shared" si="104"/>
        <v/>
      </c>
      <c r="AR260" s="79" t="str">
        <f t="shared" si="104"/>
        <v/>
      </c>
      <c r="AS260" s="79" t="str">
        <f t="shared" si="105"/>
        <v/>
      </c>
      <c r="AT260" s="79" t="str">
        <f t="shared" si="105"/>
        <v/>
      </c>
      <c r="AU260" s="79" t="str">
        <f t="shared" si="105"/>
        <v/>
      </c>
      <c r="AV260" s="79" t="str">
        <f t="shared" si="105"/>
        <v/>
      </c>
      <c r="AW260" s="79" t="str">
        <f t="shared" si="105"/>
        <v/>
      </c>
      <c r="AX260" s="79" t="str">
        <f t="shared" si="105"/>
        <v/>
      </c>
      <c r="AY260" s="79" t="str">
        <f t="shared" si="105"/>
        <v/>
      </c>
      <c r="AZ260" s="79" t="str">
        <f t="shared" si="105"/>
        <v/>
      </c>
      <c r="BA260" s="79" t="str">
        <f t="shared" si="105"/>
        <v/>
      </c>
      <c r="BB260" s="33" t="str">
        <f t="shared" si="105"/>
        <v/>
      </c>
      <c r="BD260" s="89" t="str">
        <f>IF(OR(CI$8="", Y260=""), "", COUNTIF(Y$11:Y$310, "&lt;"&amp;Y260)+1+COUNTIF(Y$11:Y260, Y260)-1)</f>
        <v/>
      </c>
      <c r="BE260" s="90" t="str">
        <f>IF(OR(CJ$8="", Z260=""), "", COUNTIF(Z$11:Z$310, "&lt;"&amp;Z260)+1+COUNTIF(Z$11:Z260, Z260)-1)</f>
        <v/>
      </c>
      <c r="BF260" s="90" t="str">
        <f>IF(OR(CK$8="", AA260=""), "", COUNTIF(AA$11:AA$310, "&lt;"&amp;AA260)+1+COUNTIF(AA$11:AA260, AA260)-1)</f>
        <v/>
      </c>
      <c r="BG260" s="90" t="str">
        <f>IF(OR(CL$8="", AB260=""), "", COUNTIF(AB$11:AB$310, "&lt;"&amp;AB260)+1+COUNTIF(AB$11:AB260, AB260)-1)</f>
        <v/>
      </c>
      <c r="BH260" s="90" t="str">
        <f>IF(OR(CM$8="", AC260=""), "", COUNTIF(AC$11:AC$310, "&lt;"&amp;AC260)+1+COUNTIF(AC$11:AC260, AC260)-1)</f>
        <v/>
      </c>
      <c r="BI260" s="90" t="str">
        <f>IF(OR(CN$8="", AD260=""), "", COUNTIF(AD$11:AD$310, "&lt;"&amp;AD260)+1+COUNTIF(AD$11:AD260, AD260)-1)</f>
        <v/>
      </c>
      <c r="BJ260" s="90" t="str">
        <f>IF(OR(CO$8="", AE260=""), "", COUNTIF(AE$11:AE$310, "&lt;"&amp;AE260)+1+COUNTIF(AE$11:AE260, AE260)-1)</f>
        <v/>
      </c>
      <c r="BK260" s="90" t="str">
        <f>IF(OR(CP$8="", AF260=""), "", COUNTIF(AF$11:AF$310, "&lt;"&amp;AF260)+1+COUNTIF(AF$11:AF260, AF260)-1)</f>
        <v/>
      </c>
      <c r="BL260" s="90" t="str">
        <f>IF(OR(CQ$8="", AG260=""), "", COUNTIF(AG$11:AG$310, "&lt;"&amp;AG260)+1+COUNTIF(AG$11:AG260, AG260)-1)</f>
        <v/>
      </c>
      <c r="BM260" s="90" t="str">
        <f>IF(OR(CR$8="", AH260=""), "", COUNTIF(AH$11:AH$310, "&lt;"&amp;AH260)+1+COUNTIF(AH$11:AH260, AH260)-1)</f>
        <v/>
      </c>
      <c r="BN260" s="90" t="str">
        <f>IF(OR(CS$8="", AI260=""), "", COUNTIF(AI$11:AI$310, "&lt;"&amp;AI260)+1+COUNTIF(AI$11:AI260, AI260)-1)</f>
        <v/>
      </c>
      <c r="BO260" s="90" t="str">
        <f>IF(OR(CT$8="", AJ260=""), "", COUNTIF(AJ$11:AJ$310, "&lt;"&amp;AJ260)+1+COUNTIF(AJ$11:AJ260, AJ260)-1)</f>
        <v/>
      </c>
      <c r="BP260" s="90" t="str">
        <f>IF(OR(CU$8="", AK260=""), "", COUNTIF(AK$11:AK$310, "&lt;"&amp;AK260)+1+COUNTIF(AK$11:AK260, AK260)-1)</f>
        <v/>
      </c>
      <c r="BQ260" s="90" t="str">
        <f>IF(OR(CV$8="", AL260=""), "", COUNTIF(AL$11:AL$310, "&lt;"&amp;AL260)+1+COUNTIF(AL$11:AL260, AL260)-1)</f>
        <v/>
      </c>
      <c r="BR260" s="90" t="str">
        <f>IF(OR(CW$8="", AM260=""), "", COUNTIF(AM$11:AM$310, "&lt;"&amp;AM260)+1+COUNTIF(AM$11:AM260, AM260)-1)</f>
        <v/>
      </c>
      <c r="BS260" s="90" t="str">
        <f>IF(OR(CX$8="", AN260=""), "", COUNTIF(AN$11:AN$310, "&lt;"&amp;AN260)+1+COUNTIF(AN$11:AN260, AN260)-1)</f>
        <v/>
      </c>
      <c r="BT260" s="90" t="str">
        <f>IF(OR(CY$8="", AO260=""), "", COUNTIF(AO$11:AO$310, "&lt;"&amp;AO260)+1+COUNTIF(AO$11:AO260, AO260)-1)</f>
        <v/>
      </c>
      <c r="BU260" s="90" t="str">
        <f>IF(OR(CZ$8="", AP260=""), "", COUNTIF(AP$11:AP$310, "&lt;"&amp;AP260)+1+COUNTIF(AP$11:AP260, AP260)-1)</f>
        <v/>
      </c>
      <c r="BV260" s="90" t="str">
        <f>IF(OR(DA$8="", AQ260=""), "", COUNTIF(AQ$11:AQ$310, "&lt;"&amp;AQ260)+1+COUNTIF(AQ$11:AQ260, AQ260)-1)</f>
        <v/>
      </c>
      <c r="BW260" s="90" t="str">
        <f>IF(OR(DB$8="", AR260=""), "", COUNTIF(AR$11:AR$310, "&lt;"&amp;AR260)+1+COUNTIF(AR$11:AR260, AR260)-1)</f>
        <v/>
      </c>
      <c r="BX260" s="90" t="str">
        <f>IF(OR(DC$8="", AS260=""), "", COUNTIF(AS$11:AS$310, "&lt;"&amp;AS260)+1+COUNTIF(AS$11:AS260, AS260)-1)</f>
        <v/>
      </c>
      <c r="BY260" s="90" t="str">
        <f>IF(OR(DD$8="", AT260=""), "", COUNTIF(AT$11:AT$310, "&lt;"&amp;AT260)+1+COUNTIF(AT$11:AT260, AT260)-1)</f>
        <v/>
      </c>
      <c r="BZ260" s="90" t="str">
        <f>IF(OR(DE$8="", AU260=""), "", COUNTIF(AU$11:AU$310, "&lt;"&amp;AU260)+1+COUNTIF(AU$11:AU260, AU260)-1)</f>
        <v/>
      </c>
      <c r="CA260" s="90" t="str">
        <f>IF(OR(DF$8="", AV260=""), "", COUNTIF(AV$11:AV$310, "&lt;"&amp;AV260)+1+COUNTIF(AV$11:AV260, AV260)-1)</f>
        <v/>
      </c>
      <c r="CB260" s="90" t="str">
        <f>IF(OR(DG$8="", AW260=""), "", COUNTIF(AW$11:AW$310, "&lt;"&amp;AW260)+1+COUNTIF(AW$11:AW260, AW260)-1)</f>
        <v/>
      </c>
      <c r="CC260" s="90" t="str">
        <f>IF(OR(DH$8="", AX260=""), "", COUNTIF(AX$11:AX$310, "&lt;"&amp;AX260)+1+COUNTIF(AX$11:AX260, AX260)-1)</f>
        <v/>
      </c>
      <c r="CD260" s="90" t="str">
        <f>IF(OR(DI$8="", AY260=""), "", COUNTIF(AY$11:AY$310, "&lt;"&amp;AY260)+1+COUNTIF(AY$11:AY260, AY260)-1)</f>
        <v/>
      </c>
      <c r="CE260" s="90" t="str">
        <f>IF(OR(DJ$8="", AZ260=""), "", COUNTIF(AZ$11:AZ$310, "&lt;"&amp;AZ260)+1+COUNTIF(AZ$11:AZ260, AZ260)-1)</f>
        <v/>
      </c>
      <c r="CF260" s="90" t="str">
        <f>IF(OR(DK$8="", BA260=""), "", COUNTIF(BA$11:BA$310, "&lt;"&amp;BA260)+1+COUNTIF(BA$11:BA260, BA260)-1)</f>
        <v/>
      </c>
      <c r="CG260" s="91" t="str">
        <f>IF(OR(DL$8="", BB260=""), "", COUNTIF(BB$11:BB$310, "&lt;"&amp;BB260)+1+COUNTIF(BB$11:BB260, BB260)-1)</f>
        <v/>
      </c>
      <c r="CI260" s="89" t="str" cm="1">
        <f t="array" ref="CI260">IFERROR(INDEX($BD260:$CG260, $CH260, MATCH(CI$6, $BD$8:$CG$8, 0)), "")</f>
        <v/>
      </c>
      <c r="CJ260" s="90" t="str" cm="1">
        <f t="array" ref="CJ260">IFERROR(INDEX($BD260:$CG260, $CH260, MATCH(CJ$6, $BD$8:$CG$8, 0)), "")</f>
        <v/>
      </c>
      <c r="CK260" s="90" t="str" cm="1">
        <f t="array" ref="CK260">IFERROR(INDEX($BD260:$CG260, $CH260, MATCH(CK$6, $BD$8:$CG$8, 0)), "")</f>
        <v/>
      </c>
      <c r="CL260" s="90" t="str" cm="1">
        <f t="array" ref="CL260">IFERROR(INDEX($BD260:$CG260, $CH260, MATCH(CL$6, $BD$8:$CG$8, 0)), "")</f>
        <v/>
      </c>
      <c r="CM260" s="90" t="str" cm="1">
        <f t="array" ref="CM260">IFERROR(INDEX($BD260:$CG260, $CH260, MATCH(CM$6, $BD$8:$CG$8, 0)), "")</f>
        <v/>
      </c>
      <c r="CN260" s="90" t="str" cm="1">
        <f t="array" ref="CN260">IFERROR(INDEX($BD260:$CG260, $CH260, MATCH(CN$6, $BD$8:$CG$8, 0)), "")</f>
        <v/>
      </c>
      <c r="CO260" s="90" t="str" cm="1">
        <f t="array" ref="CO260">IFERROR(INDEX($BD260:$CG260, $CH260, MATCH(CO$6, $BD$8:$CG$8, 0)), "")</f>
        <v/>
      </c>
      <c r="CP260" s="90" t="str" cm="1">
        <f t="array" ref="CP260">IFERROR(INDEX($BD260:$CG260, $CH260, MATCH(CP$6, $BD$8:$CG$8, 0)), "")</f>
        <v/>
      </c>
      <c r="CQ260" s="90" t="str" cm="1">
        <f t="array" ref="CQ260">IFERROR(INDEX($BD260:$CG260, $CH260, MATCH(CQ$6, $BD$8:$CG$8, 0)), "")</f>
        <v/>
      </c>
      <c r="CR260" s="90" t="str" cm="1">
        <f t="array" ref="CR260">IFERROR(INDEX($BD260:$CG260, $CH260, MATCH(CR$6, $BD$8:$CG$8, 0)), "")</f>
        <v/>
      </c>
      <c r="CS260" s="90" t="str" cm="1">
        <f t="array" ref="CS260">IFERROR(INDEX($BD260:$CG260, $CH260, MATCH(CS$6, $BD$8:$CG$8, 0)), "")</f>
        <v/>
      </c>
      <c r="CT260" s="90" t="str" cm="1">
        <f t="array" ref="CT260">IFERROR(INDEX($BD260:$CG260, $CH260, MATCH(CT$6, $BD$8:$CG$8, 0)), "")</f>
        <v/>
      </c>
      <c r="CU260" s="90" t="str" cm="1">
        <f t="array" ref="CU260">IFERROR(INDEX($BD260:$CG260, $CH260, MATCH(CU$6, $BD$8:$CG$8, 0)), "")</f>
        <v/>
      </c>
      <c r="CV260" s="90" t="str" cm="1">
        <f t="array" ref="CV260">IFERROR(INDEX($BD260:$CG260, $CH260, MATCH(CV$6, $BD$8:$CG$8, 0)), "")</f>
        <v/>
      </c>
      <c r="CW260" s="90" t="str" cm="1">
        <f t="array" ref="CW260">IFERROR(INDEX($BD260:$CG260, $CH260, MATCH(CW$6, $BD$8:$CG$8, 0)), "")</f>
        <v/>
      </c>
      <c r="CX260" s="90" t="str" cm="1">
        <f t="array" ref="CX260">IFERROR(INDEX($BD260:$CG260, $CH260, MATCH(CX$6, $BD$8:$CG$8, 0)), "")</f>
        <v/>
      </c>
      <c r="CY260" s="90" t="str" cm="1">
        <f t="array" ref="CY260">IFERROR(INDEX($BD260:$CG260, $CH260, MATCH(CY$6, $BD$8:$CG$8, 0)), "")</f>
        <v/>
      </c>
      <c r="CZ260" s="90" t="str" cm="1">
        <f t="array" ref="CZ260">IFERROR(INDEX($BD260:$CG260, $CH260, MATCH(CZ$6, $BD$8:$CG$8, 0)), "")</f>
        <v/>
      </c>
      <c r="DA260" s="90" t="str" cm="1">
        <f t="array" ref="DA260">IFERROR(INDEX($BD260:$CG260, $CH260, MATCH(DA$6, $BD$8:$CG$8, 0)), "")</f>
        <v/>
      </c>
      <c r="DB260" s="90" t="str" cm="1">
        <f t="array" ref="DB260">IFERROR(INDEX($BD260:$CG260, $CH260, MATCH(DB$6, $BD$8:$CG$8, 0)), "")</f>
        <v/>
      </c>
      <c r="DC260" s="90" t="str" cm="1">
        <f t="array" ref="DC260">IFERROR(INDEX($BD260:$CG260, $CH260, MATCH(DC$6, $BD$8:$CG$8, 0)), "")</f>
        <v/>
      </c>
      <c r="DD260" s="90" t="str" cm="1">
        <f t="array" ref="DD260">IFERROR(INDEX($BD260:$CG260, $CH260, MATCH(DD$6, $BD$8:$CG$8, 0)), "")</f>
        <v/>
      </c>
      <c r="DE260" s="90" t="str" cm="1">
        <f t="array" ref="DE260">IFERROR(INDEX($BD260:$CG260, $CH260, MATCH(DE$6, $BD$8:$CG$8, 0)), "")</f>
        <v/>
      </c>
      <c r="DF260" s="90" t="str" cm="1">
        <f t="array" ref="DF260">IFERROR(INDEX($BD260:$CG260, $CH260, MATCH(DF$6, $BD$8:$CG$8, 0)), "")</f>
        <v/>
      </c>
      <c r="DG260" s="90" t="str" cm="1">
        <f t="array" ref="DG260">IFERROR(INDEX($BD260:$CG260, $CH260, MATCH(DG$6, $BD$8:$CG$8, 0)), "")</f>
        <v/>
      </c>
      <c r="DH260" s="90" t="str" cm="1">
        <f t="array" ref="DH260">IFERROR(INDEX($BD260:$CG260, $CH260, MATCH(DH$6, $BD$8:$CG$8, 0)), "")</f>
        <v/>
      </c>
      <c r="DI260" s="90" t="str" cm="1">
        <f t="array" ref="DI260">IFERROR(INDEX($BD260:$CG260, $CH260, MATCH(DI$6, $BD$8:$CG$8, 0)), "")</f>
        <v/>
      </c>
      <c r="DJ260" s="90" t="str" cm="1">
        <f t="array" ref="DJ260">IFERROR(INDEX($BD260:$CG260, $CH260, MATCH(DJ$6, $BD$8:$CG$8, 0)), "")</f>
        <v/>
      </c>
      <c r="DK260" s="90" t="str" cm="1">
        <f t="array" ref="DK260">IFERROR(INDEX($BD260:$CG260, $CH260, MATCH(DK$6, $BD$8:$CG$8, 0)), "")</f>
        <v/>
      </c>
      <c r="DL260" s="91" t="str" cm="1">
        <f t="array" ref="DL260">IFERROR(INDEX($BD260:$CG260, $CH260, MATCH(DL$6, $BD$8:$CG$8, 0)), "")</f>
        <v/>
      </c>
    </row>
    <row r="261" spans="1:116" x14ac:dyDescent="0.55000000000000004">
      <c r="A261" s="16"/>
      <c r="B261" s="48"/>
      <c r="C261" s="26"/>
      <c r="D261" s="49"/>
      <c r="E261" s="50"/>
      <c r="F261" s="16"/>
      <c r="G261" s="96" t="str">
        <f t="shared" si="88"/>
        <v/>
      </c>
      <c r="H261" s="96" t="str">
        <f>IF($T261="", "", IF(COUNTIF('Income &amp; Expenses'!$AO$11:$AO$40, $T261)&gt;0, $N$3, $N$4))</f>
        <v/>
      </c>
      <c r="I261" s="16"/>
      <c r="N261" s="14" t="str">
        <f t="shared" si="84"/>
        <v/>
      </c>
      <c r="O261" s="8" t="str">
        <f t="shared" si="89"/>
        <v/>
      </c>
      <c r="P261" s="15" t="str">
        <f t="shared" si="85"/>
        <v/>
      </c>
      <c r="R261" s="68" t="str">
        <f t="shared" si="86"/>
        <v/>
      </c>
      <c r="T261" s="68" t="str">
        <f t="shared" si="87"/>
        <v/>
      </c>
      <c r="V261" s="62" t="str">
        <f>IF($B261="", "", COUNTIF($B$11:$B261, $B261))</f>
        <v/>
      </c>
      <c r="W261" s="62" t="str">
        <f t="shared" si="90"/>
        <v/>
      </c>
      <c r="Y261" s="78" t="str">
        <f t="shared" ref="Y261:AH270" si="106">IF(OR(Y$10="", $R261=""), "", IF(Y$10=$B261, $D261, ""))</f>
        <v/>
      </c>
      <c r="Z261" s="79" t="str">
        <f t="shared" si="106"/>
        <v/>
      </c>
      <c r="AA261" s="79" t="str">
        <f t="shared" si="106"/>
        <v/>
      </c>
      <c r="AB261" s="79" t="str">
        <f t="shared" si="106"/>
        <v/>
      </c>
      <c r="AC261" s="79" t="str">
        <f t="shared" si="106"/>
        <v/>
      </c>
      <c r="AD261" s="79" t="str">
        <f t="shared" si="106"/>
        <v/>
      </c>
      <c r="AE261" s="79" t="str">
        <f t="shared" si="106"/>
        <v/>
      </c>
      <c r="AF261" s="79" t="str">
        <f t="shared" si="106"/>
        <v/>
      </c>
      <c r="AG261" s="79" t="str">
        <f t="shared" si="106"/>
        <v/>
      </c>
      <c r="AH261" s="79" t="str">
        <f t="shared" si="106"/>
        <v/>
      </c>
      <c r="AI261" s="79" t="str">
        <f t="shared" ref="AI261:AR270" si="107">IF(OR(AI$10="", $R261=""), "", IF(AI$10=$B261, $D261, ""))</f>
        <v/>
      </c>
      <c r="AJ261" s="79" t="str">
        <f t="shared" si="107"/>
        <v/>
      </c>
      <c r="AK261" s="79" t="str">
        <f t="shared" si="107"/>
        <v/>
      </c>
      <c r="AL261" s="79" t="str">
        <f t="shared" si="107"/>
        <v/>
      </c>
      <c r="AM261" s="79" t="str">
        <f t="shared" si="107"/>
        <v/>
      </c>
      <c r="AN261" s="79" t="str">
        <f t="shared" si="107"/>
        <v/>
      </c>
      <c r="AO261" s="79" t="str">
        <f t="shared" si="107"/>
        <v/>
      </c>
      <c r="AP261" s="79" t="str">
        <f t="shared" si="107"/>
        <v/>
      </c>
      <c r="AQ261" s="79" t="str">
        <f t="shared" si="107"/>
        <v/>
      </c>
      <c r="AR261" s="79" t="str">
        <f t="shared" si="107"/>
        <v/>
      </c>
      <c r="AS261" s="79" t="str">
        <f t="shared" ref="AS261:BB270" si="108">IF(OR(AS$10="", $R261=""), "", IF(AS$10=$B261, $D261, ""))</f>
        <v/>
      </c>
      <c r="AT261" s="79" t="str">
        <f t="shared" si="108"/>
        <v/>
      </c>
      <c r="AU261" s="79" t="str">
        <f t="shared" si="108"/>
        <v/>
      </c>
      <c r="AV261" s="79" t="str">
        <f t="shared" si="108"/>
        <v/>
      </c>
      <c r="AW261" s="79" t="str">
        <f t="shared" si="108"/>
        <v/>
      </c>
      <c r="AX261" s="79" t="str">
        <f t="shared" si="108"/>
        <v/>
      </c>
      <c r="AY261" s="79" t="str">
        <f t="shared" si="108"/>
        <v/>
      </c>
      <c r="AZ261" s="79" t="str">
        <f t="shared" si="108"/>
        <v/>
      </c>
      <c r="BA261" s="79" t="str">
        <f t="shared" si="108"/>
        <v/>
      </c>
      <c r="BB261" s="33" t="str">
        <f t="shared" si="108"/>
        <v/>
      </c>
      <c r="BD261" s="89" t="str">
        <f>IF(OR(CI$8="", Y261=""), "", COUNTIF(Y$11:Y$310, "&lt;"&amp;Y261)+1+COUNTIF(Y$11:Y261, Y261)-1)</f>
        <v/>
      </c>
      <c r="BE261" s="90" t="str">
        <f>IF(OR(CJ$8="", Z261=""), "", COUNTIF(Z$11:Z$310, "&lt;"&amp;Z261)+1+COUNTIF(Z$11:Z261, Z261)-1)</f>
        <v/>
      </c>
      <c r="BF261" s="90" t="str">
        <f>IF(OR(CK$8="", AA261=""), "", COUNTIF(AA$11:AA$310, "&lt;"&amp;AA261)+1+COUNTIF(AA$11:AA261, AA261)-1)</f>
        <v/>
      </c>
      <c r="BG261" s="90" t="str">
        <f>IF(OR(CL$8="", AB261=""), "", COUNTIF(AB$11:AB$310, "&lt;"&amp;AB261)+1+COUNTIF(AB$11:AB261, AB261)-1)</f>
        <v/>
      </c>
      <c r="BH261" s="90" t="str">
        <f>IF(OR(CM$8="", AC261=""), "", COUNTIF(AC$11:AC$310, "&lt;"&amp;AC261)+1+COUNTIF(AC$11:AC261, AC261)-1)</f>
        <v/>
      </c>
      <c r="BI261" s="90" t="str">
        <f>IF(OR(CN$8="", AD261=""), "", COUNTIF(AD$11:AD$310, "&lt;"&amp;AD261)+1+COUNTIF(AD$11:AD261, AD261)-1)</f>
        <v/>
      </c>
      <c r="BJ261" s="90" t="str">
        <f>IF(OR(CO$8="", AE261=""), "", COUNTIF(AE$11:AE$310, "&lt;"&amp;AE261)+1+COUNTIF(AE$11:AE261, AE261)-1)</f>
        <v/>
      </c>
      <c r="BK261" s="90" t="str">
        <f>IF(OR(CP$8="", AF261=""), "", COUNTIF(AF$11:AF$310, "&lt;"&amp;AF261)+1+COUNTIF(AF$11:AF261, AF261)-1)</f>
        <v/>
      </c>
      <c r="BL261" s="90" t="str">
        <f>IF(OR(CQ$8="", AG261=""), "", COUNTIF(AG$11:AG$310, "&lt;"&amp;AG261)+1+COUNTIF(AG$11:AG261, AG261)-1)</f>
        <v/>
      </c>
      <c r="BM261" s="90" t="str">
        <f>IF(OR(CR$8="", AH261=""), "", COUNTIF(AH$11:AH$310, "&lt;"&amp;AH261)+1+COUNTIF(AH$11:AH261, AH261)-1)</f>
        <v/>
      </c>
      <c r="BN261" s="90" t="str">
        <f>IF(OR(CS$8="", AI261=""), "", COUNTIF(AI$11:AI$310, "&lt;"&amp;AI261)+1+COUNTIF(AI$11:AI261, AI261)-1)</f>
        <v/>
      </c>
      <c r="BO261" s="90" t="str">
        <f>IF(OR(CT$8="", AJ261=""), "", COUNTIF(AJ$11:AJ$310, "&lt;"&amp;AJ261)+1+COUNTIF(AJ$11:AJ261, AJ261)-1)</f>
        <v/>
      </c>
      <c r="BP261" s="90" t="str">
        <f>IF(OR(CU$8="", AK261=""), "", COUNTIF(AK$11:AK$310, "&lt;"&amp;AK261)+1+COUNTIF(AK$11:AK261, AK261)-1)</f>
        <v/>
      </c>
      <c r="BQ261" s="90" t="str">
        <f>IF(OR(CV$8="", AL261=""), "", COUNTIF(AL$11:AL$310, "&lt;"&amp;AL261)+1+COUNTIF(AL$11:AL261, AL261)-1)</f>
        <v/>
      </c>
      <c r="BR261" s="90" t="str">
        <f>IF(OR(CW$8="", AM261=""), "", COUNTIF(AM$11:AM$310, "&lt;"&amp;AM261)+1+COUNTIF(AM$11:AM261, AM261)-1)</f>
        <v/>
      </c>
      <c r="BS261" s="90" t="str">
        <f>IF(OR(CX$8="", AN261=""), "", COUNTIF(AN$11:AN$310, "&lt;"&amp;AN261)+1+COUNTIF(AN$11:AN261, AN261)-1)</f>
        <v/>
      </c>
      <c r="BT261" s="90" t="str">
        <f>IF(OR(CY$8="", AO261=""), "", COUNTIF(AO$11:AO$310, "&lt;"&amp;AO261)+1+COUNTIF(AO$11:AO261, AO261)-1)</f>
        <v/>
      </c>
      <c r="BU261" s="90" t="str">
        <f>IF(OR(CZ$8="", AP261=""), "", COUNTIF(AP$11:AP$310, "&lt;"&amp;AP261)+1+COUNTIF(AP$11:AP261, AP261)-1)</f>
        <v/>
      </c>
      <c r="BV261" s="90" t="str">
        <f>IF(OR(DA$8="", AQ261=""), "", COUNTIF(AQ$11:AQ$310, "&lt;"&amp;AQ261)+1+COUNTIF(AQ$11:AQ261, AQ261)-1)</f>
        <v/>
      </c>
      <c r="BW261" s="90" t="str">
        <f>IF(OR(DB$8="", AR261=""), "", COUNTIF(AR$11:AR$310, "&lt;"&amp;AR261)+1+COUNTIF(AR$11:AR261, AR261)-1)</f>
        <v/>
      </c>
      <c r="BX261" s="90" t="str">
        <f>IF(OR(DC$8="", AS261=""), "", COUNTIF(AS$11:AS$310, "&lt;"&amp;AS261)+1+COUNTIF(AS$11:AS261, AS261)-1)</f>
        <v/>
      </c>
      <c r="BY261" s="90" t="str">
        <f>IF(OR(DD$8="", AT261=""), "", COUNTIF(AT$11:AT$310, "&lt;"&amp;AT261)+1+COUNTIF(AT$11:AT261, AT261)-1)</f>
        <v/>
      </c>
      <c r="BZ261" s="90" t="str">
        <f>IF(OR(DE$8="", AU261=""), "", COUNTIF(AU$11:AU$310, "&lt;"&amp;AU261)+1+COUNTIF(AU$11:AU261, AU261)-1)</f>
        <v/>
      </c>
      <c r="CA261" s="90" t="str">
        <f>IF(OR(DF$8="", AV261=""), "", COUNTIF(AV$11:AV$310, "&lt;"&amp;AV261)+1+COUNTIF(AV$11:AV261, AV261)-1)</f>
        <v/>
      </c>
      <c r="CB261" s="90" t="str">
        <f>IF(OR(DG$8="", AW261=""), "", COUNTIF(AW$11:AW$310, "&lt;"&amp;AW261)+1+COUNTIF(AW$11:AW261, AW261)-1)</f>
        <v/>
      </c>
      <c r="CC261" s="90" t="str">
        <f>IF(OR(DH$8="", AX261=""), "", COUNTIF(AX$11:AX$310, "&lt;"&amp;AX261)+1+COUNTIF(AX$11:AX261, AX261)-1)</f>
        <v/>
      </c>
      <c r="CD261" s="90" t="str">
        <f>IF(OR(DI$8="", AY261=""), "", COUNTIF(AY$11:AY$310, "&lt;"&amp;AY261)+1+COUNTIF(AY$11:AY261, AY261)-1)</f>
        <v/>
      </c>
      <c r="CE261" s="90" t="str">
        <f>IF(OR(DJ$8="", AZ261=""), "", COUNTIF(AZ$11:AZ$310, "&lt;"&amp;AZ261)+1+COUNTIF(AZ$11:AZ261, AZ261)-1)</f>
        <v/>
      </c>
      <c r="CF261" s="90" t="str">
        <f>IF(OR(DK$8="", BA261=""), "", COUNTIF(BA$11:BA$310, "&lt;"&amp;BA261)+1+COUNTIF(BA$11:BA261, BA261)-1)</f>
        <v/>
      </c>
      <c r="CG261" s="91" t="str">
        <f>IF(OR(DL$8="", BB261=""), "", COUNTIF(BB$11:BB$310, "&lt;"&amp;BB261)+1+COUNTIF(BB$11:BB261, BB261)-1)</f>
        <v/>
      </c>
      <c r="CI261" s="89" t="str" cm="1">
        <f t="array" ref="CI261">IFERROR(INDEX($BD261:$CG261, $CH261, MATCH(CI$6, $BD$8:$CG$8, 0)), "")</f>
        <v/>
      </c>
      <c r="CJ261" s="90" t="str" cm="1">
        <f t="array" ref="CJ261">IFERROR(INDEX($BD261:$CG261, $CH261, MATCH(CJ$6, $BD$8:$CG$8, 0)), "")</f>
        <v/>
      </c>
      <c r="CK261" s="90" t="str" cm="1">
        <f t="array" ref="CK261">IFERROR(INDEX($BD261:$CG261, $CH261, MATCH(CK$6, $BD$8:$CG$8, 0)), "")</f>
        <v/>
      </c>
      <c r="CL261" s="90" t="str" cm="1">
        <f t="array" ref="CL261">IFERROR(INDEX($BD261:$CG261, $CH261, MATCH(CL$6, $BD$8:$CG$8, 0)), "")</f>
        <v/>
      </c>
      <c r="CM261" s="90" t="str" cm="1">
        <f t="array" ref="CM261">IFERROR(INDEX($BD261:$CG261, $CH261, MATCH(CM$6, $BD$8:$CG$8, 0)), "")</f>
        <v/>
      </c>
      <c r="CN261" s="90" t="str" cm="1">
        <f t="array" ref="CN261">IFERROR(INDEX($BD261:$CG261, $CH261, MATCH(CN$6, $BD$8:$CG$8, 0)), "")</f>
        <v/>
      </c>
      <c r="CO261" s="90" t="str" cm="1">
        <f t="array" ref="CO261">IFERROR(INDEX($BD261:$CG261, $CH261, MATCH(CO$6, $BD$8:$CG$8, 0)), "")</f>
        <v/>
      </c>
      <c r="CP261" s="90" t="str" cm="1">
        <f t="array" ref="CP261">IFERROR(INDEX($BD261:$CG261, $CH261, MATCH(CP$6, $BD$8:$CG$8, 0)), "")</f>
        <v/>
      </c>
      <c r="CQ261" s="90" t="str" cm="1">
        <f t="array" ref="CQ261">IFERROR(INDEX($BD261:$CG261, $CH261, MATCH(CQ$6, $BD$8:$CG$8, 0)), "")</f>
        <v/>
      </c>
      <c r="CR261" s="90" t="str" cm="1">
        <f t="array" ref="CR261">IFERROR(INDEX($BD261:$CG261, $CH261, MATCH(CR$6, $BD$8:$CG$8, 0)), "")</f>
        <v/>
      </c>
      <c r="CS261" s="90" t="str" cm="1">
        <f t="array" ref="CS261">IFERROR(INDEX($BD261:$CG261, $CH261, MATCH(CS$6, $BD$8:$CG$8, 0)), "")</f>
        <v/>
      </c>
      <c r="CT261" s="90" t="str" cm="1">
        <f t="array" ref="CT261">IFERROR(INDEX($BD261:$CG261, $CH261, MATCH(CT$6, $BD$8:$CG$8, 0)), "")</f>
        <v/>
      </c>
      <c r="CU261" s="90" t="str" cm="1">
        <f t="array" ref="CU261">IFERROR(INDEX($BD261:$CG261, $CH261, MATCH(CU$6, $BD$8:$CG$8, 0)), "")</f>
        <v/>
      </c>
      <c r="CV261" s="90" t="str" cm="1">
        <f t="array" ref="CV261">IFERROR(INDEX($BD261:$CG261, $CH261, MATCH(CV$6, $BD$8:$CG$8, 0)), "")</f>
        <v/>
      </c>
      <c r="CW261" s="90" t="str" cm="1">
        <f t="array" ref="CW261">IFERROR(INDEX($BD261:$CG261, $CH261, MATCH(CW$6, $BD$8:$CG$8, 0)), "")</f>
        <v/>
      </c>
      <c r="CX261" s="90" t="str" cm="1">
        <f t="array" ref="CX261">IFERROR(INDEX($BD261:$CG261, $CH261, MATCH(CX$6, $BD$8:$CG$8, 0)), "")</f>
        <v/>
      </c>
      <c r="CY261" s="90" t="str" cm="1">
        <f t="array" ref="CY261">IFERROR(INDEX($BD261:$CG261, $CH261, MATCH(CY$6, $BD$8:$CG$8, 0)), "")</f>
        <v/>
      </c>
      <c r="CZ261" s="90" t="str" cm="1">
        <f t="array" ref="CZ261">IFERROR(INDEX($BD261:$CG261, $CH261, MATCH(CZ$6, $BD$8:$CG$8, 0)), "")</f>
        <v/>
      </c>
      <c r="DA261" s="90" t="str" cm="1">
        <f t="array" ref="DA261">IFERROR(INDEX($BD261:$CG261, $CH261, MATCH(DA$6, $BD$8:$CG$8, 0)), "")</f>
        <v/>
      </c>
      <c r="DB261" s="90" t="str" cm="1">
        <f t="array" ref="DB261">IFERROR(INDEX($BD261:$CG261, $CH261, MATCH(DB$6, $BD$8:$CG$8, 0)), "")</f>
        <v/>
      </c>
      <c r="DC261" s="90" t="str" cm="1">
        <f t="array" ref="DC261">IFERROR(INDEX($BD261:$CG261, $CH261, MATCH(DC$6, $BD$8:$CG$8, 0)), "")</f>
        <v/>
      </c>
      <c r="DD261" s="90" t="str" cm="1">
        <f t="array" ref="DD261">IFERROR(INDEX($BD261:$CG261, $CH261, MATCH(DD$6, $BD$8:$CG$8, 0)), "")</f>
        <v/>
      </c>
      <c r="DE261" s="90" t="str" cm="1">
        <f t="array" ref="DE261">IFERROR(INDEX($BD261:$CG261, $CH261, MATCH(DE$6, $BD$8:$CG$8, 0)), "")</f>
        <v/>
      </c>
      <c r="DF261" s="90" t="str" cm="1">
        <f t="array" ref="DF261">IFERROR(INDEX($BD261:$CG261, $CH261, MATCH(DF$6, $BD$8:$CG$8, 0)), "")</f>
        <v/>
      </c>
      <c r="DG261" s="90" t="str" cm="1">
        <f t="array" ref="DG261">IFERROR(INDEX($BD261:$CG261, $CH261, MATCH(DG$6, $BD$8:$CG$8, 0)), "")</f>
        <v/>
      </c>
      <c r="DH261" s="90" t="str" cm="1">
        <f t="array" ref="DH261">IFERROR(INDEX($BD261:$CG261, $CH261, MATCH(DH$6, $BD$8:$CG$8, 0)), "")</f>
        <v/>
      </c>
      <c r="DI261" s="90" t="str" cm="1">
        <f t="array" ref="DI261">IFERROR(INDEX($BD261:$CG261, $CH261, MATCH(DI$6, $BD$8:$CG$8, 0)), "")</f>
        <v/>
      </c>
      <c r="DJ261" s="90" t="str" cm="1">
        <f t="array" ref="DJ261">IFERROR(INDEX($BD261:$CG261, $CH261, MATCH(DJ$6, $BD$8:$CG$8, 0)), "")</f>
        <v/>
      </c>
      <c r="DK261" s="90" t="str" cm="1">
        <f t="array" ref="DK261">IFERROR(INDEX($BD261:$CG261, $CH261, MATCH(DK$6, $BD$8:$CG$8, 0)), "")</f>
        <v/>
      </c>
      <c r="DL261" s="91" t="str" cm="1">
        <f t="array" ref="DL261">IFERROR(INDEX($BD261:$CG261, $CH261, MATCH(DL$6, $BD$8:$CG$8, 0)), "")</f>
        <v/>
      </c>
    </row>
    <row r="262" spans="1:116" x14ac:dyDescent="0.55000000000000004">
      <c r="A262" s="16"/>
      <c r="B262" s="48"/>
      <c r="C262" s="26"/>
      <c r="D262" s="49"/>
      <c r="E262" s="50"/>
      <c r="F262" s="16"/>
      <c r="G262" s="96" t="str">
        <f t="shared" si="88"/>
        <v/>
      </c>
      <c r="H262" s="96" t="str">
        <f>IF($T262="", "", IF(COUNTIF('Income &amp; Expenses'!$AO$11:$AO$40, $T262)&gt;0, $N$3, $N$4))</f>
        <v/>
      </c>
      <c r="I262" s="16"/>
      <c r="N262" s="14" t="str">
        <f t="shared" si="84"/>
        <v/>
      </c>
      <c r="O262" s="8" t="str">
        <f t="shared" si="89"/>
        <v/>
      </c>
      <c r="P262" s="15" t="str">
        <f t="shared" si="85"/>
        <v/>
      </c>
      <c r="R262" s="68" t="str">
        <f t="shared" si="86"/>
        <v/>
      </c>
      <c r="T262" s="68" t="str">
        <f t="shared" si="87"/>
        <v/>
      </c>
      <c r="V262" s="62" t="str">
        <f>IF($B262="", "", COUNTIF($B$11:$B262, $B262))</f>
        <v/>
      </c>
      <c r="W262" s="62" t="str">
        <f t="shared" si="90"/>
        <v/>
      </c>
      <c r="Y262" s="78" t="str">
        <f t="shared" si="106"/>
        <v/>
      </c>
      <c r="Z262" s="79" t="str">
        <f t="shared" si="106"/>
        <v/>
      </c>
      <c r="AA262" s="79" t="str">
        <f t="shared" si="106"/>
        <v/>
      </c>
      <c r="AB262" s="79" t="str">
        <f t="shared" si="106"/>
        <v/>
      </c>
      <c r="AC262" s="79" t="str">
        <f t="shared" si="106"/>
        <v/>
      </c>
      <c r="AD262" s="79" t="str">
        <f t="shared" si="106"/>
        <v/>
      </c>
      <c r="AE262" s="79" t="str">
        <f t="shared" si="106"/>
        <v/>
      </c>
      <c r="AF262" s="79" t="str">
        <f t="shared" si="106"/>
        <v/>
      </c>
      <c r="AG262" s="79" t="str">
        <f t="shared" si="106"/>
        <v/>
      </c>
      <c r="AH262" s="79" t="str">
        <f t="shared" si="106"/>
        <v/>
      </c>
      <c r="AI262" s="79" t="str">
        <f t="shared" si="107"/>
        <v/>
      </c>
      <c r="AJ262" s="79" t="str">
        <f t="shared" si="107"/>
        <v/>
      </c>
      <c r="AK262" s="79" t="str">
        <f t="shared" si="107"/>
        <v/>
      </c>
      <c r="AL262" s="79" t="str">
        <f t="shared" si="107"/>
        <v/>
      </c>
      <c r="AM262" s="79" t="str">
        <f t="shared" si="107"/>
        <v/>
      </c>
      <c r="AN262" s="79" t="str">
        <f t="shared" si="107"/>
        <v/>
      </c>
      <c r="AO262" s="79" t="str">
        <f t="shared" si="107"/>
        <v/>
      </c>
      <c r="AP262" s="79" t="str">
        <f t="shared" si="107"/>
        <v/>
      </c>
      <c r="AQ262" s="79" t="str">
        <f t="shared" si="107"/>
        <v/>
      </c>
      <c r="AR262" s="79" t="str">
        <f t="shared" si="107"/>
        <v/>
      </c>
      <c r="AS262" s="79" t="str">
        <f t="shared" si="108"/>
        <v/>
      </c>
      <c r="AT262" s="79" t="str">
        <f t="shared" si="108"/>
        <v/>
      </c>
      <c r="AU262" s="79" t="str">
        <f t="shared" si="108"/>
        <v/>
      </c>
      <c r="AV262" s="79" t="str">
        <f t="shared" si="108"/>
        <v/>
      </c>
      <c r="AW262" s="79" t="str">
        <f t="shared" si="108"/>
        <v/>
      </c>
      <c r="AX262" s="79" t="str">
        <f t="shared" si="108"/>
        <v/>
      </c>
      <c r="AY262" s="79" t="str">
        <f t="shared" si="108"/>
        <v/>
      </c>
      <c r="AZ262" s="79" t="str">
        <f t="shared" si="108"/>
        <v/>
      </c>
      <c r="BA262" s="79" t="str">
        <f t="shared" si="108"/>
        <v/>
      </c>
      <c r="BB262" s="33" t="str">
        <f t="shared" si="108"/>
        <v/>
      </c>
      <c r="BD262" s="89" t="str">
        <f>IF(OR(CI$8="", Y262=""), "", COUNTIF(Y$11:Y$310, "&lt;"&amp;Y262)+1+COUNTIF(Y$11:Y262, Y262)-1)</f>
        <v/>
      </c>
      <c r="BE262" s="90" t="str">
        <f>IF(OR(CJ$8="", Z262=""), "", COUNTIF(Z$11:Z$310, "&lt;"&amp;Z262)+1+COUNTIF(Z$11:Z262, Z262)-1)</f>
        <v/>
      </c>
      <c r="BF262" s="90" t="str">
        <f>IF(OR(CK$8="", AA262=""), "", COUNTIF(AA$11:AA$310, "&lt;"&amp;AA262)+1+COUNTIF(AA$11:AA262, AA262)-1)</f>
        <v/>
      </c>
      <c r="BG262" s="90" t="str">
        <f>IF(OR(CL$8="", AB262=""), "", COUNTIF(AB$11:AB$310, "&lt;"&amp;AB262)+1+COUNTIF(AB$11:AB262, AB262)-1)</f>
        <v/>
      </c>
      <c r="BH262" s="90" t="str">
        <f>IF(OR(CM$8="", AC262=""), "", COUNTIF(AC$11:AC$310, "&lt;"&amp;AC262)+1+COUNTIF(AC$11:AC262, AC262)-1)</f>
        <v/>
      </c>
      <c r="BI262" s="90" t="str">
        <f>IF(OR(CN$8="", AD262=""), "", COUNTIF(AD$11:AD$310, "&lt;"&amp;AD262)+1+COUNTIF(AD$11:AD262, AD262)-1)</f>
        <v/>
      </c>
      <c r="BJ262" s="90" t="str">
        <f>IF(OR(CO$8="", AE262=""), "", COUNTIF(AE$11:AE$310, "&lt;"&amp;AE262)+1+COUNTIF(AE$11:AE262, AE262)-1)</f>
        <v/>
      </c>
      <c r="BK262" s="90" t="str">
        <f>IF(OR(CP$8="", AF262=""), "", COUNTIF(AF$11:AF$310, "&lt;"&amp;AF262)+1+COUNTIF(AF$11:AF262, AF262)-1)</f>
        <v/>
      </c>
      <c r="BL262" s="90" t="str">
        <f>IF(OR(CQ$8="", AG262=""), "", COUNTIF(AG$11:AG$310, "&lt;"&amp;AG262)+1+COUNTIF(AG$11:AG262, AG262)-1)</f>
        <v/>
      </c>
      <c r="BM262" s="90" t="str">
        <f>IF(OR(CR$8="", AH262=""), "", COUNTIF(AH$11:AH$310, "&lt;"&amp;AH262)+1+COUNTIF(AH$11:AH262, AH262)-1)</f>
        <v/>
      </c>
      <c r="BN262" s="90" t="str">
        <f>IF(OR(CS$8="", AI262=""), "", COUNTIF(AI$11:AI$310, "&lt;"&amp;AI262)+1+COUNTIF(AI$11:AI262, AI262)-1)</f>
        <v/>
      </c>
      <c r="BO262" s="90" t="str">
        <f>IF(OR(CT$8="", AJ262=""), "", COUNTIF(AJ$11:AJ$310, "&lt;"&amp;AJ262)+1+COUNTIF(AJ$11:AJ262, AJ262)-1)</f>
        <v/>
      </c>
      <c r="BP262" s="90" t="str">
        <f>IF(OR(CU$8="", AK262=""), "", COUNTIF(AK$11:AK$310, "&lt;"&amp;AK262)+1+COUNTIF(AK$11:AK262, AK262)-1)</f>
        <v/>
      </c>
      <c r="BQ262" s="90" t="str">
        <f>IF(OR(CV$8="", AL262=""), "", COUNTIF(AL$11:AL$310, "&lt;"&amp;AL262)+1+COUNTIF(AL$11:AL262, AL262)-1)</f>
        <v/>
      </c>
      <c r="BR262" s="90" t="str">
        <f>IF(OR(CW$8="", AM262=""), "", COUNTIF(AM$11:AM$310, "&lt;"&amp;AM262)+1+COUNTIF(AM$11:AM262, AM262)-1)</f>
        <v/>
      </c>
      <c r="BS262" s="90" t="str">
        <f>IF(OR(CX$8="", AN262=""), "", COUNTIF(AN$11:AN$310, "&lt;"&amp;AN262)+1+COUNTIF(AN$11:AN262, AN262)-1)</f>
        <v/>
      </c>
      <c r="BT262" s="90" t="str">
        <f>IF(OR(CY$8="", AO262=""), "", COUNTIF(AO$11:AO$310, "&lt;"&amp;AO262)+1+COUNTIF(AO$11:AO262, AO262)-1)</f>
        <v/>
      </c>
      <c r="BU262" s="90" t="str">
        <f>IF(OR(CZ$8="", AP262=""), "", COUNTIF(AP$11:AP$310, "&lt;"&amp;AP262)+1+COUNTIF(AP$11:AP262, AP262)-1)</f>
        <v/>
      </c>
      <c r="BV262" s="90" t="str">
        <f>IF(OR(DA$8="", AQ262=""), "", COUNTIF(AQ$11:AQ$310, "&lt;"&amp;AQ262)+1+COUNTIF(AQ$11:AQ262, AQ262)-1)</f>
        <v/>
      </c>
      <c r="BW262" s="90" t="str">
        <f>IF(OR(DB$8="", AR262=""), "", COUNTIF(AR$11:AR$310, "&lt;"&amp;AR262)+1+COUNTIF(AR$11:AR262, AR262)-1)</f>
        <v/>
      </c>
      <c r="BX262" s="90" t="str">
        <f>IF(OR(DC$8="", AS262=""), "", COUNTIF(AS$11:AS$310, "&lt;"&amp;AS262)+1+COUNTIF(AS$11:AS262, AS262)-1)</f>
        <v/>
      </c>
      <c r="BY262" s="90" t="str">
        <f>IF(OR(DD$8="", AT262=""), "", COUNTIF(AT$11:AT$310, "&lt;"&amp;AT262)+1+COUNTIF(AT$11:AT262, AT262)-1)</f>
        <v/>
      </c>
      <c r="BZ262" s="90" t="str">
        <f>IF(OR(DE$8="", AU262=""), "", COUNTIF(AU$11:AU$310, "&lt;"&amp;AU262)+1+COUNTIF(AU$11:AU262, AU262)-1)</f>
        <v/>
      </c>
      <c r="CA262" s="90" t="str">
        <f>IF(OR(DF$8="", AV262=""), "", COUNTIF(AV$11:AV$310, "&lt;"&amp;AV262)+1+COUNTIF(AV$11:AV262, AV262)-1)</f>
        <v/>
      </c>
      <c r="CB262" s="90" t="str">
        <f>IF(OR(DG$8="", AW262=""), "", COUNTIF(AW$11:AW$310, "&lt;"&amp;AW262)+1+COUNTIF(AW$11:AW262, AW262)-1)</f>
        <v/>
      </c>
      <c r="CC262" s="90" t="str">
        <f>IF(OR(DH$8="", AX262=""), "", COUNTIF(AX$11:AX$310, "&lt;"&amp;AX262)+1+COUNTIF(AX$11:AX262, AX262)-1)</f>
        <v/>
      </c>
      <c r="CD262" s="90" t="str">
        <f>IF(OR(DI$8="", AY262=""), "", COUNTIF(AY$11:AY$310, "&lt;"&amp;AY262)+1+COUNTIF(AY$11:AY262, AY262)-1)</f>
        <v/>
      </c>
      <c r="CE262" s="90" t="str">
        <f>IF(OR(DJ$8="", AZ262=""), "", COUNTIF(AZ$11:AZ$310, "&lt;"&amp;AZ262)+1+COUNTIF(AZ$11:AZ262, AZ262)-1)</f>
        <v/>
      </c>
      <c r="CF262" s="90" t="str">
        <f>IF(OR(DK$8="", BA262=""), "", COUNTIF(BA$11:BA$310, "&lt;"&amp;BA262)+1+COUNTIF(BA$11:BA262, BA262)-1)</f>
        <v/>
      </c>
      <c r="CG262" s="91" t="str">
        <f>IF(OR(DL$8="", BB262=""), "", COUNTIF(BB$11:BB$310, "&lt;"&amp;BB262)+1+COUNTIF(BB$11:BB262, BB262)-1)</f>
        <v/>
      </c>
      <c r="CI262" s="89" t="str" cm="1">
        <f t="array" ref="CI262">IFERROR(INDEX($BD262:$CG262, $CH262, MATCH(CI$6, $BD$8:$CG$8, 0)), "")</f>
        <v/>
      </c>
      <c r="CJ262" s="90" t="str" cm="1">
        <f t="array" ref="CJ262">IFERROR(INDEX($BD262:$CG262, $CH262, MATCH(CJ$6, $BD$8:$CG$8, 0)), "")</f>
        <v/>
      </c>
      <c r="CK262" s="90" t="str" cm="1">
        <f t="array" ref="CK262">IFERROR(INDEX($BD262:$CG262, $CH262, MATCH(CK$6, $BD$8:$CG$8, 0)), "")</f>
        <v/>
      </c>
      <c r="CL262" s="90" t="str" cm="1">
        <f t="array" ref="CL262">IFERROR(INDEX($BD262:$CG262, $CH262, MATCH(CL$6, $BD$8:$CG$8, 0)), "")</f>
        <v/>
      </c>
      <c r="CM262" s="90" t="str" cm="1">
        <f t="array" ref="CM262">IFERROR(INDEX($BD262:$CG262, $CH262, MATCH(CM$6, $BD$8:$CG$8, 0)), "")</f>
        <v/>
      </c>
      <c r="CN262" s="90" t="str" cm="1">
        <f t="array" ref="CN262">IFERROR(INDEX($BD262:$CG262, $CH262, MATCH(CN$6, $BD$8:$CG$8, 0)), "")</f>
        <v/>
      </c>
      <c r="CO262" s="90" t="str" cm="1">
        <f t="array" ref="CO262">IFERROR(INDEX($BD262:$CG262, $CH262, MATCH(CO$6, $BD$8:$CG$8, 0)), "")</f>
        <v/>
      </c>
      <c r="CP262" s="90" t="str" cm="1">
        <f t="array" ref="CP262">IFERROR(INDEX($BD262:$CG262, $CH262, MATCH(CP$6, $BD$8:$CG$8, 0)), "")</f>
        <v/>
      </c>
      <c r="CQ262" s="90" t="str" cm="1">
        <f t="array" ref="CQ262">IFERROR(INDEX($BD262:$CG262, $CH262, MATCH(CQ$6, $BD$8:$CG$8, 0)), "")</f>
        <v/>
      </c>
      <c r="CR262" s="90" t="str" cm="1">
        <f t="array" ref="CR262">IFERROR(INDEX($BD262:$CG262, $CH262, MATCH(CR$6, $BD$8:$CG$8, 0)), "")</f>
        <v/>
      </c>
      <c r="CS262" s="90" t="str" cm="1">
        <f t="array" ref="CS262">IFERROR(INDEX($BD262:$CG262, $CH262, MATCH(CS$6, $BD$8:$CG$8, 0)), "")</f>
        <v/>
      </c>
      <c r="CT262" s="90" t="str" cm="1">
        <f t="array" ref="CT262">IFERROR(INDEX($BD262:$CG262, $CH262, MATCH(CT$6, $BD$8:$CG$8, 0)), "")</f>
        <v/>
      </c>
      <c r="CU262" s="90" t="str" cm="1">
        <f t="array" ref="CU262">IFERROR(INDEX($BD262:$CG262, $CH262, MATCH(CU$6, $BD$8:$CG$8, 0)), "")</f>
        <v/>
      </c>
      <c r="CV262" s="90" t="str" cm="1">
        <f t="array" ref="CV262">IFERROR(INDEX($BD262:$CG262, $CH262, MATCH(CV$6, $BD$8:$CG$8, 0)), "")</f>
        <v/>
      </c>
      <c r="CW262" s="90" t="str" cm="1">
        <f t="array" ref="CW262">IFERROR(INDEX($BD262:$CG262, $CH262, MATCH(CW$6, $BD$8:$CG$8, 0)), "")</f>
        <v/>
      </c>
      <c r="CX262" s="90" t="str" cm="1">
        <f t="array" ref="CX262">IFERROR(INDEX($BD262:$CG262, $CH262, MATCH(CX$6, $BD$8:$CG$8, 0)), "")</f>
        <v/>
      </c>
      <c r="CY262" s="90" t="str" cm="1">
        <f t="array" ref="CY262">IFERROR(INDEX($BD262:$CG262, $CH262, MATCH(CY$6, $BD$8:$CG$8, 0)), "")</f>
        <v/>
      </c>
      <c r="CZ262" s="90" t="str" cm="1">
        <f t="array" ref="CZ262">IFERROR(INDEX($BD262:$CG262, $CH262, MATCH(CZ$6, $BD$8:$CG$8, 0)), "")</f>
        <v/>
      </c>
      <c r="DA262" s="90" t="str" cm="1">
        <f t="array" ref="DA262">IFERROR(INDEX($BD262:$CG262, $CH262, MATCH(DA$6, $BD$8:$CG$8, 0)), "")</f>
        <v/>
      </c>
      <c r="DB262" s="90" t="str" cm="1">
        <f t="array" ref="DB262">IFERROR(INDEX($BD262:$CG262, $CH262, MATCH(DB$6, $BD$8:$CG$8, 0)), "")</f>
        <v/>
      </c>
      <c r="DC262" s="90" t="str" cm="1">
        <f t="array" ref="DC262">IFERROR(INDEX($BD262:$CG262, $CH262, MATCH(DC$6, $BD$8:$CG$8, 0)), "")</f>
        <v/>
      </c>
      <c r="DD262" s="90" t="str" cm="1">
        <f t="array" ref="DD262">IFERROR(INDEX($BD262:$CG262, $CH262, MATCH(DD$6, $BD$8:$CG$8, 0)), "")</f>
        <v/>
      </c>
      <c r="DE262" s="90" t="str" cm="1">
        <f t="array" ref="DE262">IFERROR(INDEX($BD262:$CG262, $CH262, MATCH(DE$6, $BD$8:$CG$8, 0)), "")</f>
        <v/>
      </c>
      <c r="DF262" s="90" t="str" cm="1">
        <f t="array" ref="DF262">IFERROR(INDEX($BD262:$CG262, $CH262, MATCH(DF$6, $BD$8:$CG$8, 0)), "")</f>
        <v/>
      </c>
      <c r="DG262" s="90" t="str" cm="1">
        <f t="array" ref="DG262">IFERROR(INDEX($BD262:$CG262, $CH262, MATCH(DG$6, $BD$8:$CG$8, 0)), "")</f>
        <v/>
      </c>
      <c r="DH262" s="90" t="str" cm="1">
        <f t="array" ref="DH262">IFERROR(INDEX($BD262:$CG262, $CH262, MATCH(DH$6, $BD$8:$CG$8, 0)), "")</f>
        <v/>
      </c>
      <c r="DI262" s="90" t="str" cm="1">
        <f t="array" ref="DI262">IFERROR(INDEX($BD262:$CG262, $CH262, MATCH(DI$6, $BD$8:$CG$8, 0)), "")</f>
        <v/>
      </c>
      <c r="DJ262" s="90" t="str" cm="1">
        <f t="array" ref="DJ262">IFERROR(INDEX($BD262:$CG262, $CH262, MATCH(DJ$6, $BD$8:$CG$8, 0)), "")</f>
        <v/>
      </c>
      <c r="DK262" s="90" t="str" cm="1">
        <f t="array" ref="DK262">IFERROR(INDEX($BD262:$CG262, $CH262, MATCH(DK$6, $BD$8:$CG$8, 0)), "")</f>
        <v/>
      </c>
      <c r="DL262" s="91" t="str" cm="1">
        <f t="array" ref="DL262">IFERROR(INDEX($BD262:$CG262, $CH262, MATCH(DL$6, $BD$8:$CG$8, 0)), "")</f>
        <v/>
      </c>
    </row>
    <row r="263" spans="1:116" x14ac:dyDescent="0.55000000000000004">
      <c r="A263" s="16"/>
      <c r="B263" s="48"/>
      <c r="C263" s="26"/>
      <c r="D263" s="49"/>
      <c r="E263" s="50"/>
      <c r="F263" s="16"/>
      <c r="G263" s="96" t="str">
        <f t="shared" si="88"/>
        <v/>
      </c>
      <c r="H263" s="96" t="str">
        <f>IF($T263="", "", IF(COUNTIF('Income &amp; Expenses'!$AO$11:$AO$40, $T263)&gt;0, $N$3, $N$4))</f>
        <v/>
      </c>
      <c r="I263" s="16"/>
      <c r="N263" s="14" t="str">
        <f t="shared" si="84"/>
        <v/>
      </c>
      <c r="O263" s="8" t="str">
        <f t="shared" si="89"/>
        <v/>
      </c>
      <c r="P263" s="15" t="str">
        <f t="shared" si="85"/>
        <v/>
      </c>
      <c r="R263" s="68" t="str">
        <f t="shared" si="86"/>
        <v/>
      </c>
      <c r="T263" s="68" t="str">
        <f t="shared" si="87"/>
        <v/>
      </c>
      <c r="V263" s="62" t="str">
        <f>IF($B263="", "", COUNTIF($B$11:$B263, $B263))</f>
        <v/>
      </c>
      <c r="W263" s="62" t="str">
        <f t="shared" si="90"/>
        <v/>
      </c>
      <c r="Y263" s="78" t="str">
        <f t="shared" si="106"/>
        <v/>
      </c>
      <c r="Z263" s="79" t="str">
        <f t="shared" si="106"/>
        <v/>
      </c>
      <c r="AA263" s="79" t="str">
        <f t="shared" si="106"/>
        <v/>
      </c>
      <c r="AB263" s="79" t="str">
        <f t="shared" si="106"/>
        <v/>
      </c>
      <c r="AC263" s="79" t="str">
        <f t="shared" si="106"/>
        <v/>
      </c>
      <c r="AD263" s="79" t="str">
        <f t="shared" si="106"/>
        <v/>
      </c>
      <c r="AE263" s="79" t="str">
        <f t="shared" si="106"/>
        <v/>
      </c>
      <c r="AF263" s="79" t="str">
        <f t="shared" si="106"/>
        <v/>
      </c>
      <c r="AG263" s="79" t="str">
        <f t="shared" si="106"/>
        <v/>
      </c>
      <c r="AH263" s="79" t="str">
        <f t="shared" si="106"/>
        <v/>
      </c>
      <c r="AI263" s="79" t="str">
        <f t="shared" si="107"/>
        <v/>
      </c>
      <c r="AJ263" s="79" t="str">
        <f t="shared" si="107"/>
        <v/>
      </c>
      <c r="AK263" s="79" t="str">
        <f t="shared" si="107"/>
        <v/>
      </c>
      <c r="AL263" s="79" t="str">
        <f t="shared" si="107"/>
        <v/>
      </c>
      <c r="AM263" s="79" t="str">
        <f t="shared" si="107"/>
        <v/>
      </c>
      <c r="AN263" s="79" t="str">
        <f t="shared" si="107"/>
        <v/>
      </c>
      <c r="AO263" s="79" t="str">
        <f t="shared" si="107"/>
        <v/>
      </c>
      <c r="AP263" s="79" t="str">
        <f t="shared" si="107"/>
        <v/>
      </c>
      <c r="AQ263" s="79" t="str">
        <f t="shared" si="107"/>
        <v/>
      </c>
      <c r="AR263" s="79" t="str">
        <f t="shared" si="107"/>
        <v/>
      </c>
      <c r="AS263" s="79" t="str">
        <f t="shared" si="108"/>
        <v/>
      </c>
      <c r="AT263" s="79" t="str">
        <f t="shared" si="108"/>
        <v/>
      </c>
      <c r="AU263" s="79" t="str">
        <f t="shared" si="108"/>
        <v/>
      </c>
      <c r="AV263" s="79" t="str">
        <f t="shared" si="108"/>
        <v/>
      </c>
      <c r="AW263" s="79" t="str">
        <f t="shared" si="108"/>
        <v/>
      </c>
      <c r="AX263" s="79" t="str">
        <f t="shared" si="108"/>
        <v/>
      </c>
      <c r="AY263" s="79" t="str">
        <f t="shared" si="108"/>
        <v/>
      </c>
      <c r="AZ263" s="79" t="str">
        <f t="shared" si="108"/>
        <v/>
      </c>
      <c r="BA263" s="79" t="str">
        <f t="shared" si="108"/>
        <v/>
      </c>
      <c r="BB263" s="33" t="str">
        <f t="shared" si="108"/>
        <v/>
      </c>
      <c r="BD263" s="89" t="str">
        <f>IF(OR(CI$8="", Y263=""), "", COUNTIF(Y$11:Y$310, "&lt;"&amp;Y263)+1+COUNTIF(Y$11:Y263, Y263)-1)</f>
        <v/>
      </c>
      <c r="BE263" s="90" t="str">
        <f>IF(OR(CJ$8="", Z263=""), "", COUNTIF(Z$11:Z$310, "&lt;"&amp;Z263)+1+COUNTIF(Z$11:Z263, Z263)-1)</f>
        <v/>
      </c>
      <c r="BF263" s="90" t="str">
        <f>IF(OR(CK$8="", AA263=""), "", COUNTIF(AA$11:AA$310, "&lt;"&amp;AA263)+1+COUNTIF(AA$11:AA263, AA263)-1)</f>
        <v/>
      </c>
      <c r="BG263" s="90" t="str">
        <f>IF(OR(CL$8="", AB263=""), "", COUNTIF(AB$11:AB$310, "&lt;"&amp;AB263)+1+COUNTIF(AB$11:AB263, AB263)-1)</f>
        <v/>
      </c>
      <c r="BH263" s="90" t="str">
        <f>IF(OR(CM$8="", AC263=""), "", COUNTIF(AC$11:AC$310, "&lt;"&amp;AC263)+1+COUNTIF(AC$11:AC263, AC263)-1)</f>
        <v/>
      </c>
      <c r="BI263" s="90" t="str">
        <f>IF(OR(CN$8="", AD263=""), "", COUNTIF(AD$11:AD$310, "&lt;"&amp;AD263)+1+COUNTIF(AD$11:AD263, AD263)-1)</f>
        <v/>
      </c>
      <c r="BJ263" s="90" t="str">
        <f>IF(OR(CO$8="", AE263=""), "", COUNTIF(AE$11:AE$310, "&lt;"&amp;AE263)+1+COUNTIF(AE$11:AE263, AE263)-1)</f>
        <v/>
      </c>
      <c r="BK263" s="90" t="str">
        <f>IF(OR(CP$8="", AF263=""), "", COUNTIF(AF$11:AF$310, "&lt;"&amp;AF263)+1+COUNTIF(AF$11:AF263, AF263)-1)</f>
        <v/>
      </c>
      <c r="BL263" s="90" t="str">
        <f>IF(OR(CQ$8="", AG263=""), "", COUNTIF(AG$11:AG$310, "&lt;"&amp;AG263)+1+COUNTIF(AG$11:AG263, AG263)-1)</f>
        <v/>
      </c>
      <c r="BM263" s="90" t="str">
        <f>IF(OR(CR$8="", AH263=""), "", COUNTIF(AH$11:AH$310, "&lt;"&amp;AH263)+1+COUNTIF(AH$11:AH263, AH263)-1)</f>
        <v/>
      </c>
      <c r="BN263" s="90" t="str">
        <f>IF(OR(CS$8="", AI263=""), "", COUNTIF(AI$11:AI$310, "&lt;"&amp;AI263)+1+COUNTIF(AI$11:AI263, AI263)-1)</f>
        <v/>
      </c>
      <c r="BO263" s="90" t="str">
        <f>IF(OR(CT$8="", AJ263=""), "", COUNTIF(AJ$11:AJ$310, "&lt;"&amp;AJ263)+1+COUNTIF(AJ$11:AJ263, AJ263)-1)</f>
        <v/>
      </c>
      <c r="BP263" s="90" t="str">
        <f>IF(OR(CU$8="", AK263=""), "", COUNTIF(AK$11:AK$310, "&lt;"&amp;AK263)+1+COUNTIF(AK$11:AK263, AK263)-1)</f>
        <v/>
      </c>
      <c r="BQ263" s="90" t="str">
        <f>IF(OR(CV$8="", AL263=""), "", COUNTIF(AL$11:AL$310, "&lt;"&amp;AL263)+1+COUNTIF(AL$11:AL263, AL263)-1)</f>
        <v/>
      </c>
      <c r="BR263" s="90" t="str">
        <f>IF(OR(CW$8="", AM263=""), "", COUNTIF(AM$11:AM$310, "&lt;"&amp;AM263)+1+COUNTIF(AM$11:AM263, AM263)-1)</f>
        <v/>
      </c>
      <c r="BS263" s="90" t="str">
        <f>IF(OR(CX$8="", AN263=""), "", COUNTIF(AN$11:AN$310, "&lt;"&amp;AN263)+1+COUNTIF(AN$11:AN263, AN263)-1)</f>
        <v/>
      </c>
      <c r="BT263" s="90" t="str">
        <f>IF(OR(CY$8="", AO263=""), "", COUNTIF(AO$11:AO$310, "&lt;"&amp;AO263)+1+COUNTIF(AO$11:AO263, AO263)-1)</f>
        <v/>
      </c>
      <c r="BU263" s="90" t="str">
        <f>IF(OR(CZ$8="", AP263=""), "", COUNTIF(AP$11:AP$310, "&lt;"&amp;AP263)+1+COUNTIF(AP$11:AP263, AP263)-1)</f>
        <v/>
      </c>
      <c r="BV263" s="90" t="str">
        <f>IF(OR(DA$8="", AQ263=""), "", COUNTIF(AQ$11:AQ$310, "&lt;"&amp;AQ263)+1+COUNTIF(AQ$11:AQ263, AQ263)-1)</f>
        <v/>
      </c>
      <c r="BW263" s="90" t="str">
        <f>IF(OR(DB$8="", AR263=""), "", COUNTIF(AR$11:AR$310, "&lt;"&amp;AR263)+1+COUNTIF(AR$11:AR263, AR263)-1)</f>
        <v/>
      </c>
      <c r="BX263" s="90" t="str">
        <f>IF(OR(DC$8="", AS263=""), "", COUNTIF(AS$11:AS$310, "&lt;"&amp;AS263)+1+COUNTIF(AS$11:AS263, AS263)-1)</f>
        <v/>
      </c>
      <c r="BY263" s="90" t="str">
        <f>IF(OR(DD$8="", AT263=""), "", COUNTIF(AT$11:AT$310, "&lt;"&amp;AT263)+1+COUNTIF(AT$11:AT263, AT263)-1)</f>
        <v/>
      </c>
      <c r="BZ263" s="90" t="str">
        <f>IF(OR(DE$8="", AU263=""), "", COUNTIF(AU$11:AU$310, "&lt;"&amp;AU263)+1+COUNTIF(AU$11:AU263, AU263)-1)</f>
        <v/>
      </c>
      <c r="CA263" s="90" t="str">
        <f>IF(OR(DF$8="", AV263=""), "", COUNTIF(AV$11:AV$310, "&lt;"&amp;AV263)+1+COUNTIF(AV$11:AV263, AV263)-1)</f>
        <v/>
      </c>
      <c r="CB263" s="90" t="str">
        <f>IF(OR(DG$8="", AW263=""), "", COUNTIF(AW$11:AW$310, "&lt;"&amp;AW263)+1+COUNTIF(AW$11:AW263, AW263)-1)</f>
        <v/>
      </c>
      <c r="CC263" s="90" t="str">
        <f>IF(OR(DH$8="", AX263=""), "", COUNTIF(AX$11:AX$310, "&lt;"&amp;AX263)+1+COUNTIF(AX$11:AX263, AX263)-1)</f>
        <v/>
      </c>
      <c r="CD263" s="90" t="str">
        <f>IF(OR(DI$8="", AY263=""), "", COUNTIF(AY$11:AY$310, "&lt;"&amp;AY263)+1+COUNTIF(AY$11:AY263, AY263)-1)</f>
        <v/>
      </c>
      <c r="CE263" s="90" t="str">
        <f>IF(OR(DJ$8="", AZ263=""), "", COUNTIF(AZ$11:AZ$310, "&lt;"&amp;AZ263)+1+COUNTIF(AZ$11:AZ263, AZ263)-1)</f>
        <v/>
      </c>
      <c r="CF263" s="90" t="str">
        <f>IF(OR(DK$8="", BA263=""), "", COUNTIF(BA$11:BA$310, "&lt;"&amp;BA263)+1+COUNTIF(BA$11:BA263, BA263)-1)</f>
        <v/>
      </c>
      <c r="CG263" s="91" t="str">
        <f>IF(OR(DL$8="", BB263=""), "", COUNTIF(BB$11:BB$310, "&lt;"&amp;BB263)+1+COUNTIF(BB$11:BB263, BB263)-1)</f>
        <v/>
      </c>
      <c r="CI263" s="89" t="str" cm="1">
        <f t="array" ref="CI263">IFERROR(INDEX($BD263:$CG263, $CH263, MATCH(CI$6, $BD$8:$CG$8, 0)), "")</f>
        <v/>
      </c>
      <c r="CJ263" s="90" t="str" cm="1">
        <f t="array" ref="CJ263">IFERROR(INDEX($BD263:$CG263, $CH263, MATCH(CJ$6, $BD$8:$CG$8, 0)), "")</f>
        <v/>
      </c>
      <c r="CK263" s="90" t="str" cm="1">
        <f t="array" ref="CK263">IFERROR(INDEX($BD263:$CG263, $CH263, MATCH(CK$6, $BD$8:$CG$8, 0)), "")</f>
        <v/>
      </c>
      <c r="CL263" s="90" t="str" cm="1">
        <f t="array" ref="CL263">IFERROR(INDEX($BD263:$CG263, $CH263, MATCH(CL$6, $BD$8:$CG$8, 0)), "")</f>
        <v/>
      </c>
      <c r="CM263" s="90" t="str" cm="1">
        <f t="array" ref="CM263">IFERROR(INDEX($BD263:$CG263, $CH263, MATCH(CM$6, $BD$8:$CG$8, 0)), "")</f>
        <v/>
      </c>
      <c r="CN263" s="90" t="str" cm="1">
        <f t="array" ref="CN263">IFERROR(INDEX($BD263:$CG263, $CH263, MATCH(CN$6, $BD$8:$CG$8, 0)), "")</f>
        <v/>
      </c>
      <c r="CO263" s="90" t="str" cm="1">
        <f t="array" ref="CO263">IFERROR(INDEX($BD263:$CG263, $CH263, MATCH(CO$6, $BD$8:$CG$8, 0)), "")</f>
        <v/>
      </c>
      <c r="CP263" s="90" t="str" cm="1">
        <f t="array" ref="CP263">IFERROR(INDEX($BD263:$CG263, $CH263, MATCH(CP$6, $BD$8:$CG$8, 0)), "")</f>
        <v/>
      </c>
      <c r="CQ263" s="90" t="str" cm="1">
        <f t="array" ref="CQ263">IFERROR(INDEX($BD263:$CG263, $CH263, MATCH(CQ$6, $BD$8:$CG$8, 0)), "")</f>
        <v/>
      </c>
      <c r="CR263" s="90" t="str" cm="1">
        <f t="array" ref="CR263">IFERROR(INDEX($BD263:$CG263, $CH263, MATCH(CR$6, $BD$8:$CG$8, 0)), "")</f>
        <v/>
      </c>
      <c r="CS263" s="90" t="str" cm="1">
        <f t="array" ref="CS263">IFERROR(INDEX($BD263:$CG263, $CH263, MATCH(CS$6, $BD$8:$CG$8, 0)), "")</f>
        <v/>
      </c>
      <c r="CT263" s="90" t="str" cm="1">
        <f t="array" ref="CT263">IFERROR(INDEX($BD263:$CG263, $CH263, MATCH(CT$6, $BD$8:$CG$8, 0)), "")</f>
        <v/>
      </c>
      <c r="CU263" s="90" t="str" cm="1">
        <f t="array" ref="CU263">IFERROR(INDEX($BD263:$CG263, $CH263, MATCH(CU$6, $BD$8:$CG$8, 0)), "")</f>
        <v/>
      </c>
      <c r="CV263" s="90" t="str" cm="1">
        <f t="array" ref="CV263">IFERROR(INDEX($BD263:$CG263, $CH263, MATCH(CV$6, $BD$8:$CG$8, 0)), "")</f>
        <v/>
      </c>
      <c r="CW263" s="90" t="str" cm="1">
        <f t="array" ref="CW263">IFERROR(INDEX($BD263:$CG263, $CH263, MATCH(CW$6, $BD$8:$CG$8, 0)), "")</f>
        <v/>
      </c>
      <c r="CX263" s="90" t="str" cm="1">
        <f t="array" ref="CX263">IFERROR(INDEX($BD263:$CG263, $CH263, MATCH(CX$6, $BD$8:$CG$8, 0)), "")</f>
        <v/>
      </c>
      <c r="CY263" s="90" t="str" cm="1">
        <f t="array" ref="CY263">IFERROR(INDEX($BD263:$CG263, $CH263, MATCH(CY$6, $BD$8:$CG$8, 0)), "")</f>
        <v/>
      </c>
      <c r="CZ263" s="90" t="str" cm="1">
        <f t="array" ref="CZ263">IFERROR(INDEX($BD263:$CG263, $CH263, MATCH(CZ$6, $BD$8:$CG$8, 0)), "")</f>
        <v/>
      </c>
      <c r="DA263" s="90" t="str" cm="1">
        <f t="array" ref="DA263">IFERROR(INDEX($BD263:$CG263, $CH263, MATCH(DA$6, $BD$8:$CG$8, 0)), "")</f>
        <v/>
      </c>
      <c r="DB263" s="90" t="str" cm="1">
        <f t="array" ref="DB263">IFERROR(INDEX($BD263:$CG263, $CH263, MATCH(DB$6, $BD$8:$CG$8, 0)), "")</f>
        <v/>
      </c>
      <c r="DC263" s="90" t="str" cm="1">
        <f t="array" ref="DC263">IFERROR(INDEX($BD263:$CG263, $CH263, MATCH(DC$6, $BD$8:$CG$8, 0)), "")</f>
        <v/>
      </c>
      <c r="DD263" s="90" t="str" cm="1">
        <f t="array" ref="DD263">IFERROR(INDEX($BD263:$CG263, $CH263, MATCH(DD$6, $BD$8:$CG$8, 0)), "")</f>
        <v/>
      </c>
      <c r="DE263" s="90" t="str" cm="1">
        <f t="array" ref="DE263">IFERROR(INDEX($BD263:$CG263, $CH263, MATCH(DE$6, $BD$8:$CG$8, 0)), "")</f>
        <v/>
      </c>
      <c r="DF263" s="90" t="str" cm="1">
        <f t="array" ref="DF263">IFERROR(INDEX($BD263:$CG263, $CH263, MATCH(DF$6, $BD$8:$CG$8, 0)), "")</f>
        <v/>
      </c>
      <c r="DG263" s="90" t="str" cm="1">
        <f t="array" ref="DG263">IFERROR(INDEX($BD263:$CG263, $CH263, MATCH(DG$6, $BD$8:$CG$8, 0)), "")</f>
        <v/>
      </c>
      <c r="DH263" s="90" t="str" cm="1">
        <f t="array" ref="DH263">IFERROR(INDEX($BD263:$CG263, $CH263, MATCH(DH$6, $BD$8:$CG$8, 0)), "")</f>
        <v/>
      </c>
      <c r="DI263" s="90" t="str" cm="1">
        <f t="array" ref="DI263">IFERROR(INDEX($BD263:$CG263, $CH263, MATCH(DI$6, $BD$8:$CG$8, 0)), "")</f>
        <v/>
      </c>
      <c r="DJ263" s="90" t="str" cm="1">
        <f t="array" ref="DJ263">IFERROR(INDEX($BD263:$CG263, $CH263, MATCH(DJ$6, $BD$8:$CG$8, 0)), "")</f>
        <v/>
      </c>
      <c r="DK263" s="90" t="str" cm="1">
        <f t="array" ref="DK263">IFERROR(INDEX($BD263:$CG263, $CH263, MATCH(DK$6, $BD$8:$CG$8, 0)), "")</f>
        <v/>
      </c>
      <c r="DL263" s="91" t="str" cm="1">
        <f t="array" ref="DL263">IFERROR(INDEX($BD263:$CG263, $CH263, MATCH(DL$6, $BD$8:$CG$8, 0)), "")</f>
        <v/>
      </c>
    </row>
    <row r="264" spans="1:116" x14ac:dyDescent="0.55000000000000004">
      <c r="A264" s="16"/>
      <c r="B264" s="48"/>
      <c r="C264" s="26"/>
      <c r="D264" s="49"/>
      <c r="E264" s="50"/>
      <c r="F264" s="16"/>
      <c r="G264" s="96" t="str">
        <f t="shared" si="88"/>
        <v/>
      </c>
      <c r="H264" s="96" t="str">
        <f>IF($T264="", "", IF(COUNTIF('Income &amp; Expenses'!$AO$11:$AO$40, $T264)&gt;0, $N$3, $N$4))</f>
        <v/>
      </c>
      <c r="I264" s="16"/>
      <c r="N264" s="14" t="str">
        <f t="shared" si="84"/>
        <v/>
      </c>
      <c r="O264" s="8" t="str">
        <f t="shared" si="89"/>
        <v/>
      </c>
      <c r="P264" s="15" t="str">
        <f t="shared" si="85"/>
        <v/>
      </c>
      <c r="R264" s="68" t="str">
        <f t="shared" si="86"/>
        <v/>
      </c>
      <c r="T264" s="68" t="str">
        <f t="shared" si="87"/>
        <v/>
      </c>
      <c r="V264" s="62" t="str">
        <f>IF($B264="", "", COUNTIF($B$11:$B264, $B264))</f>
        <v/>
      </c>
      <c r="W264" s="62" t="str">
        <f t="shared" si="90"/>
        <v/>
      </c>
      <c r="Y264" s="78" t="str">
        <f t="shared" si="106"/>
        <v/>
      </c>
      <c r="Z264" s="79" t="str">
        <f t="shared" si="106"/>
        <v/>
      </c>
      <c r="AA264" s="79" t="str">
        <f t="shared" si="106"/>
        <v/>
      </c>
      <c r="AB264" s="79" t="str">
        <f t="shared" si="106"/>
        <v/>
      </c>
      <c r="AC264" s="79" t="str">
        <f t="shared" si="106"/>
        <v/>
      </c>
      <c r="AD264" s="79" t="str">
        <f t="shared" si="106"/>
        <v/>
      </c>
      <c r="AE264" s="79" t="str">
        <f t="shared" si="106"/>
        <v/>
      </c>
      <c r="AF264" s="79" t="str">
        <f t="shared" si="106"/>
        <v/>
      </c>
      <c r="AG264" s="79" t="str">
        <f t="shared" si="106"/>
        <v/>
      </c>
      <c r="AH264" s="79" t="str">
        <f t="shared" si="106"/>
        <v/>
      </c>
      <c r="AI264" s="79" t="str">
        <f t="shared" si="107"/>
        <v/>
      </c>
      <c r="AJ264" s="79" t="str">
        <f t="shared" si="107"/>
        <v/>
      </c>
      <c r="AK264" s="79" t="str">
        <f t="shared" si="107"/>
        <v/>
      </c>
      <c r="AL264" s="79" t="str">
        <f t="shared" si="107"/>
        <v/>
      </c>
      <c r="AM264" s="79" t="str">
        <f t="shared" si="107"/>
        <v/>
      </c>
      <c r="AN264" s="79" t="str">
        <f t="shared" si="107"/>
        <v/>
      </c>
      <c r="AO264" s="79" t="str">
        <f t="shared" si="107"/>
        <v/>
      </c>
      <c r="AP264" s="79" t="str">
        <f t="shared" si="107"/>
        <v/>
      </c>
      <c r="AQ264" s="79" t="str">
        <f t="shared" si="107"/>
        <v/>
      </c>
      <c r="AR264" s="79" t="str">
        <f t="shared" si="107"/>
        <v/>
      </c>
      <c r="AS264" s="79" t="str">
        <f t="shared" si="108"/>
        <v/>
      </c>
      <c r="AT264" s="79" t="str">
        <f t="shared" si="108"/>
        <v/>
      </c>
      <c r="AU264" s="79" t="str">
        <f t="shared" si="108"/>
        <v/>
      </c>
      <c r="AV264" s="79" t="str">
        <f t="shared" si="108"/>
        <v/>
      </c>
      <c r="AW264" s="79" t="str">
        <f t="shared" si="108"/>
        <v/>
      </c>
      <c r="AX264" s="79" t="str">
        <f t="shared" si="108"/>
        <v/>
      </c>
      <c r="AY264" s="79" t="str">
        <f t="shared" si="108"/>
        <v/>
      </c>
      <c r="AZ264" s="79" t="str">
        <f t="shared" si="108"/>
        <v/>
      </c>
      <c r="BA264" s="79" t="str">
        <f t="shared" si="108"/>
        <v/>
      </c>
      <c r="BB264" s="33" t="str">
        <f t="shared" si="108"/>
        <v/>
      </c>
      <c r="BD264" s="89" t="str">
        <f>IF(OR(CI$8="", Y264=""), "", COUNTIF(Y$11:Y$310, "&lt;"&amp;Y264)+1+COUNTIF(Y$11:Y264, Y264)-1)</f>
        <v/>
      </c>
      <c r="BE264" s="90" t="str">
        <f>IF(OR(CJ$8="", Z264=""), "", COUNTIF(Z$11:Z$310, "&lt;"&amp;Z264)+1+COUNTIF(Z$11:Z264, Z264)-1)</f>
        <v/>
      </c>
      <c r="BF264" s="90" t="str">
        <f>IF(OR(CK$8="", AA264=""), "", COUNTIF(AA$11:AA$310, "&lt;"&amp;AA264)+1+COUNTIF(AA$11:AA264, AA264)-1)</f>
        <v/>
      </c>
      <c r="BG264" s="90" t="str">
        <f>IF(OR(CL$8="", AB264=""), "", COUNTIF(AB$11:AB$310, "&lt;"&amp;AB264)+1+COUNTIF(AB$11:AB264, AB264)-1)</f>
        <v/>
      </c>
      <c r="BH264" s="90" t="str">
        <f>IF(OR(CM$8="", AC264=""), "", COUNTIF(AC$11:AC$310, "&lt;"&amp;AC264)+1+COUNTIF(AC$11:AC264, AC264)-1)</f>
        <v/>
      </c>
      <c r="BI264" s="90" t="str">
        <f>IF(OR(CN$8="", AD264=""), "", COUNTIF(AD$11:AD$310, "&lt;"&amp;AD264)+1+COUNTIF(AD$11:AD264, AD264)-1)</f>
        <v/>
      </c>
      <c r="BJ264" s="90" t="str">
        <f>IF(OR(CO$8="", AE264=""), "", COUNTIF(AE$11:AE$310, "&lt;"&amp;AE264)+1+COUNTIF(AE$11:AE264, AE264)-1)</f>
        <v/>
      </c>
      <c r="BK264" s="90" t="str">
        <f>IF(OR(CP$8="", AF264=""), "", COUNTIF(AF$11:AF$310, "&lt;"&amp;AF264)+1+COUNTIF(AF$11:AF264, AF264)-1)</f>
        <v/>
      </c>
      <c r="BL264" s="90" t="str">
        <f>IF(OR(CQ$8="", AG264=""), "", COUNTIF(AG$11:AG$310, "&lt;"&amp;AG264)+1+COUNTIF(AG$11:AG264, AG264)-1)</f>
        <v/>
      </c>
      <c r="BM264" s="90" t="str">
        <f>IF(OR(CR$8="", AH264=""), "", COUNTIF(AH$11:AH$310, "&lt;"&amp;AH264)+1+COUNTIF(AH$11:AH264, AH264)-1)</f>
        <v/>
      </c>
      <c r="BN264" s="90" t="str">
        <f>IF(OR(CS$8="", AI264=""), "", COUNTIF(AI$11:AI$310, "&lt;"&amp;AI264)+1+COUNTIF(AI$11:AI264, AI264)-1)</f>
        <v/>
      </c>
      <c r="BO264" s="90" t="str">
        <f>IF(OR(CT$8="", AJ264=""), "", COUNTIF(AJ$11:AJ$310, "&lt;"&amp;AJ264)+1+COUNTIF(AJ$11:AJ264, AJ264)-1)</f>
        <v/>
      </c>
      <c r="BP264" s="90" t="str">
        <f>IF(OR(CU$8="", AK264=""), "", COUNTIF(AK$11:AK$310, "&lt;"&amp;AK264)+1+COUNTIF(AK$11:AK264, AK264)-1)</f>
        <v/>
      </c>
      <c r="BQ264" s="90" t="str">
        <f>IF(OR(CV$8="", AL264=""), "", COUNTIF(AL$11:AL$310, "&lt;"&amp;AL264)+1+COUNTIF(AL$11:AL264, AL264)-1)</f>
        <v/>
      </c>
      <c r="BR264" s="90" t="str">
        <f>IF(OR(CW$8="", AM264=""), "", COUNTIF(AM$11:AM$310, "&lt;"&amp;AM264)+1+COUNTIF(AM$11:AM264, AM264)-1)</f>
        <v/>
      </c>
      <c r="BS264" s="90" t="str">
        <f>IF(OR(CX$8="", AN264=""), "", COUNTIF(AN$11:AN$310, "&lt;"&amp;AN264)+1+COUNTIF(AN$11:AN264, AN264)-1)</f>
        <v/>
      </c>
      <c r="BT264" s="90" t="str">
        <f>IF(OR(CY$8="", AO264=""), "", COUNTIF(AO$11:AO$310, "&lt;"&amp;AO264)+1+COUNTIF(AO$11:AO264, AO264)-1)</f>
        <v/>
      </c>
      <c r="BU264" s="90" t="str">
        <f>IF(OR(CZ$8="", AP264=""), "", COUNTIF(AP$11:AP$310, "&lt;"&amp;AP264)+1+COUNTIF(AP$11:AP264, AP264)-1)</f>
        <v/>
      </c>
      <c r="BV264" s="90" t="str">
        <f>IF(OR(DA$8="", AQ264=""), "", COUNTIF(AQ$11:AQ$310, "&lt;"&amp;AQ264)+1+COUNTIF(AQ$11:AQ264, AQ264)-1)</f>
        <v/>
      </c>
      <c r="BW264" s="90" t="str">
        <f>IF(OR(DB$8="", AR264=""), "", COUNTIF(AR$11:AR$310, "&lt;"&amp;AR264)+1+COUNTIF(AR$11:AR264, AR264)-1)</f>
        <v/>
      </c>
      <c r="BX264" s="90" t="str">
        <f>IF(OR(DC$8="", AS264=""), "", COUNTIF(AS$11:AS$310, "&lt;"&amp;AS264)+1+COUNTIF(AS$11:AS264, AS264)-1)</f>
        <v/>
      </c>
      <c r="BY264" s="90" t="str">
        <f>IF(OR(DD$8="", AT264=""), "", COUNTIF(AT$11:AT$310, "&lt;"&amp;AT264)+1+COUNTIF(AT$11:AT264, AT264)-1)</f>
        <v/>
      </c>
      <c r="BZ264" s="90" t="str">
        <f>IF(OR(DE$8="", AU264=""), "", COUNTIF(AU$11:AU$310, "&lt;"&amp;AU264)+1+COUNTIF(AU$11:AU264, AU264)-1)</f>
        <v/>
      </c>
      <c r="CA264" s="90" t="str">
        <f>IF(OR(DF$8="", AV264=""), "", COUNTIF(AV$11:AV$310, "&lt;"&amp;AV264)+1+COUNTIF(AV$11:AV264, AV264)-1)</f>
        <v/>
      </c>
      <c r="CB264" s="90" t="str">
        <f>IF(OR(DG$8="", AW264=""), "", COUNTIF(AW$11:AW$310, "&lt;"&amp;AW264)+1+COUNTIF(AW$11:AW264, AW264)-1)</f>
        <v/>
      </c>
      <c r="CC264" s="90" t="str">
        <f>IF(OR(DH$8="", AX264=""), "", COUNTIF(AX$11:AX$310, "&lt;"&amp;AX264)+1+COUNTIF(AX$11:AX264, AX264)-1)</f>
        <v/>
      </c>
      <c r="CD264" s="90" t="str">
        <f>IF(OR(DI$8="", AY264=""), "", COUNTIF(AY$11:AY$310, "&lt;"&amp;AY264)+1+COUNTIF(AY$11:AY264, AY264)-1)</f>
        <v/>
      </c>
      <c r="CE264" s="90" t="str">
        <f>IF(OR(DJ$8="", AZ264=""), "", COUNTIF(AZ$11:AZ$310, "&lt;"&amp;AZ264)+1+COUNTIF(AZ$11:AZ264, AZ264)-1)</f>
        <v/>
      </c>
      <c r="CF264" s="90" t="str">
        <f>IF(OR(DK$8="", BA264=""), "", COUNTIF(BA$11:BA$310, "&lt;"&amp;BA264)+1+COUNTIF(BA$11:BA264, BA264)-1)</f>
        <v/>
      </c>
      <c r="CG264" s="91" t="str">
        <f>IF(OR(DL$8="", BB264=""), "", COUNTIF(BB$11:BB$310, "&lt;"&amp;BB264)+1+COUNTIF(BB$11:BB264, BB264)-1)</f>
        <v/>
      </c>
      <c r="CI264" s="89" t="str" cm="1">
        <f t="array" ref="CI264">IFERROR(INDEX($BD264:$CG264, $CH264, MATCH(CI$6, $BD$8:$CG$8, 0)), "")</f>
        <v/>
      </c>
      <c r="CJ264" s="90" t="str" cm="1">
        <f t="array" ref="CJ264">IFERROR(INDEX($BD264:$CG264, $CH264, MATCH(CJ$6, $BD$8:$CG$8, 0)), "")</f>
        <v/>
      </c>
      <c r="CK264" s="90" t="str" cm="1">
        <f t="array" ref="CK264">IFERROR(INDEX($BD264:$CG264, $CH264, MATCH(CK$6, $BD$8:$CG$8, 0)), "")</f>
        <v/>
      </c>
      <c r="CL264" s="90" t="str" cm="1">
        <f t="array" ref="CL264">IFERROR(INDEX($BD264:$CG264, $CH264, MATCH(CL$6, $BD$8:$CG$8, 0)), "")</f>
        <v/>
      </c>
      <c r="CM264" s="90" t="str" cm="1">
        <f t="array" ref="CM264">IFERROR(INDEX($BD264:$CG264, $CH264, MATCH(CM$6, $BD$8:$CG$8, 0)), "")</f>
        <v/>
      </c>
      <c r="CN264" s="90" t="str" cm="1">
        <f t="array" ref="CN264">IFERROR(INDEX($BD264:$CG264, $CH264, MATCH(CN$6, $BD$8:$CG$8, 0)), "")</f>
        <v/>
      </c>
      <c r="CO264" s="90" t="str" cm="1">
        <f t="array" ref="CO264">IFERROR(INDEX($BD264:$CG264, $CH264, MATCH(CO$6, $BD$8:$CG$8, 0)), "")</f>
        <v/>
      </c>
      <c r="CP264" s="90" t="str" cm="1">
        <f t="array" ref="CP264">IFERROR(INDEX($BD264:$CG264, $CH264, MATCH(CP$6, $BD$8:$CG$8, 0)), "")</f>
        <v/>
      </c>
      <c r="CQ264" s="90" t="str" cm="1">
        <f t="array" ref="CQ264">IFERROR(INDEX($BD264:$CG264, $CH264, MATCH(CQ$6, $BD$8:$CG$8, 0)), "")</f>
        <v/>
      </c>
      <c r="CR264" s="90" t="str" cm="1">
        <f t="array" ref="CR264">IFERROR(INDEX($BD264:$CG264, $CH264, MATCH(CR$6, $BD$8:$CG$8, 0)), "")</f>
        <v/>
      </c>
      <c r="CS264" s="90" t="str" cm="1">
        <f t="array" ref="CS264">IFERROR(INDEX($BD264:$CG264, $CH264, MATCH(CS$6, $BD$8:$CG$8, 0)), "")</f>
        <v/>
      </c>
      <c r="CT264" s="90" t="str" cm="1">
        <f t="array" ref="CT264">IFERROR(INDEX($BD264:$CG264, $CH264, MATCH(CT$6, $BD$8:$CG$8, 0)), "")</f>
        <v/>
      </c>
      <c r="CU264" s="90" t="str" cm="1">
        <f t="array" ref="CU264">IFERROR(INDEX($BD264:$CG264, $CH264, MATCH(CU$6, $BD$8:$CG$8, 0)), "")</f>
        <v/>
      </c>
      <c r="CV264" s="90" t="str" cm="1">
        <f t="array" ref="CV264">IFERROR(INDEX($BD264:$CG264, $CH264, MATCH(CV$6, $BD$8:$CG$8, 0)), "")</f>
        <v/>
      </c>
      <c r="CW264" s="90" t="str" cm="1">
        <f t="array" ref="CW264">IFERROR(INDEX($BD264:$CG264, $CH264, MATCH(CW$6, $BD$8:$CG$8, 0)), "")</f>
        <v/>
      </c>
      <c r="CX264" s="90" t="str" cm="1">
        <f t="array" ref="CX264">IFERROR(INDEX($BD264:$CG264, $CH264, MATCH(CX$6, $BD$8:$CG$8, 0)), "")</f>
        <v/>
      </c>
      <c r="CY264" s="90" t="str" cm="1">
        <f t="array" ref="CY264">IFERROR(INDEX($BD264:$CG264, $CH264, MATCH(CY$6, $BD$8:$CG$8, 0)), "")</f>
        <v/>
      </c>
      <c r="CZ264" s="90" t="str" cm="1">
        <f t="array" ref="CZ264">IFERROR(INDEX($BD264:$CG264, $CH264, MATCH(CZ$6, $BD$8:$CG$8, 0)), "")</f>
        <v/>
      </c>
      <c r="DA264" s="90" t="str" cm="1">
        <f t="array" ref="DA264">IFERROR(INDEX($BD264:$CG264, $CH264, MATCH(DA$6, $BD$8:$CG$8, 0)), "")</f>
        <v/>
      </c>
      <c r="DB264" s="90" t="str" cm="1">
        <f t="array" ref="DB264">IFERROR(INDEX($BD264:$CG264, $CH264, MATCH(DB$6, $BD$8:$CG$8, 0)), "")</f>
        <v/>
      </c>
      <c r="DC264" s="90" t="str" cm="1">
        <f t="array" ref="DC264">IFERROR(INDEX($BD264:$CG264, $CH264, MATCH(DC$6, $BD$8:$CG$8, 0)), "")</f>
        <v/>
      </c>
      <c r="DD264" s="90" t="str" cm="1">
        <f t="array" ref="DD264">IFERROR(INDEX($BD264:$CG264, $CH264, MATCH(DD$6, $BD$8:$CG$8, 0)), "")</f>
        <v/>
      </c>
      <c r="DE264" s="90" t="str" cm="1">
        <f t="array" ref="DE264">IFERROR(INDEX($BD264:$CG264, $CH264, MATCH(DE$6, $BD$8:$CG$8, 0)), "")</f>
        <v/>
      </c>
      <c r="DF264" s="90" t="str" cm="1">
        <f t="array" ref="DF264">IFERROR(INDEX($BD264:$CG264, $CH264, MATCH(DF$6, $BD$8:$CG$8, 0)), "")</f>
        <v/>
      </c>
      <c r="DG264" s="90" t="str" cm="1">
        <f t="array" ref="DG264">IFERROR(INDEX($BD264:$CG264, $CH264, MATCH(DG$6, $BD$8:$CG$8, 0)), "")</f>
        <v/>
      </c>
      <c r="DH264" s="90" t="str" cm="1">
        <f t="array" ref="DH264">IFERROR(INDEX($BD264:$CG264, $CH264, MATCH(DH$6, $BD$8:$CG$8, 0)), "")</f>
        <v/>
      </c>
      <c r="DI264" s="90" t="str" cm="1">
        <f t="array" ref="DI264">IFERROR(INDEX($BD264:$CG264, $CH264, MATCH(DI$6, $BD$8:$CG$8, 0)), "")</f>
        <v/>
      </c>
      <c r="DJ264" s="90" t="str" cm="1">
        <f t="array" ref="DJ264">IFERROR(INDEX($BD264:$CG264, $CH264, MATCH(DJ$6, $BD$8:$CG$8, 0)), "")</f>
        <v/>
      </c>
      <c r="DK264" s="90" t="str" cm="1">
        <f t="array" ref="DK264">IFERROR(INDEX($BD264:$CG264, $CH264, MATCH(DK$6, $BD$8:$CG$8, 0)), "")</f>
        <v/>
      </c>
      <c r="DL264" s="91" t="str" cm="1">
        <f t="array" ref="DL264">IFERROR(INDEX($BD264:$CG264, $CH264, MATCH(DL$6, $BD$8:$CG$8, 0)), "")</f>
        <v/>
      </c>
    </row>
    <row r="265" spans="1:116" x14ac:dyDescent="0.55000000000000004">
      <c r="A265" s="16"/>
      <c r="B265" s="48"/>
      <c r="C265" s="26"/>
      <c r="D265" s="49"/>
      <c r="E265" s="50"/>
      <c r="F265" s="16"/>
      <c r="G265" s="96" t="str">
        <f t="shared" si="88"/>
        <v/>
      </c>
      <c r="H265" s="96" t="str">
        <f>IF($T265="", "", IF(COUNTIF('Income &amp; Expenses'!$AO$11:$AO$40, $T265)&gt;0, $N$3, $N$4))</f>
        <v/>
      </c>
      <c r="I265" s="16"/>
      <c r="N265" s="14" t="str">
        <f t="shared" si="84"/>
        <v/>
      </c>
      <c r="O265" s="8" t="str">
        <f t="shared" si="89"/>
        <v/>
      </c>
      <c r="P265" s="15" t="str">
        <f t="shared" si="85"/>
        <v/>
      </c>
      <c r="R265" s="68" t="str">
        <f t="shared" si="86"/>
        <v/>
      </c>
      <c r="T265" s="68" t="str">
        <f t="shared" si="87"/>
        <v/>
      </c>
      <c r="V265" s="62" t="str">
        <f>IF($B265="", "", COUNTIF($B$11:$B265, $B265))</f>
        <v/>
      </c>
      <c r="W265" s="62" t="str">
        <f t="shared" si="90"/>
        <v/>
      </c>
      <c r="Y265" s="78" t="str">
        <f t="shared" si="106"/>
        <v/>
      </c>
      <c r="Z265" s="79" t="str">
        <f t="shared" si="106"/>
        <v/>
      </c>
      <c r="AA265" s="79" t="str">
        <f t="shared" si="106"/>
        <v/>
      </c>
      <c r="AB265" s="79" t="str">
        <f t="shared" si="106"/>
        <v/>
      </c>
      <c r="AC265" s="79" t="str">
        <f t="shared" si="106"/>
        <v/>
      </c>
      <c r="AD265" s="79" t="str">
        <f t="shared" si="106"/>
        <v/>
      </c>
      <c r="AE265" s="79" t="str">
        <f t="shared" si="106"/>
        <v/>
      </c>
      <c r="AF265" s="79" t="str">
        <f t="shared" si="106"/>
        <v/>
      </c>
      <c r="AG265" s="79" t="str">
        <f t="shared" si="106"/>
        <v/>
      </c>
      <c r="AH265" s="79" t="str">
        <f t="shared" si="106"/>
        <v/>
      </c>
      <c r="AI265" s="79" t="str">
        <f t="shared" si="107"/>
        <v/>
      </c>
      <c r="AJ265" s="79" t="str">
        <f t="shared" si="107"/>
        <v/>
      </c>
      <c r="AK265" s="79" t="str">
        <f t="shared" si="107"/>
        <v/>
      </c>
      <c r="AL265" s="79" t="str">
        <f t="shared" si="107"/>
        <v/>
      </c>
      <c r="AM265" s="79" t="str">
        <f t="shared" si="107"/>
        <v/>
      </c>
      <c r="AN265" s="79" t="str">
        <f t="shared" si="107"/>
        <v/>
      </c>
      <c r="AO265" s="79" t="str">
        <f t="shared" si="107"/>
        <v/>
      </c>
      <c r="AP265" s="79" t="str">
        <f t="shared" si="107"/>
        <v/>
      </c>
      <c r="AQ265" s="79" t="str">
        <f t="shared" si="107"/>
        <v/>
      </c>
      <c r="AR265" s="79" t="str">
        <f t="shared" si="107"/>
        <v/>
      </c>
      <c r="AS265" s="79" t="str">
        <f t="shared" si="108"/>
        <v/>
      </c>
      <c r="AT265" s="79" t="str">
        <f t="shared" si="108"/>
        <v/>
      </c>
      <c r="AU265" s="79" t="str">
        <f t="shared" si="108"/>
        <v/>
      </c>
      <c r="AV265" s="79" t="str">
        <f t="shared" si="108"/>
        <v/>
      </c>
      <c r="AW265" s="79" t="str">
        <f t="shared" si="108"/>
        <v/>
      </c>
      <c r="AX265" s="79" t="str">
        <f t="shared" si="108"/>
        <v/>
      </c>
      <c r="AY265" s="79" t="str">
        <f t="shared" si="108"/>
        <v/>
      </c>
      <c r="AZ265" s="79" t="str">
        <f t="shared" si="108"/>
        <v/>
      </c>
      <c r="BA265" s="79" t="str">
        <f t="shared" si="108"/>
        <v/>
      </c>
      <c r="BB265" s="33" t="str">
        <f t="shared" si="108"/>
        <v/>
      </c>
      <c r="BD265" s="89" t="str">
        <f>IF(OR(CI$8="", Y265=""), "", COUNTIF(Y$11:Y$310, "&lt;"&amp;Y265)+1+COUNTIF(Y$11:Y265, Y265)-1)</f>
        <v/>
      </c>
      <c r="BE265" s="90" t="str">
        <f>IF(OR(CJ$8="", Z265=""), "", COUNTIF(Z$11:Z$310, "&lt;"&amp;Z265)+1+COUNTIF(Z$11:Z265, Z265)-1)</f>
        <v/>
      </c>
      <c r="BF265" s="90" t="str">
        <f>IF(OR(CK$8="", AA265=""), "", COUNTIF(AA$11:AA$310, "&lt;"&amp;AA265)+1+COUNTIF(AA$11:AA265, AA265)-1)</f>
        <v/>
      </c>
      <c r="BG265" s="90" t="str">
        <f>IF(OR(CL$8="", AB265=""), "", COUNTIF(AB$11:AB$310, "&lt;"&amp;AB265)+1+COUNTIF(AB$11:AB265, AB265)-1)</f>
        <v/>
      </c>
      <c r="BH265" s="90" t="str">
        <f>IF(OR(CM$8="", AC265=""), "", COUNTIF(AC$11:AC$310, "&lt;"&amp;AC265)+1+COUNTIF(AC$11:AC265, AC265)-1)</f>
        <v/>
      </c>
      <c r="BI265" s="90" t="str">
        <f>IF(OR(CN$8="", AD265=""), "", COUNTIF(AD$11:AD$310, "&lt;"&amp;AD265)+1+COUNTIF(AD$11:AD265, AD265)-1)</f>
        <v/>
      </c>
      <c r="BJ265" s="90" t="str">
        <f>IF(OR(CO$8="", AE265=""), "", COUNTIF(AE$11:AE$310, "&lt;"&amp;AE265)+1+COUNTIF(AE$11:AE265, AE265)-1)</f>
        <v/>
      </c>
      <c r="BK265" s="90" t="str">
        <f>IF(OR(CP$8="", AF265=""), "", COUNTIF(AF$11:AF$310, "&lt;"&amp;AF265)+1+COUNTIF(AF$11:AF265, AF265)-1)</f>
        <v/>
      </c>
      <c r="BL265" s="90" t="str">
        <f>IF(OR(CQ$8="", AG265=""), "", COUNTIF(AG$11:AG$310, "&lt;"&amp;AG265)+1+COUNTIF(AG$11:AG265, AG265)-1)</f>
        <v/>
      </c>
      <c r="BM265" s="90" t="str">
        <f>IF(OR(CR$8="", AH265=""), "", COUNTIF(AH$11:AH$310, "&lt;"&amp;AH265)+1+COUNTIF(AH$11:AH265, AH265)-1)</f>
        <v/>
      </c>
      <c r="BN265" s="90" t="str">
        <f>IF(OR(CS$8="", AI265=""), "", COUNTIF(AI$11:AI$310, "&lt;"&amp;AI265)+1+COUNTIF(AI$11:AI265, AI265)-1)</f>
        <v/>
      </c>
      <c r="BO265" s="90" t="str">
        <f>IF(OR(CT$8="", AJ265=""), "", COUNTIF(AJ$11:AJ$310, "&lt;"&amp;AJ265)+1+COUNTIF(AJ$11:AJ265, AJ265)-1)</f>
        <v/>
      </c>
      <c r="BP265" s="90" t="str">
        <f>IF(OR(CU$8="", AK265=""), "", COUNTIF(AK$11:AK$310, "&lt;"&amp;AK265)+1+COUNTIF(AK$11:AK265, AK265)-1)</f>
        <v/>
      </c>
      <c r="BQ265" s="90" t="str">
        <f>IF(OR(CV$8="", AL265=""), "", COUNTIF(AL$11:AL$310, "&lt;"&amp;AL265)+1+COUNTIF(AL$11:AL265, AL265)-1)</f>
        <v/>
      </c>
      <c r="BR265" s="90" t="str">
        <f>IF(OR(CW$8="", AM265=""), "", COUNTIF(AM$11:AM$310, "&lt;"&amp;AM265)+1+COUNTIF(AM$11:AM265, AM265)-1)</f>
        <v/>
      </c>
      <c r="BS265" s="90" t="str">
        <f>IF(OR(CX$8="", AN265=""), "", COUNTIF(AN$11:AN$310, "&lt;"&amp;AN265)+1+COUNTIF(AN$11:AN265, AN265)-1)</f>
        <v/>
      </c>
      <c r="BT265" s="90" t="str">
        <f>IF(OR(CY$8="", AO265=""), "", COUNTIF(AO$11:AO$310, "&lt;"&amp;AO265)+1+COUNTIF(AO$11:AO265, AO265)-1)</f>
        <v/>
      </c>
      <c r="BU265" s="90" t="str">
        <f>IF(OR(CZ$8="", AP265=""), "", COUNTIF(AP$11:AP$310, "&lt;"&amp;AP265)+1+COUNTIF(AP$11:AP265, AP265)-1)</f>
        <v/>
      </c>
      <c r="BV265" s="90" t="str">
        <f>IF(OR(DA$8="", AQ265=""), "", COUNTIF(AQ$11:AQ$310, "&lt;"&amp;AQ265)+1+COUNTIF(AQ$11:AQ265, AQ265)-1)</f>
        <v/>
      </c>
      <c r="BW265" s="90" t="str">
        <f>IF(OR(DB$8="", AR265=""), "", COUNTIF(AR$11:AR$310, "&lt;"&amp;AR265)+1+COUNTIF(AR$11:AR265, AR265)-1)</f>
        <v/>
      </c>
      <c r="BX265" s="90" t="str">
        <f>IF(OR(DC$8="", AS265=""), "", COUNTIF(AS$11:AS$310, "&lt;"&amp;AS265)+1+COUNTIF(AS$11:AS265, AS265)-1)</f>
        <v/>
      </c>
      <c r="BY265" s="90" t="str">
        <f>IF(OR(DD$8="", AT265=""), "", COUNTIF(AT$11:AT$310, "&lt;"&amp;AT265)+1+COUNTIF(AT$11:AT265, AT265)-1)</f>
        <v/>
      </c>
      <c r="BZ265" s="90" t="str">
        <f>IF(OR(DE$8="", AU265=""), "", COUNTIF(AU$11:AU$310, "&lt;"&amp;AU265)+1+COUNTIF(AU$11:AU265, AU265)-1)</f>
        <v/>
      </c>
      <c r="CA265" s="90" t="str">
        <f>IF(OR(DF$8="", AV265=""), "", COUNTIF(AV$11:AV$310, "&lt;"&amp;AV265)+1+COUNTIF(AV$11:AV265, AV265)-1)</f>
        <v/>
      </c>
      <c r="CB265" s="90" t="str">
        <f>IF(OR(DG$8="", AW265=""), "", COUNTIF(AW$11:AW$310, "&lt;"&amp;AW265)+1+COUNTIF(AW$11:AW265, AW265)-1)</f>
        <v/>
      </c>
      <c r="CC265" s="90" t="str">
        <f>IF(OR(DH$8="", AX265=""), "", COUNTIF(AX$11:AX$310, "&lt;"&amp;AX265)+1+COUNTIF(AX$11:AX265, AX265)-1)</f>
        <v/>
      </c>
      <c r="CD265" s="90" t="str">
        <f>IF(OR(DI$8="", AY265=""), "", COUNTIF(AY$11:AY$310, "&lt;"&amp;AY265)+1+COUNTIF(AY$11:AY265, AY265)-1)</f>
        <v/>
      </c>
      <c r="CE265" s="90" t="str">
        <f>IF(OR(DJ$8="", AZ265=""), "", COUNTIF(AZ$11:AZ$310, "&lt;"&amp;AZ265)+1+COUNTIF(AZ$11:AZ265, AZ265)-1)</f>
        <v/>
      </c>
      <c r="CF265" s="90" t="str">
        <f>IF(OR(DK$8="", BA265=""), "", COUNTIF(BA$11:BA$310, "&lt;"&amp;BA265)+1+COUNTIF(BA$11:BA265, BA265)-1)</f>
        <v/>
      </c>
      <c r="CG265" s="91" t="str">
        <f>IF(OR(DL$8="", BB265=""), "", COUNTIF(BB$11:BB$310, "&lt;"&amp;BB265)+1+COUNTIF(BB$11:BB265, BB265)-1)</f>
        <v/>
      </c>
      <c r="CI265" s="89" t="str" cm="1">
        <f t="array" ref="CI265">IFERROR(INDEX($BD265:$CG265, $CH265, MATCH(CI$6, $BD$8:$CG$8, 0)), "")</f>
        <v/>
      </c>
      <c r="CJ265" s="90" t="str" cm="1">
        <f t="array" ref="CJ265">IFERROR(INDEX($BD265:$CG265, $CH265, MATCH(CJ$6, $BD$8:$CG$8, 0)), "")</f>
        <v/>
      </c>
      <c r="CK265" s="90" t="str" cm="1">
        <f t="array" ref="CK265">IFERROR(INDEX($BD265:$CG265, $CH265, MATCH(CK$6, $BD$8:$CG$8, 0)), "")</f>
        <v/>
      </c>
      <c r="CL265" s="90" t="str" cm="1">
        <f t="array" ref="CL265">IFERROR(INDEX($BD265:$CG265, $CH265, MATCH(CL$6, $BD$8:$CG$8, 0)), "")</f>
        <v/>
      </c>
      <c r="CM265" s="90" t="str" cm="1">
        <f t="array" ref="CM265">IFERROR(INDEX($BD265:$CG265, $CH265, MATCH(CM$6, $BD$8:$CG$8, 0)), "")</f>
        <v/>
      </c>
      <c r="CN265" s="90" t="str" cm="1">
        <f t="array" ref="CN265">IFERROR(INDEX($BD265:$CG265, $CH265, MATCH(CN$6, $BD$8:$CG$8, 0)), "")</f>
        <v/>
      </c>
      <c r="CO265" s="90" t="str" cm="1">
        <f t="array" ref="CO265">IFERROR(INDEX($BD265:$CG265, $CH265, MATCH(CO$6, $BD$8:$CG$8, 0)), "")</f>
        <v/>
      </c>
      <c r="CP265" s="90" t="str" cm="1">
        <f t="array" ref="CP265">IFERROR(INDEX($BD265:$CG265, $CH265, MATCH(CP$6, $BD$8:$CG$8, 0)), "")</f>
        <v/>
      </c>
      <c r="CQ265" s="90" t="str" cm="1">
        <f t="array" ref="CQ265">IFERROR(INDEX($BD265:$CG265, $CH265, MATCH(CQ$6, $BD$8:$CG$8, 0)), "")</f>
        <v/>
      </c>
      <c r="CR265" s="90" t="str" cm="1">
        <f t="array" ref="CR265">IFERROR(INDEX($BD265:$CG265, $CH265, MATCH(CR$6, $BD$8:$CG$8, 0)), "")</f>
        <v/>
      </c>
      <c r="CS265" s="90" t="str" cm="1">
        <f t="array" ref="CS265">IFERROR(INDEX($BD265:$CG265, $CH265, MATCH(CS$6, $BD$8:$CG$8, 0)), "")</f>
        <v/>
      </c>
      <c r="CT265" s="90" t="str" cm="1">
        <f t="array" ref="CT265">IFERROR(INDEX($BD265:$CG265, $CH265, MATCH(CT$6, $BD$8:$CG$8, 0)), "")</f>
        <v/>
      </c>
      <c r="CU265" s="90" t="str" cm="1">
        <f t="array" ref="CU265">IFERROR(INDEX($BD265:$CG265, $CH265, MATCH(CU$6, $BD$8:$CG$8, 0)), "")</f>
        <v/>
      </c>
      <c r="CV265" s="90" t="str" cm="1">
        <f t="array" ref="CV265">IFERROR(INDEX($BD265:$CG265, $CH265, MATCH(CV$6, $BD$8:$CG$8, 0)), "")</f>
        <v/>
      </c>
      <c r="CW265" s="90" t="str" cm="1">
        <f t="array" ref="CW265">IFERROR(INDEX($BD265:$CG265, $CH265, MATCH(CW$6, $BD$8:$CG$8, 0)), "")</f>
        <v/>
      </c>
      <c r="CX265" s="90" t="str" cm="1">
        <f t="array" ref="CX265">IFERROR(INDEX($BD265:$CG265, $CH265, MATCH(CX$6, $BD$8:$CG$8, 0)), "")</f>
        <v/>
      </c>
      <c r="CY265" s="90" t="str" cm="1">
        <f t="array" ref="CY265">IFERROR(INDEX($BD265:$CG265, $CH265, MATCH(CY$6, $BD$8:$CG$8, 0)), "")</f>
        <v/>
      </c>
      <c r="CZ265" s="90" t="str" cm="1">
        <f t="array" ref="CZ265">IFERROR(INDEX($BD265:$CG265, $CH265, MATCH(CZ$6, $BD$8:$CG$8, 0)), "")</f>
        <v/>
      </c>
      <c r="DA265" s="90" t="str" cm="1">
        <f t="array" ref="DA265">IFERROR(INDEX($BD265:$CG265, $CH265, MATCH(DA$6, $BD$8:$CG$8, 0)), "")</f>
        <v/>
      </c>
      <c r="DB265" s="90" t="str" cm="1">
        <f t="array" ref="DB265">IFERROR(INDEX($BD265:$CG265, $CH265, MATCH(DB$6, $BD$8:$CG$8, 0)), "")</f>
        <v/>
      </c>
      <c r="DC265" s="90" t="str" cm="1">
        <f t="array" ref="DC265">IFERROR(INDEX($BD265:$CG265, $CH265, MATCH(DC$6, $BD$8:$CG$8, 0)), "")</f>
        <v/>
      </c>
      <c r="DD265" s="90" t="str" cm="1">
        <f t="array" ref="DD265">IFERROR(INDEX($BD265:$CG265, $CH265, MATCH(DD$6, $BD$8:$CG$8, 0)), "")</f>
        <v/>
      </c>
      <c r="DE265" s="90" t="str" cm="1">
        <f t="array" ref="DE265">IFERROR(INDEX($BD265:$CG265, $CH265, MATCH(DE$6, $BD$8:$CG$8, 0)), "")</f>
        <v/>
      </c>
      <c r="DF265" s="90" t="str" cm="1">
        <f t="array" ref="DF265">IFERROR(INDEX($BD265:$CG265, $CH265, MATCH(DF$6, $BD$8:$CG$8, 0)), "")</f>
        <v/>
      </c>
      <c r="DG265" s="90" t="str" cm="1">
        <f t="array" ref="DG265">IFERROR(INDEX($BD265:$CG265, $CH265, MATCH(DG$6, $BD$8:$CG$8, 0)), "")</f>
        <v/>
      </c>
      <c r="DH265" s="90" t="str" cm="1">
        <f t="array" ref="DH265">IFERROR(INDEX($BD265:$CG265, $CH265, MATCH(DH$6, $BD$8:$CG$8, 0)), "")</f>
        <v/>
      </c>
      <c r="DI265" s="90" t="str" cm="1">
        <f t="array" ref="DI265">IFERROR(INDEX($BD265:$CG265, $CH265, MATCH(DI$6, $BD$8:$CG$8, 0)), "")</f>
        <v/>
      </c>
      <c r="DJ265" s="90" t="str" cm="1">
        <f t="array" ref="DJ265">IFERROR(INDEX($BD265:$CG265, $CH265, MATCH(DJ$6, $BD$8:$CG$8, 0)), "")</f>
        <v/>
      </c>
      <c r="DK265" s="90" t="str" cm="1">
        <f t="array" ref="DK265">IFERROR(INDEX($BD265:$CG265, $CH265, MATCH(DK$6, $BD$8:$CG$8, 0)), "")</f>
        <v/>
      </c>
      <c r="DL265" s="91" t="str" cm="1">
        <f t="array" ref="DL265">IFERROR(INDEX($BD265:$CG265, $CH265, MATCH(DL$6, $BD$8:$CG$8, 0)), "")</f>
        <v/>
      </c>
    </row>
    <row r="266" spans="1:116" x14ac:dyDescent="0.55000000000000004">
      <c r="A266" s="16"/>
      <c r="B266" s="48"/>
      <c r="C266" s="26"/>
      <c r="D266" s="49"/>
      <c r="E266" s="50"/>
      <c r="F266" s="16"/>
      <c r="G266" s="96" t="str">
        <f t="shared" si="88"/>
        <v/>
      </c>
      <c r="H266" s="96" t="str">
        <f>IF($T266="", "", IF(COUNTIF('Income &amp; Expenses'!$AO$11:$AO$40, $T266)&gt;0, $N$3, $N$4))</f>
        <v/>
      </c>
      <c r="I266" s="16"/>
      <c r="N266" s="14" t="str">
        <f t="shared" si="84"/>
        <v/>
      </c>
      <c r="O266" s="8" t="str">
        <f t="shared" si="89"/>
        <v/>
      </c>
      <c r="P266" s="15" t="str">
        <f t="shared" si="85"/>
        <v/>
      </c>
      <c r="R266" s="68" t="str">
        <f t="shared" si="86"/>
        <v/>
      </c>
      <c r="T266" s="68" t="str">
        <f t="shared" si="87"/>
        <v/>
      </c>
      <c r="V266" s="62" t="str">
        <f>IF($B266="", "", COUNTIF($B$11:$B266, $B266))</f>
        <v/>
      </c>
      <c r="W266" s="62" t="str">
        <f t="shared" si="90"/>
        <v/>
      </c>
      <c r="Y266" s="78" t="str">
        <f t="shared" si="106"/>
        <v/>
      </c>
      <c r="Z266" s="79" t="str">
        <f t="shared" si="106"/>
        <v/>
      </c>
      <c r="AA266" s="79" t="str">
        <f t="shared" si="106"/>
        <v/>
      </c>
      <c r="AB266" s="79" t="str">
        <f t="shared" si="106"/>
        <v/>
      </c>
      <c r="AC266" s="79" t="str">
        <f t="shared" si="106"/>
        <v/>
      </c>
      <c r="AD266" s="79" t="str">
        <f t="shared" si="106"/>
        <v/>
      </c>
      <c r="AE266" s="79" t="str">
        <f t="shared" si="106"/>
        <v/>
      </c>
      <c r="AF266" s="79" t="str">
        <f t="shared" si="106"/>
        <v/>
      </c>
      <c r="AG266" s="79" t="str">
        <f t="shared" si="106"/>
        <v/>
      </c>
      <c r="AH266" s="79" t="str">
        <f t="shared" si="106"/>
        <v/>
      </c>
      <c r="AI266" s="79" t="str">
        <f t="shared" si="107"/>
        <v/>
      </c>
      <c r="AJ266" s="79" t="str">
        <f t="shared" si="107"/>
        <v/>
      </c>
      <c r="AK266" s="79" t="str">
        <f t="shared" si="107"/>
        <v/>
      </c>
      <c r="AL266" s="79" t="str">
        <f t="shared" si="107"/>
        <v/>
      </c>
      <c r="AM266" s="79" t="str">
        <f t="shared" si="107"/>
        <v/>
      </c>
      <c r="AN266" s="79" t="str">
        <f t="shared" si="107"/>
        <v/>
      </c>
      <c r="AO266" s="79" t="str">
        <f t="shared" si="107"/>
        <v/>
      </c>
      <c r="AP266" s="79" t="str">
        <f t="shared" si="107"/>
        <v/>
      </c>
      <c r="AQ266" s="79" t="str">
        <f t="shared" si="107"/>
        <v/>
      </c>
      <c r="AR266" s="79" t="str">
        <f t="shared" si="107"/>
        <v/>
      </c>
      <c r="AS266" s="79" t="str">
        <f t="shared" si="108"/>
        <v/>
      </c>
      <c r="AT266" s="79" t="str">
        <f t="shared" si="108"/>
        <v/>
      </c>
      <c r="AU266" s="79" t="str">
        <f t="shared" si="108"/>
        <v/>
      </c>
      <c r="AV266" s="79" t="str">
        <f t="shared" si="108"/>
        <v/>
      </c>
      <c r="AW266" s="79" t="str">
        <f t="shared" si="108"/>
        <v/>
      </c>
      <c r="AX266" s="79" t="str">
        <f t="shared" si="108"/>
        <v/>
      </c>
      <c r="AY266" s="79" t="str">
        <f t="shared" si="108"/>
        <v/>
      </c>
      <c r="AZ266" s="79" t="str">
        <f t="shared" si="108"/>
        <v/>
      </c>
      <c r="BA266" s="79" t="str">
        <f t="shared" si="108"/>
        <v/>
      </c>
      <c r="BB266" s="33" t="str">
        <f t="shared" si="108"/>
        <v/>
      </c>
      <c r="BD266" s="89" t="str">
        <f>IF(OR(CI$8="", Y266=""), "", COUNTIF(Y$11:Y$310, "&lt;"&amp;Y266)+1+COUNTIF(Y$11:Y266, Y266)-1)</f>
        <v/>
      </c>
      <c r="BE266" s="90" t="str">
        <f>IF(OR(CJ$8="", Z266=""), "", COUNTIF(Z$11:Z$310, "&lt;"&amp;Z266)+1+COUNTIF(Z$11:Z266, Z266)-1)</f>
        <v/>
      </c>
      <c r="BF266" s="90" t="str">
        <f>IF(OR(CK$8="", AA266=""), "", COUNTIF(AA$11:AA$310, "&lt;"&amp;AA266)+1+COUNTIF(AA$11:AA266, AA266)-1)</f>
        <v/>
      </c>
      <c r="BG266" s="90" t="str">
        <f>IF(OR(CL$8="", AB266=""), "", COUNTIF(AB$11:AB$310, "&lt;"&amp;AB266)+1+COUNTIF(AB$11:AB266, AB266)-1)</f>
        <v/>
      </c>
      <c r="BH266" s="90" t="str">
        <f>IF(OR(CM$8="", AC266=""), "", COUNTIF(AC$11:AC$310, "&lt;"&amp;AC266)+1+COUNTIF(AC$11:AC266, AC266)-1)</f>
        <v/>
      </c>
      <c r="BI266" s="90" t="str">
        <f>IF(OR(CN$8="", AD266=""), "", COUNTIF(AD$11:AD$310, "&lt;"&amp;AD266)+1+COUNTIF(AD$11:AD266, AD266)-1)</f>
        <v/>
      </c>
      <c r="BJ266" s="90" t="str">
        <f>IF(OR(CO$8="", AE266=""), "", COUNTIF(AE$11:AE$310, "&lt;"&amp;AE266)+1+COUNTIF(AE$11:AE266, AE266)-1)</f>
        <v/>
      </c>
      <c r="BK266" s="90" t="str">
        <f>IF(OR(CP$8="", AF266=""), "", COUNTIF(AF$11:AF$310, "&lt;"&amp;AF266)+1+COUNTIF(AF$11:AF266, AF266)-1)</f>
        <v/>
      </c>
      <c r="BL266" s="90" t="str">
        <f>IF(OR(CQ$8="", AG266=""), "", COUNTIF(AG$11:AG$310, "&lt;"&amp;AG266)+1+COUNTIF(AG$11:AG266, AG266)-1)</f>
        <v/>
      </c>
      <c r="BM266" s="90" t="str">
        <f>IF(OR(CR$8="", AH266=""), "", COUNTIF(AH$11:AH$310, "&lt;"&amp;AH266)+1+COUNTIF(AH$11:AH266, AH266)-1)</f>
        <v/>
      </c>
      <c r="BN266" s="90" t="str">
        <f>IF(OR(CS$8="", AI266=""), "", COUNTIF(AI$11:AI$310, "&lt;"&amp;AI266)+1+COUNTIF(AI$11:AI266, AI266)-1)</f>
        <v/>
      </c>
      <c r="BO266" s="90" t="str">
        <f>IF(OR(CT$8="", AJ266=""), "", COUNTIF(AJ$11:AJ$310, "&lt;"&amp;AJ266)+1+COUNTIF(AJ$11:AJ266, AJ266)-1)</f>
        <v/>
      </c>
      <c r="BP266" s="90" t="str">
        <f>IF(OR(CU$8="", AK266=""), "", COUNTIF(AK$11:AK$310, "&lt;"&amp;AK266)+1+COUNTIF(AK$11:AK266, AK266)-1)</f>
        <v/>
      </c>
      <c r="BQ266" s="90" t="str">
        <f>IF(OR(CV$8="", AL266=""), "", COUNTIF(AL$11:AL$310, "&lt;"&amp;AL266)+1+COUNTIF(AL$11:AL266, AL266)-1)</f>
        <v/>
      </c>
      <c r="BR266" s="90" t="str">
        <f>IF(OR(CW$8="", AM266=""), "", COUNTIF(AM$11:AM$310, "&lt;"&amp;AM266)+1+COUNTIF(AM$11:AM266, AM266)-1)</f>
        <v/>
      </c>
      <c r="BS266" s="90" t="str">
        <f>IF(OR(CX$8="", AN266=""), "", COUNTIF(AN$11:AN$310, "&lt;"&amp;AN266)+1+COUNTIF(AN$11:AN266, AN266)-1)</f>
        <v/>
      </c>
      <c r="BT266" s="90" t="str">
        <f>IF(OR(CY$8="", AO266=""), "", COUNTIF(AO$11:AO$310, "&lt;"&amp;AO266)+1+COUNTIF(AO$11:AO266, AO266)-1)</f>
        <v/>
      </c>
      <c r="BU266" s="90" t="str">
        <f>IF(OR(CZ$8="", AP266=""), "", COUNTIF(AP$11:AP$310, "&lt;"&amp;AP266)+1+COUNTIF(AP$11:AP266, AP266)-1)</f>
        <v/>
      </c>
      <c r="BV266" s="90" t="str">
        <f>IF(OR(DA$8="", AQ266=""), "", COUNTIF(AQ$11:AQ$310, "&lt;"&amp;AQ266)+1+COUNTIF(AQ$11:AQ266, AQ266)-1)</f>
        <v/>
      </c>
      <c r="BW266" s="90" t="str">
        <f>IF(OR(DB$8="", AR266=""), "", COUNTIF(AR$11:AR$310, "&lt;"&amp;AR266)+1+COUNTIF(AR$11:AR266, AR266)-1)</f>
        <v/>
      </c>
      <c r="BX266" s="90" t="str">
        <f>IF(OR(DC$8="", AS266=""), "", COUNTIF(AS$11:AS$310, "&lt;"&amp;AS266)+1+COUNTIF(AS$11:AS266, AS266)-1)</f>
        <v/>
      </c>
      <c r="BY266" s="90" t="str">
        <f>IF(OR(DD$8="", AT266=""), "", COUNTIF(AT$11:AT$310, "&lt;"&amp;AT266)+1+COUNTIF(AT$11:AT266, AT266)-1)</f>
        <v/>
      </c>
      <c r="BZ266" s="90" t="str">
        <f>IF(OR(DE$8="", AU266=""), "", COUNTIF(AU$11:AU$310, "&lt;"&amp;AU266)+1+COUNTIF(AU$11:AU266, AU266)-1)</f>
        <v/>
      </c>
      <c r="CA266" s="90" t="str">
        <f>IF(OR(DF$8="", AV266=""), "", COUNTIF(AV$11:AV$310, "&lt;"&amp;AV266)+1+COUNTIF(AV$11:AV266, AV266)-1)</f>
        <v/>
      </c>
      <c r="CB266" s="90" t="str">
        <f>IF(OR(DG$8="", AW266=""), "", COUNTIF(AW$11:AW$310, "&lt;"&amp;AW266)+1+COUNTIF(AW$11:AW266, AW266)-1)</f>
        <v/>
      </c>
      <c r="CC266" s="90" t="str">
        <f>IF(OR(DH$8="", AX266=""), "", COUNTIF(AX$11:AX$310, "&lt;"&amp;AX266)+1+COUNTIF(AX$11:AX266, AX266)-1)</f>
        <v/>
      </c>
      <c r="CD266" s="90" t="str">
        <f>IF(OR(DI$8="", AY266=""), "", COUNTIF(AY$11:AY$310, "&lt;"&amp;AY266)+1+COUNTIF(AY$11:AY266, AY266)-1)</f>
        <v/>
      </c>
      <c r="CE266" s="90" t="str">
        <f>IF(OR(DJ$8="", AZ266=""), "", COUNTIF(AZ$11:AZ$310, "&lt;"&amp;AZ266)+1+COUNTIF(AZ$11:AZ266, AZ266)-1)</f>
        <v/>
      </c>
      <c r="CF266" s="90" t="str">
        <f>IF(OR(DK$8="", BA266=""), "", COUNTIF(BA$11:BA$310, "&lt;"&amp;BA266)+1+COUNTIF(BA$11:BA266, BA266)-1)</f>
        <v/>
      </c>
      <c r="CG266" s="91" t="str">
        <f>IF(OR(DL$8="", BB266=""), "", COUNTIF(BB$11:BB$310, "&lt;"&amp;BB266)+1+COUNTIF(BB$11:BB266, BB266)-1)</f>
        <v/>
      </c>
      <c r="CI266" s="89" t="str" cm="1">
        <f t="array" ref="CI266">IFERROR(INDEX($BD266:$CG266, $CH266, MATCH(CI$6, $BD$8:$CG$8, 0)), "")</f>
        <v/>
      </c>
      <c r="CJ266" s="90" t="str" cm="1">
        <f t="array" ref="CJ266">IFERROR(INDEX($BD266:$CG266, $CH266, MATCH(CJ$6, $BD$8:$CG$8, 0)), "")</f>
        <v/>
      </c>
      <c r="CK266" s="90" t="str" cm="1">
        <f t="array" ref="CK266">IFERROR(INDEX($BD266:$CG266, $CH266, MATCH(CK$6, $BD$8:$CG$8, 0)), "")</f>
        <v/>
      </c>
      <c r="CL266" s="90" t="str" cm="1">
        <f t="array" ref="CL266">IFERROR(INDEX($BD266:$CG266, $CH266, MATCH(CL$6, $BD$8:$CG$8, 0)), "")</f>
        <v/>
      </c>
      <c r="CM266" s="90" t="str" cm="1">
        <f t="array" ref="CM266">IFERROR(INDEX($BD266:$CG266, $CH266, MATCH(CM$6, $BD$8:$CG$8, 0)), "")</f>
        <v/>
      </c>
      <c r="CN266" s="90" t="str" cm="1">
        <f t="array" ref="CN266">IFERROR(INDEX($BD266:$CG266, $CH266, MATCH(CN$6, $BD$8:$CG$8, 0)), "")</f>
        <v/>
      </c>
      <c r="CO266" s="90" t="str" cm="1">
        <f t="array" ref="CO266">IFERROR(INDEX($BD266:$CG266, $CH266, MATCH(CO$6, $BD$8:$CG$8, 0)), "")</f>
        <v/>
      </c>
      <c r="CP266" s="90" t="str" cm="1">
        <f t="array" ref="CP266">IFERROR(INDEX($BD266:$CG266, $CH266, MATCH(CP$6, $BD$8:$CG$8, 0)), "")</f>
        <v/>
      </c>
      <c r="CQ266" s="90" t="str" cm="1">
        <f t="array" ref="CQ266">IFERROR(INDEX($BD266:$CG266, $CH266, MATCH(CQ$6, $BD$8:$CG$8, 0)), "")</f>
        <v/>
      </c>
      <c r="CR266" s="90" t="str" cm="1">
        <f t="array" ref="CR266">IFERROR(INDEX($BD266:$CG266, $CH266, MATCH(CR$6, $BD$8:$CG$8, 0)), "")</f>
        <v/>
      </c>
      <c r="CS266" s="90" t="str" cm="1">
        <f t="array" ref="CS266">IFERROR(INDEX($BD266:$CG266, $CH266, MATCH(CS$6, $BD$8:$CG$8, 0)), "")</f>
        <v/>
      </c>
      <c r="CT266" s="90" t="str" cm="1">
        <f t="array" ref="CT266">IFERROR(INDEX($BD266:$CG266, $CH266, MATCH(CT$6, $BD$8:$CG$8, 0)), "")</f>
        <v/>
      </c>
      <c r="CU266" s="90" t="str" cm="1">
        <f t="array" ref="CU266">IFERROR(INDEX($BD266:$CG266, $CH266, MATCH(CU$6, $BD$8:$CG$8, 0)), "")</f>
        <v/>
      </c>
      <c r="CV266" s="90" t="str" cm="1">
        <f t="array" ref="CV266">IFERROR(INDEX($BD266:$CG266, $CH266, MATCH(CV$6, $BD$8:$CG$8, 0)), "")</f>
        <v/>
      </c>
      <c r="CW266" s="90" t="str" cm="1">
        <f t="array" ref="CW266">IFERROR(INDEX($BD266:$CG266, $CH266, MATCH(CW$6, $BD$8:$CG$8, 0)), "")</f>
        <v/>
      </c>
      <c r="CX266" s="90" t="str" cm="1">
        <f t="array" ref="CX266">IFERROR(INDEX($BD266:$CG266, $CH266, MATCH(CX$6, $BD$8:$CG$8, 0)), "")</f>
        <v/>
      </c>
      <c r="CY266" s="90" t="str" cm="1">
        <f t="array" ref="CY266">IFERROR(INDEX($BD266:$CG266, $CH266, MATCH(CY$6, $BD$8:$CG$8, 0)), "")</f>
        <v/>
      </c>
      <c r="CZ266" s="90" t="str" cm="1">
        <f t="array" ref="CZ266">IFERROR(INDEX($BD266:$CG266, $CH266, MATCH(CZ$6, $BD$8:$CG$8, 0)), "")</f>
        <v/>
      </c>
      <c r="DA266" s="90" t="str" cm="1">
        <f t="array" ref="DA266">IFERROR(INDEX($BD266:$CG266, $CH266, MATCH(DA$6, $BD$8:$CG$8, 0)), "")</f>
        <v/>
      </c>
      <c r="DB266" s="90" t="str" cm="1">
        <f t="array" ref="DB266">IFERROR(INDEX($BD266:$CG266, $CH266, MATCH(DB$6, $BD$8:$CG$8, 0)), "")</f>
        <v/>
      </c>
      <c r="DC266" s="90" t="str" cm="1">
        <f t="array" ref="DC266">IFERROR(INDEX($BD266:$CG266, $CH266, MATCH(DC$6, $BD$8:$CG$8, 0)), "")</f>
        <v/>
      </c>
      <c r="DD266" s="90" t="str" cm="1">
        <f t="array" ref="DD266">IFERROR(INDEX($BD266:$CG266, $CH266, MATCH(DD$6, $BD$8:$CG$8, 0)), "")</f>
        <v/>
      </c>
      <c r="DE266" s="90" t="str" cm="1">
        <f t="array" ref="DE266">IFERROR(INDEX($BD266:$CG266, $CH266, MATCH(DE$6, $BD$8:$CG$8, 0)), "")</f>
        <v/>
      </c>
      <c r="DF266" s="90" t="str" cm="1">
        <f t="array" ref="DF266">IFERROR(INDEX($BD266:$CG266, $CH266, MATCH(DF$6, $BD$8:$CG$8, 0)), "")</f>
        <v/>
      </c>
      <c r="DG266" s="90" t="str" cm="1">
        <f t="array" ref="DG266">IFERROR(INDEX($BD266:$CG266, $CH266, MATCH(DG$6, $BD$8:$CG$8, 0)), "")</f>
        <v/>
      </c>
      <c r="DH266" s="90" t="str" cm="1">
        <f t="array" ref="DH266">IFERROR(INDEX($BD266:$CG266, $CH266, MATCH(DH$6, $BD$8:$CG$8, 0)), "")</f>
        <v/>
      </c>
      <c r="DI266" s="90" t="str" cm="1">
        <f t="array" ref="DI266">IFERROR(INDEX($BD266:$CG266, $CH266, MATCH(DI$6, $BD$8:$CG$8, 0)), "")</f>
        <v/>
      </c>
      <c r="DJ266" s="90" t="str" cm="1">
        <f t="array" ref="DJ266">IFERROR(INDEX($BD266:$CG266, $CH266, MATCH(DJ$6, $BD$8:$CG$8, 0)), "")</f>
        <v/>
      </c>
      <c r="DK266" s="90" t="str" cm="1">
        <f t="array" ref="DK266">IFERROR(INDEX($BD266:$CG266, $CH266, MATCH(DK$6, $BD$8:$CG$8, 0)), "")</f>
        <v/>
      </c>
      <c r="DL266" s="91" t="str" cm="1">
        <f t="array" ref="DL266">IFERROR(INDEX($BD266:$CG266, $CH266, MATCH(DL$6, $BD$8:$CG$8, 0)), "")</f>
        <v/>
      </c>
    </row>
    <row r="267" spans="1:116" x14ac:dyDescent="0.55000000000000004">
      <c r="A267" s="16"/>
      <c r="B267" s="48"/>
      <c r="C267" s="26"/>
      <c r="D267" s="49"/>
      <c r="E267" s="50"/>
      <c r="F267" s="16"/>
      <c r="G267" s="96" t="str">
        <f t="shared" si="88"/>
        <v/>
      </c>
      <c r="H267" s="96" t="str">
        <f>IF($T267="", "", IF(COUNTIF('Income &amp; Expenses'!$AO$11:$AO$40, $T267)&gt;0, $N$3, $N$4))</f>
        <v/>
      </c>
      <c r="I267" s="16"/>
      <c r="N267" s="14" t="str">
        <f t="shared" ref="N267:N310" si="109">IF(B267="", "", IF(COUNTIF($L$11:$L$40, B267)=0, "X", ""))</f>
        <v/>
      </c>
      <c r="O267" s="8" t="str">
        <f t="shared" si="89"/>
        <v/>
      </c>
      <c r="P267" s="15" t="str">
        <f t="shared" ref="P267:P310" si="110">IF(D267="", "", IF(ISNUMBER(D267)=FALSE, "X", ""))</f>
        <v/>
      </c>
      <c r="R267" s="68" t="str">
        <f t="shared" ref="R267:R310" si="111">IF(AND(NOT($B267=""), COUNTIF($L$11:$L$40, $B267)&gt;0, NOT($C267=""), NOT($D267=""), ISNUMBER($D267)=TRUE), $C267, "")</f>
        <v/>
      </c>
      <c r="T267" s="68" t="str">
        <f t="shared" ref="T267:T310" si="112">IF($R267="", "", CONCATENATE($B267, " - ", $C267))</f>
        <v/>
      </c>
      <c r="V267" s="62" t="str">
        <f>IF($B267="", "", COUNTIF($B$11:$B267, $B267))</f>
        <v/>
      </c>
      <c r="W267" s="62" t="str">
        <f t="shared" si="90"/>
        <v/>
      </c>
      <c r="Y267" s="78" t="str">
        <f t="shared" si="106"/>
        <v/>
      </c>
      <c r="Z267" s="79" t="str">
        <f t="shared" si="106"/>
        <v/>
      </c>
      <c r="AA267" s="79" t="str">
        <f t="shared" si="106"/>
        <v/>
      </c>
      <c r="AB267" s="79" t="str">
        <f t="shared" si="106"/>
        <v/>
      </c>
      <c r="AC267" s="79" t="str">
        <f t="shared" si="106"/>
        <v/>
      </c>
      <c r="AD267" s="79" t="str">
        <f t="shared" si="106"/>
        <v/>
      </c>
      <c r="AE267" s="79" t="str">
        <f t="shared" si="106"/>
        <v/>
      </c>
      <c r="AF267" s="79" t="str">
        <f t="shared" si="106"/>
        <v/>
      </c>
      <c r="AG267" s="79" t="str">
        <f t="shared" si="106"/>
        <v/>
      </c>
      <c r="AH267" s="79" t="str">
        <f t="shared" si="106"/>
        <v/>
      </c>
      <c r="AI267" s="79" t="str">
        <f t="shared" si="107"/>
        <v/>
      </c>
      <c r="AJ267" s="79" t="str">
        <f t="shared" si="107"/>
        <v/>
      </c>
      <c r="AK267" s="79" t="str">
        <f t="shared" si="107"/>
        <v/>
      </c>
      <c r="AL267" s="79" t="str">
        <f t="shared" si="107"/>
        <v/>
      </c>
      <c r="AM267" s="79" t="str">
        <f t="shared" si="107"/>
        <v/>
      </c>
      <c r="AN267" s="79" t="str">
        <f t="shared" si="107"/>
        <v/>
      </c>
      <c r="AO267" s="79" t="str">
        <f t="shared" si="107"/>
        <v/>
      </c>
      <c r="AP267" s="79" t="str">
        <f t="shared" si="107"/>
        <v/>
      </c>
      <c r="AQ267" s="79" t="str">
        <f t="shared" si="107"/>
        <v/>
      </c>
      <c r="AR267" s="79" t="str">
        <f t="shared" si="107"/>
        <v/>
      </c>
      <c r="AS267" s="79" t="str">
        <f t="shared" si="108"/>
        <v/>
      </c>
      <c r="AT267" s="79" t="str">
        <f t="shared" si="108"/>
        <v/>
      </c>
      <c r="AU267" s="79" t="str">
        <f t="shared" si="108"/>
        <v/>
      </c>
      <c r="AV267" s="79" t="str">
        <f t="shared" si="108"/>
        <v/>
      </c>
      <c r="AW267" s="79" t="str">
        <f t="shared" si="108"/>
        <v/>
      </c>
      <c r="AX267" s="79" t="str">
        <f t="shared" si="108"/>
        <v/>
      </c>
      <c r="AY267" s="79" t="str">
        <f t="shared" si="108"/>
        <v/>
      </c>
      <c r="AZ267" s="79" t="str">
        <f t="shared" si="108"/>
        <v/>
      </c>
      <c r="BA267" s="79" t="str">
        <f t="shared" si="108"/>
        <v/>
      </c>
      <c r="BB267" s="33" t="str">
        <f t="shared" si="108"/>
        <v/>
      </c>
      <c r="BD267" s="89" t="str">
        <f>IF(OR(CI$8="", Y267=""), "", COUNTIF(Y$11:Y$310, "&lt;"&amp;Y267)+1+COUNTIF(Y$11:Y267, Y267)-1)</f>
        <v/>
      </c>
      <c r="BE267" s="90" t="str">
        <f>IF(OR(CJ$8="", Z267=""), "", COUNTIF(Z$11:Z$310, "&lt;"&amp;Z267)+1+COUNTIF(Z$11:Z267, Z267)-1)</f>
        <v/>
      </c>
      <c r="BF267" s="90" t="str">
        <f>IF(OR(CK$8="", AA267=""), "", COUNTIF(AA$11:AA$310, "&lt;"&amp;AA267)+1+COUNTIF(AA$11:AA267, AA267)-1)</f>
        <v/>
      </c>
      <c r="BG267" s="90" t="str">
        <f>IF(OR(CL$8="", AB267=""), "", COUNTIF(AB$11:AB$310, "&lt;"&amp;AB267)+1+COUNTIF(AB$11:AB267, AB267)-1)</f>
        <v/>
      </c>
      <c r="BH267" s="90" t="str">
        <f>IF(OR(CM$8="", AC267=""), "", COUNTIF(AC$11:AC$310, "&lt;"&amp;AC267)+1+COUNTIF(AC$11:AC267, AC267)-1)</f>
        <v/>
      </c>
      <c r="BI267" s="90" t="str">
        <f>IF(OR(CN$8="", AD267=""), "", COUNTIF(AD$11:AD$310, "&lt;"&amp;AD267)+1+COUNTIF(AD$11:AD267, AD267)-1)</f>
        <v/>
      </c>
      <c r="BJ267" s="90" t="str">
        <f>IF(OR(CO$8="", AE267=""), "", COUNTIF(AE$11:AE$310, "&lt;"&amp;AE267)+1+COUNTIF(AE$11:AE267, AE267)-1)</f>
        <v/>
      </c>
      <c r="BK267" s="90" t="str">
        <f>IF(OR(CP$8="", AF267=""), "", COUNTIF(AF$11:AF$310, "&lt;"&amp;AF267)+1+COUNTIF(AF$11:AF267, AF267)-1)</f>
        <v/>
      </c>
      <c r="BL267" s="90" t="str">
        <f>IF(OR(CQ$8="", AG267=""), "", COUNTIF(AG$11:AG$310, "&lt;"&amp;AG267)+1+COUNTIF(AG$11:AG267, AG267)-1)</f>
        <v/>
      </c>
      <c r="BM267" s="90" t="str">
        <f>IF(OR(CR$8="", AH267=""), "", COUNTIF(AH$11:AH$310, "&lt;"&amp;AH267)+1+COUNTIF(AH$11:AH267, AH267)-1)</f>
        <v/>
      </c>
      <c r="BN267" s="90" t="str">
        <f>IF(OR(CS$8="", AI267=""), "", COUNTIF(AI$11:AI$310, "&lt;"&amp;AI267)+1+COUNTIF(AI$11:AI267, AI267)-1)</f>
        <v/>
      </c>
      <c r="BO267" s="90" t="str">
        <f>IF(OR(CT$8="", AJ267=""), "", COUNTIF(AJ$11:AJ$310, "&lt;"&amp;AJ267)+1+COUNTIF(AJ$11:AJ267, AJ267)-1)</f>
        <v/>
      </c>
      <c r="BP267" s="90" t="str">
        <f>IF(OR(CU$8="", AK267=""), "", COUNTIF(AK$11:AK$310, "&lt;"&amp;AK267)+1+COUNTIF(AK$11:AK267, AK267)-1)</f>
        <v/>
      </c>
      <c r="BQ267" s="90" t="str">
        <f>IF(OR(CV$8="", AL267=""), "", COUNTIF(AL$11:AL$310, "&lt;"&amp;AL267)+1+COUNTIF(AL$11:AL267, AL267)-1)</f>
        <v/>
      </c>
      <c r="BR267" s="90" t="str">
        <f>IF(OR(CW$8="", AM267=""), "", COUNTIF(AM$11:AM$310, "&lt;"&amp;AM267)+1+COUNTIF(AM$11:AM267, AM267)-1)</f>
        <v/>
      </c>
      <c r="BS267" s="90" t="str">
        <f>IF(OR(CX$8="", AN267=""), "", COUNTIF(AN$11:AN$310, "&lt;"&amp;AN267)+1+COUNTIF(AN$11:AN267, AN267)-1)</f>
        <v/>
      </c>
      <c r="BT267" s="90" t="str">
        <f>IF(OR(CY$8="", AO267=""), "", COUNTIF(AO$11:AO$310, "&lt;"&amp;AO267)+1+COUNTIF(AO$11:AO267, AO267)-1)</f>
        <v/>
      </c>
      <c r="BU267" s="90" t="str">
        <f>IF(OR(CZ$8="", AP267=""), "", COUNTIF(AP$11:AP$310, "&lt;"&amp;AP267)+1+COUNTIF(AP$11:AP267, AP267)-1)</f>
        <v/>
      </c>
      <c r="BV267" s="90" t="str">
        <f>IF(OR(DA$8="", AQ267=""), "", COUNTIF(AQ$11:AQ$310, "&lt;"&amp;AQ267)+1+COUNTIF(AQ$11:AQ267, AQ267)-1)</f>
        <v/>
      </c>
      <c r="BW267" s="90" t="str">
        <f>IF(OR(DB$8="", AR267=""), "", COUNTIF(AR$11:AR$310, "&lt;"&amp;AR267)+1+COUNTIF(AR$11:AR267, AR267)-1)</f>
        <v/>
      </c>
      <c r="BX267" s="90" t="str">
        <f>IF(OR(DC$8="", AS267=""), "", COUNTIF(AS$11:AS$310, "&lt;"&amp;AS267)+1+COUNTIF(AS$11:AS267, AS267)-1)</f>
        <v/>
      </c>
      <c r="BY267" s="90" t="str">
        <f>IF(OR(DD$8="", AT267=""), "", COUNTIF(AT$11:AT$310, "&lt;"&amp;AT267)+1+COUNTIF(AT$11:AT267, AT267)-1)</f>
        <v/>
      </c>
      <c r="BZ267" s="90" t="str">
        <f>IF(OR(DE$8="", AU267=""), "", COUNTIF(AU$11:AU$310, "&lt;"&amp;AU267)+1+COUNTIF(AU$11:AU267, AU267)-1)</f>
        <v/>
      </c>
      <c r="CA267" s="90" t="str">
        <f>IF(OR(DF$8="", AV267=""), "", COUNTIF(AV$11:AV$310, "&lt;"&amp;AV267)+1+COUNTIF(AV$11:AV267, AV267)-1)</f>
        <v/>
      </c>
      <c r="CB267" s="90" t="str">
        <f>IF(OR(DG$8="", AW267=""), "", COUNTIF(AW$11:AW$310, "&lt;"&amp;AW267)+1+COUNTIF(AW$11:AW267, AW267)-1)</f>
        <v/>
      </c>
      <c r="CC267" s="90" t="str">
        <f>IF(OR(DH$8="", AX267=""), "", COUNTIF(AX$11:AX$310, "&lt;"&amp;AX267)+1+COUNTIF(AX$11:AX267, AX267)-1)</f>
        <v/>
      </c>
      <c r="CD267" s="90" t="str">
        <f>IF(OR(DI$8="", AY267=""), "", COUNTIF(AY$11:AY$310, "&lt;"&amp;AY267)+1+COUNTIF(AY$11:AY267, AY267)-1)</f>
        <v/>
      </c>
      <c r="CE267" s="90" t="str">
        <f>IF(OR(DJ$8="", AZ267=""), "", COUNTIF(AZ$11:AZ$310, "&lt;"&amp;AZ267)+1+COUNTIF(AZ$11:AZ267, AZ267)-1)</f>
        <v/>
      </c>
      <c r="CF267" s="90" t="str">
        <f>IF(OR(DK$8="", BA267=""), "", COUNTIF(BA$11:BA$310, "&lt;"&amp;BA267)+1+COUNTIF(BA$11:BA267, BA267)-1)</f>
        <v/>
      </c>
      <c r="CG267" s="91" t="str">
        <f>IF(OR(DL$8="", BB267=""), "", COUNTIF(BB$11:BB$310, "&lt;"&amp;BB267)+1+COUNTIF(BB$11:BB267, BB267)-1)</f>
        <v/>
      </c>
      <c r="CI267" s="89" t="str" cm="1">
        <f t="array" ref="CI267">IFERROR(INDEX($BD267:$CG267, $CH267, MATCH(CI$6, $BD$8:$CG$8, 0)), "")</f>
        <v/>
      </c>
      <c r="CJ267" s="90" t="str" cm="1">
        <f t="array" ref="CJ267">IFERROR(INDEX($BD267:$CG267, $CH267, MATCH(CJ$6, $BD$8:$CG$8, 0)), "")</f>
        <v/>
      </c>
      <c r="CK267" s="90" t="str" cm="1">
        <f t="array" ref="CK267">IFERROR(INDEX($BD267:$CG267, $CH267, MATCH(CK$6, $BD$8:$CG$8, 0)), "")</f>
        <v/>
      </c>
      <c r="CL267" s="90" t="str" cm="1">
        <f t="array" ref="CL267">IFERROR(INDEX($BD267:$CG267, $CH267, MATCH(CL$6, $BD$8:$CG$8, 0)), "")</f>
        <v/>
      </c>
      <c r="CM267" s="90" t="str" cm="1">
        <f t="array" ref="CM267">IFERROR(INDEX($BD267:$CG267, $CH267, MATCH(CM$6, $BD$8:$CG$8, 0)), "")</f>
        <v/>
      </c>
      <c r="CN267" s="90" t="str" cm="1">
        <f t="array" ref="CN267">IFERROR(INDEX($BD267:$CG267, $CH267, MATCH(CN$6, $BD$8:$CG$8, 0)), "")</f>
        <v/>
      </c>
      <c r="CO267" s="90" t="str" cm="1">
        <f t="array" ref="CO267">IFERROR(INDEX($BD267:$CG267, $CH267, MATCH(CO$6, $BD$8:$CG$8, 0)), "")</f>
        <v/>
      </c>
      <c r="CP267" s="90" t="str" cm="1">
        <f t="array" ref="CP267">IFERROR(INDEX($BD267:$CG267, $CH267, MATCH(CP$6, $BD$8:$CG$8, 0)), "")</f>
        <v/>
      </c>
      <c r="CQ267" s="90" t="str" cm="1">
        <f t="array" ref="CQ267">IFERROR(INDEX($BD267:$CG267, $CH267, MATCH(CQ$6, $BD$8:$CG$8, 0)), "")</f>
        <v/>
      </c>
      <c r="CR267" s="90" t="str" cm="1">
        <f t="array" ref="CR267">IFERROR(INDEX($BD267:$CG267, $CH267, MATCH(CR$6, $BD$8:$CG$8, 0)), "")</f>
        <v/>
      </c>
      <c r="CS267" s="90" t="str" cm="1">
        <f t="array" ref="CS267">IFERROR(INDEX($BD267:$CG267, $CH267, MATCH(CS$6, $BD$8:$CG$8, 0)), "")</f>
        <v/>
      </c>
      <c r="CT267" s="90" t="str" cm="1">
        <f t="array" ref="CT267">IFERROR(INDEX($BD267:$CG267, $CH267, MATCH(CT$6, $BD$8:$CG$8, 0)), "")</f>
        <v/>
      </c>
      <c r="CU267" s="90" t="str" cm="1">
        <f t="array" ref="CU267">IFERROR(INDEX($BD267:$CG267, $CH267, MATCH(CU$6, $BD$8:$CG$8, 0)), "")</f>
        <v/>
      </c>
      <c r="CV267" s="90" t="str" cm="1">
        <f t="array" ref="CV267">IFERROR(INDEX($BD267:$CG267, $CH267, MATCH(CV$6, $BD$8:$CG$8, 0)), "")</f>
        <v/>
      </c>
      <c r="CW267" s="90" t="str" cm="1">
        <f t="array" ref="CW267">IFERROR(INDEX($BD267:$CG267, $CH267, MATCH(CW$6, $BD$8:$CG$8, 0)), "")</f>
        <v/>
      </c>
      <c r="CX267" s="90" t="str" cm="1">
        <f t="array" ref="CX267">IFERROR(INDEX($BD267:$CG267, $CH267, MATCH(CX$6, $BD$8:$CG$8, 0)), "")</f>
        <v/>
      </c>
      <c r="CY267" s="90" t="str" cm="1">
        <f t="array" ref="CY267">IFERROR(INDEX($BD267:$CG267, $CH267, MATCH(CY$6, $BD$8:$CG$8, 0)), "")</f>
        <v/>
      </c>
      <c r="CZ267" s="90" t="str" cm="1">
        <f t="array" ref="CZ267">IFERROR(INDEX($BD267:$CG267, $CH267, MATCH(CZ$6, $BD$8:$CG$8, 0)), "")</f>
        <v/>
      </c>
      <c r="DA267" s="90" t="str" cm="1">
        <f t="array" ref="DA267">IFERROR(INDEX($BD267:$CG267, $CH267, MATCH(DA$6, $BD$8:$CG$8, 0)), "")</f>
        <v/>
      </c>
      <c r="DB267" s="90" t="str" cm="1">
        <f t="array" ref="DB267">IFERROR(INDEX($BD267:$CG267, $CH267, MATCH(DB$6, $BD$8:$CG$8, 0)), "")</f>
        <v/>
      </c>
      <c r="DC267" s="90" t="str" cm="1">
        <f t="array" ref="DC267">IFERROR(INDEX($BD267:$CG267, $CH267, MATCH(DC$6, $BD$8:$CG$8, 0)), "")</f>
        <v/>
      </c>
      <c r="DD267" s="90" t="str" cm="1">
        <f t="array" ref="DD267">IFERROR(INDEX($BD267:$CG267, $CH267, MATCH(DD$6, $BD$8:$CG$8, 0)), "")</f>
        <v/>
      </c>
      <c r="DE267" s="90" t="str" cm="1">
        <f t="array" ref="DE267">IFERROR(INDEX($BD267:$CG267, $CH267, MATCH(DE$6, $BD$8:$CG$8, 0)), "")</f>
        <v/>
      </c>
      <c r="DF267" s="90" t="str" cm="1">
        <f t="array" ref="DF267">IFERROR(INDEX($BD267:$CG267, $CH267, MATCH(DF$6, $BD$8:$CG$8, 0)), "")</f>
        <v/>
      </c>
      <c r="DG267" s="90" t="str" cm="1">
        <f t="array" ref="DG267">IFERROR(INDEX($BD267:$CG267, $CH267, MATCH(DG$6, $BD$8:$CG$8, 0)), "")</f>
        <v/>
      </c>
      <c r="DH267" s="90" t="str" cm="1">
        <f t="array" ref="DH267">IFERROR(INDEX($BD267:$CG267, $CH267, MATCH(DH$6, $BD$8:$CG$8, 0)), "")</f>
        <v/>
      </c>
      <c r="DI267" s="90" t="str" cm="1">
        <f t="array" ref="DI267">IFERROR(INDEX($BD267:$CG267, $CH267, MATCH(DI$6, $BD$8:$CG$8, 0)), "")</f>
        <v/>
      </c>
      <c r="DJ267" s="90" t="str" cm="1">
        <f t="array" ref="DJ267">IFERROR(INDEX($BD267:$CG267, $CH267, MATCH(DJ$6, $BD$8:$CG$8, 0)), "")</f>
        <v/>
      </c>
      <c r="DK267" s="90" t="str" cm="1">
        <f t="array" ref="DK267">IFERROR(INDEX($BD267:$CG267, $CH267, MATCH(DK$6, $BD$8:$CG$8, 0)), "")</f>
        <v/>
      </c>
      <c r="DL267" s="91" t="str" cm="1">
        <f t="array" ref="DL267">IFERROR(INDEX($BD267:$CG267, $CH267, MATCH(DL$6, $BD$8:$CG$8, 0)), "")</f>
        <v/>
      </c>
    </row>
    <row r="268" spans="1:116" x14ac:dyDescent="0.55000000000000004">
      <c r="A268" s="16"/>
      <c r="B268" s="48"/>
      <c r="C268" s="26"/>
      <c r="D268" s="49"/>
      <c r="E268" s="50"/>
      <c r="F268" s="16"/>
      <c r="G268" s="96" t="str">
        <f t="shared" ref="G268:G310" si="113">IF(COUNTIF($B268:$E268, "")=4, "", IF(OR($R268="", $N268="X", $P268="X", $T268="", $W268="X"), $N$4, $N$3))</f>
        <v/>
      </c>
      <c r="H268" s="96" t="str">
        <f>IF($T268="", "", IF(COUNTIF('Income &amp; Expenses'!$AO$11:$AO$40, $T268)&gt;0, $N$3, $N$4))</f>
        <v/>
      </c>
      <c r="I268" s="16"/>
      <c r="N268" s="14" t="str">
        <f t="shared" si="109"/>
        <v/>
      </c>
      <c r="O268" s="8" t="str">
        <f t="shared" ref="O268:O310" si="114">IF($T268="", "", IF(COUNTIF($T$11:$T$310, $T268)&gt;1, "X", ""))</f>
        <v/>
      </c>
      <c r="P268" s="15" t="str">
        <f t="shared" si="110"/>
        <v/>
      </c>
      <c r="R268" s="68" t="str">
        <f t="shared" si="111"/>
        <v/>
      </c>
      <c r="T268" s="68" t="str">
        <f t="shared" si="112"/>
        <v/>
      </c>
      <c r="V268" s="62" t="str">
        <f>IF($B268="", "", COUNTIF($B$11:$B268, $B268))</f>
        <v/>
      </c>
      <c r="W268" s="62" t="str">
        <f t="shared" ref="W268:W310" si="115">IF($V268="", "", IF($V268&gt;$V$8, "X", ""))</f>
        <v/>
      </c>
      <c r="Y268" s="78" t="str">
        <f t="shared" si="106"/>
        <v/>
      </c>
      <c r="Z268" s="79" t="str">
        <f t="shared" si="106"/>
        <v/>
      </c>
      <c r="AA268" s="79" t="str">
        <f t="shared" si="106"/>
        <v/>
      </c>
      <c r="AB268" s="79" t="str">
        <f t="shared" si="106"/>
        <v/>
      </c>
      <c r="AC268" s="79" t="str">
        <f t="shared" si="106"/>
        <v/>
      </c>
      <c r="AD268" s="79" t="str">
        <f t="shared" si="106"/>
        <v/>
      </c>
      <c r="AE268" s="79" t="str">
        <f t="shared" si="106"/>
        <v/>
      </c>
      <c r="AF268" s="79" t="str">
        <f t="shared" si="106"/>
        <v/>
      </c>
      <c r="AG268" s="79" t="str">
        <f t="shared" si="106"/>
        <v/>
      </c>
      <c r="AH268" s="79" t="str">
        <f t="shared" si="106"/>
        <v/>
      </c>
      <c r="AI268" s="79" t="str">
        <f t="shared" si="107"/>
        <v/>
      </c>
      <c r="AJ268" s="79" t="str">
        <f t="shared" si="107"/>
        <v/>
      </c>
      <c r="AK268" s="79" t="str">
        <f t="shared" si="107"/>
        <v/>
      </c>
      <c r="AL268" s="79" t="str">
        <f t="shared" si="107"/>
        <v/>
      </c>
      <c r="AM268" s="79" t="str">
        <f t="shared" si="107"/>
        <v/>
      </c>
      <c r="AN268" s="79" t="str">
        <f t="shared" si="107"/>
        <v/>
      </c>
      <c r="AO268" s="79" t="str">
        <f t="shared" si="107"/>
        <v/>
      </c>
      <c r="AP268" s="79" t="str">
        <f t="shared" si="107"/>
        <v/>
      </c>
      <c r="AQ268" s="79" t="str">
        <f t="shared" si="107"/>
        <v/>
      </c>
      <c r="AR268" s="79" t="str">
        <f t="shared" si="107"/>
        <v/>
      </c>
      <c r="AS268" s="79" t="str">
        <f t="shared" si="108"/>
        <v/>
      </c>
      <c r="AT268" s="79" t="str">
        <f t="shared" si="108"/>
        <v/>
      </c>
      <c r="AU268" s="79" t="str">
        <f t="shared" si="108"/>
        <v/>
      </c>
      <c r="AV268" s="79" t="str">
        <f t="shared" si="108"/>
        <v/>
      </c>
      <c r="AW268" s="79" t="str">
        <f t="shared" si="108"/>
        <v/>
      </c>
      <c r="AX268" s="79" t="str">
        <f t="shared" si="108"/>
        <v/>
      </c>
      <c r="AY268" s="79" t="str">
        <f t="shared" si="108"/>
        <v/>
      </c>
      <c r="AZ268" s="79" t="str">
        <f t="shared" si="108"/>
        <v/>
      </c>
      <c r="BA268" s="79" t="str">
        <f t="shared" si="108"/>
        <v/>
      </c>
      <c r="BB268" s="33" t="str">
        <f t="shared" si="108"/>
        <v/>
      </c>
      <c r="BD268" s="89" t="str">
        <f>IF(OR(CI$8="", Y268=""), "", COUNTIF(Y$11:Y$310, "&lt;"&amp;Y268)+1+COUNTIF(Y$11:Y268, Y268)-1)</f>
        <v/>
      </c>
      <c r="BE268" s="90" t="str">
        <f>IF(OR(CJ$8="", Z268=""), "", COUNTIF(Z$11:Z$310, "&lt;"&amp;Z268)+1+COUNTIF(Z$11:Z268, Z268)-1)</f>
        <v/>
      </c>
      <c r="BF268" s="90" t="str">
        <f>IF(OR(CK$8="", AA268=""), "", COUNTIF(AA$11:AA$310, "&lt;"&amp;AA268)+1+COUNTIF(AA$11:AA268, AA268)-1)</f>
        <v/>
      </c>
      <c r="BG268" s="90" t="str">
        <f>IF(OR(CL$8="", AB268=""), "", COUNTIF(AB$11:AB$310, "&lt;"&amp;AB268)+1+COUNTIF(AB$11:AB268, AB268)-1)</f>
        <v/>
      </c>
      <c r="BH268" s="90" t="str">
        <f>IF(OR(CM$8="", AC268=""), "", COUNTIF(AC$11:AC$310, "&lt;"&amp;AC268)+1+COUNTIF(AC$11:AC268, AC268)-1)</f>
        <v/>
      </c>
      <c r="BI268" s="90" t="str">
        <f>IF(OR(CN$8="", AD268=""), "", COUNTIF(AD$11:AD$310, "&lt;"&amp;AD268)+1+COUNTIF(AD$11:AD268, AD268)-1)</f>
        <v/>
      </c>
      <c r="BJ268" s="90" t="str">
        <f>IF(OR(CO$8="", AE268=""), "", COUNTIF(AE$11:AE$310, "&lt;"&amp;AE268)+1+COUNTIF(AE$11:AE268, AE268)-1)</f>
        <v/>
      </c>
      <c r="BK268" s="90" t="str">
        <f>IF(OR(CP$8="", AF268=""), "", COUNTIF(AF$11:AF$310, "&lt;"&amp;AF268)+1+COUNTIF(AF$11:AF268, AF268)-1)</f>
        <v/>
      </c>
      <c r="BL268" s="90" t="str">
        <f>IF(OR(CQ$8="", AG268=""), "", COUNTIF(AG$11:AG$310, "&lt;"&amp;AG268)+1+COUNTIF(AG$11:AG268, AG268)-1)</f>
        <v/>
      </c>
      <c r="BM268" s="90" t="str">
        <f>IF(OR(CR$8="", AH268=""), "", COUNTIF(AH$11:AH$310, "&lt;"&amp;AH268)+1+COUNTIF(AH$11:AH268, AH268)-1)</f>
        <v/>
      </c>
      <c r="BN268" s="90" t="str">
        <f>IF(OR(CS$8="", AI268=""), "", COUNTIF(AI$11:AI$310, "&lt;"&amp;AI268)+1+COUNTIF(AI$11:AI268, AI268)-1)</f>
        <v/>
      </c>
      <c r="BO268" s="90" t="str">
        <f>IF(OR(CT$8="", AJ268=""), "", COUNTIF(AJ$11:AJ$310, "&lt;"&amp;AJ268)+1+COUNTIF(AJ$11:AJ268, AJ268)-1)</f>
        <v/>
      </c>
      <c r="BP268" s="90" t="str">
        <f>IF(OR(CU$8="", AK268=""), "", COUNTIF(AK$11:AK$310, "&lt;"&amp;AK268)+1+COUNTIF(AK$11:AK268, AK268)-1)</f>
        <v/>
      </c>
      <c r="BQ268" s="90" t="str">
        <f>IF(OR(CV$8="", AL268=""), "", COUNTIF(AL$11:AL$310, "&lt;"&amp;AL268)+1+COUNTIF(AL$11:AL268, AL268)-1)</f>
        <v/>
      </c>
      <c r="BR268" s="90" t="str">
        <f>IF(OR(CW$8="", AM268=""), "", COUNTIF(AM$11:AM$310, "&lt;"&amp;AM268)+1+COUNTIF(AM$11:AM268, AM268)-1)</f>
        <v/>
      </c>
      <c r="BS268" s="90" t="str">
        <f>IF(OR(CX$8="", AN268=""), "", COUNTIF(AN$11:AN$310, "&lt;"&amp;AN268)+1+COUNTIF(AN$11:AN268, AN268)-1)</f>
        <v/>
      </c>
      <c r="BT268" s="90" t="str">
        <f>IF(OR(CY$8="", AO268=""), "", COUNTIF(AO$11:AO$310, "&lt;"&amp;AO268)+1+COUNTIF(AO$11:AO268, AO268)-1)</f>
        <v/>
      </c>
      <c r="BU268" s="90" t="str">
        <f>IF(OR(CZ$8="", AP268=""), "", COUNTIF(AP$11:AP$310, "&lt;"&amp;AP268)+1+COUNTIF(AP$11:AP268, AP268)-1)</f>
        <v/>
      </c>
      <c r="BV268" s="90" t="str">
        <f>IF(OR(DA$8="", AQ268=""), "", COUNTIF(AQ$11:AQ$310, "&lt;"&amp;AQ268)+1+COUNTIF(AQ$11:AQ268, AQ268)-1)</f>
        <v/>
      </c>
      <c r="BW268" s="90" t="str">
        <f>IF(OR(DB$8="", AR268=""), "", COUNTIF(AR$11:AR$310, "&lt;"&amp;AR268)+1+COUNTIF(AR$11:AR268, AR268)-1)</f>
        <v/>
      </c>
      <c r="BX268" s="90" t="str">
        <f>IF(OR(DC$8="", AS268=""), "", COUNTIF(AS$11:AS$310, "&lt;"&amp;AS268)+1+COUNTIF(AS$11:AS268, AS268)-1)</f>
        <v/>
      </c>
      <c r="BY268" s="90" t="str">
        <f>IF(OR(DD$8="", AT268=""), "", COUNTIF(AT$11:AT$310, "&lt;"&amp;AT268)+1+COUNTIF(AT$11:AT268, AT268)-1)</f>
        <v/>
      </c>
      <c r="BZ268" s="90" t="str">
        <f>IF(OR(DE$8="", AU268=""), "", COUNTIF(AU$11:AU$310, "&lt;"&amp;AU268)+1+COUNTIF(AU$11:AU268, AU268)-1)</f>
        <v/>
      </c>
      <c r="CA268" s="90" t="str">
        <f>IF(OR(DF$8="", AV268=""), "", COUNTIF(AV$11:AV$310, "&lt;"&amp;AV268)+1+COUNTIF(AV$11:AV268, AV268)-1)</f>
        <v/>
      </c>
      <c r="CB268" s="90" t="str">
        <f>IF(OR(DG$8="", AW268=""), "", COUNTIF(AW$11:AW$310, "&lt;"&amp;AW268)+1+COUNTIF(AW$11:AW268, AW268)-1)</f>
        <v/>
      </c>
      <c r="CC268" s="90" t="str">
        <f>IF(OR(DH$8="", AX268=""), "", COUNTIF(AX$11:AX$310, "&lt;"&amp;AX268)+1+COUNTIF(AX$11:AX268, AX268)-1)</f>
        <v/>
      </c>
      <c r="CD268" s="90" t="str">
        <f>IF(OR(DI$8="", AY268=""), "", COUNTIF(AY$11:AY$310, "&lt;"&amp;AY268)+1+COUNTIF(AY$11:AY268, AY268)-1)</f>
        <v/>
      </c>
      <c r="CE268" s="90" t="str">
        <f>IF(OR(DJ$8="", AZ268=""), "", COUNTIF(AZ$11:AZ$310, "&lt;"&amp;AZ268)+1+COUNTIF(AZ$11:AZ268, AZ268)-1)</f>
        <v/>
      </c>
      <c r="CF268" s="90" t="str">
        <f>IF(OR(DK$8="", BA268=""), "", COUNTIF(BA$11:BA$310, "&lt;"&amp;BA268)+1+COUNTIF(BA$11:BA268, BA268)-1)</f>
        <v/>
      </c>
      <c r="CG268" s="91" t="str">
        <f>IF(OR(DL$8="", BB268=""), "", COUNTIF(BB$11:BB$310, "&lt;"&amp;BB268)+1+COUNTIF(BB$11:BB268, BB268)-1)</f>
        <v/>
      </c>
      <c r="CI268" s="89" t="str" cm="1">
        <f t="array" ref="CI268">IFERROR(INDEX($BD268:$CG268, $CH268, MATCH(CI$6, $BD$8:$CG$8, 0)), "")</f>
        <v/>
      </c>
      <c r="CJ268" s="90" t="str" cm="1">
        <f t="array" ref="CJ268">IFERROR(INDEX($BD268:$CG268, $CH268, MATCH(CJ$6, $BD$8:$CG$8, 0)), "")</f>
        <v/>
      </c>
      <c r="CK268" s="90" t="str" cm="1">
        <f t="array" ref="CK268">IFERROR(INDEX($BD268:$CG268, $CH268, MATCH(CK$6, $BD$8:$CG$8, 0)), "")</f>
        <v/>
      </c>
      <c r="CL268" s="90" t="str" cm="1">
        <f t="array" ref="CL268">IFERROR(INDEX($BD268:$CG268, $CH268, MATCH(CL$6, $BD$8:$CG$8, 0)), "")</f>
        <v/>
      </c>
      <c r="CM268" s="90" t="str" cm="1">
        <f t="array" ref="CM268">IFERROR(INDEX($BD268:$CG268, $CH268, MATCH(CM$6, $BD$8:$CG$8, 0)), "")</f>
        <v/>
      </c>
      <c r="CN268" s="90" t="str" cm="1">
        <f t="array" ref="CN268">IFERROR(INDEX($BD268:$CG268, $CH268, MATCH(CN$6, $BD$8:$CG$8, 0)), "")</f>
        <v/>
      </c>
      <c r="CO268" s="90" t="str" cm="1">
        <f t="array" ref="CO268">IFERROR(INDEX($BD268:$CG268, $CH268, MATCH(CO$6, $BD$8:$CG$8, 0)), "")</f>
        <v/>
      </c>
      <c r="CP268" s="90" t="str" cm="1">
        <f t="array" ref="CP268">IFERROR(INDEX($BD268:$CG268, $CH268, MATCH(CP$6, $BD$8:$CG$8, 0)), "")</f>
        <v/>
      </c>
      <c r="CQ268" s="90" t="str" cm="1">
        <f t="array" ref="CQ268">IFERROR(INDEX($BD268:$CG268, $CH268, MATCH(CQ$6, $BD$8:$CG$8, 0)), "")</f>
        <v/>
      </c>
      <c r="CR268" s="90" t="str" cm="1">
        <f t="array" ref="CR268">IFERROR(INDEX($BD268:$CG268, $CH268, MATCH(CR$6, $BD$8:$CG$8, 0)), "")</f>
        <v/>
      </c>
      <c r="CS268" s="90" t="str" cm="1">
        <f t="array" ref="CS268">IFERROR(INDEX($BD268:$CG268, $CH268, MATCH(CS$6, $BD$8:$CG$8, 0)), "")</f>
        <v/>
      </c>
      <c r="CT268" s="90" t="str" cm="1">
        <f t="array" ref="CT268">IFERROR(INDEX($BD268:$CG268, $CH268, MATCH(CT$6, $BD$8:$CG$8, 0)), "")</f>
        <v/>
      </c>
      <c r="CU268" s="90" t="str" cm="1">
        <f t="array" ref="CU268">IFERROR(INDEX($BD268:$CG268, $CH268, MATCH(CU$6, $BD$8:$CG$8, 0)), "")</f>
        <v/>
      </c>
      <c r="CV268" s="90" t="str" cm="1">
        <f t="array" ref="CV268">IFERROR(INDEX($BD268:$CG268, $CH268, MATCH(CV$6, $BD$8:$CG$8, 0)), "")</f>
        <v/>
      </c>
      <c r="CW268" s="90" t="str" cm="1">
        <f t="array" ref="CW268">IFERROR(INDEX($BD268:$CG268, $CH268, MATCH(CW$6, $BD$8:$CG$8, 0)), "")</f>
        <v/>
      </c>
      <c r="CX268" s="90" t="str" cm="1">
        <f t="array" ref="CX268">IFERROR(INDEX($BD268:$CG268, $CH268, MATCH(CX$6, $BD$8:$CG$8, 0)), "")</f>
        <v/>
      </c>
      <c r="CY268" s="90" t="str" cm="1">
        <f t="array" ref="CY268">IFERROR(INDEX($BD268:$CG268, $CH268, MATCH(CY$6, $BD$8:$CG$8, 0)), "")</f>
        <v/>
      </c>
      <c r="CZ268" s="90" t="str" cm="1">
        <f t="array" ref="CZ268">IFERROR(INDEX($BD268:$CG268, $CH268, MATCH(CZ$6, $BD$8:$CG$8, 0)), "")</f>
        <v/>
      </c>
      <c r="DA268" s="90" t="str" cm="1">
        <f t="array" ref="DA268">IFERROR(INDEX($BD268:$CG268, $CH268, MATCH(DA$6, $BD$8:$CG$8, 0)), "")</f>
        <v/>
      </c>
      <c r="DB268" s="90" t="str" cm="1">
        <f t="array" ref="DB268">IFERROR(INDEX($BD268:$CG268, $CH268, MATCH(DB$6, $BD$8:$CG$8, 0)), "")</f>
        <v/>
      </c>
      <c r="DC268" s="90" t="str" cm="1">
        <f t="array" ref="DC268">IFERROR(INDEX($BD268:$CG268, $CH268, MATCH(DC$6, $BD$8:$CG$8, 0)), "")</f>
        <v/>
      </c>
      <c r="DD268" s="90" t="str" cm="1">
        <f t="array" ref="DD268">IFERROR(INDEX($BD268:$CG268, $CH268, MATCH(DD$6, $BD$8:$CG$8, 0)), "")</f>
        <v/>
      </c>
      <c r="DE268" s="90" t="str" cm="1">
        <f t="array" ref="DE268">IFERROR(INDEX($BD268:$CG268, $CH268, MATCH(DE$6, $BD$8:$CG$8, 0)), "")</f>
        <v/>
      </c>
      <c r="DF268" s="90" t="str" cm="1">
        <f t="array" ref="DF268">IFERROR(INDEX($BD268:$CG268, $CH268, MATCH(DF$6, $BD$8:$CG$8, 0)), "")</f>
        <v/>
      </c>
      <c r="DG268" s="90" t="str" cm="1">
        <f t="array" ref="DG268">IFERROR(INDEX($BD268:$CG268, $CH268, MATCH(DG$6, $BD$8:$CG$8, 0)), "")</f>
        <v/>
      </c>
      <c r="DH268" s="90" t="str" cm="1">
        <f t="array" ref="DH268">IFERROR(INDEX($BD268:$CG268, $CH268, MATCH(DH$6, $BD$8:$CG$8, 0)), "")</f>
        <v/>
      </c>
      <c r="DI268" s="90" t="str" cm="1">
        <f t="array" ref="DI268">IFERROR(INDEX($BD268:$CG268, $CH268, MATCH(DI$6, $BD$8:$CG$8, 0)), "")</f>
        <v/>
      </c>
      <c r="DJ268" s="90" t="str" cm="1">
        <f t="array" ref="DJ268">IFERROR(INDEX($BD268:$CG268, $CH268, MATCH(DJ$6, $BD$8:$CG$8, 0)), "")</f>
        <v/>
      </c>
      <c r="DK268" s="90" t="str" cm="1">
        <f t="array" ref="DK268">IFERROR(INDEX($BD268:$CG268, $CH268, MATCH(DK$6, $BD$8:$CG$8, 0)), "")</f>
        <v/>
      </c>
      <c r="DL268" s="91" t="str" cm="1">
        <f t="array" ref="DL268">IFERROR(INDEX($BD268:$CG268, $CH268, MATCH(DL$6, $BD$8:$CG$8, 0)), "")</f>
        <v/>
      </c>
    </row>
    <row r="269" spans="1:116" x14ac:dyDescent="0.55000000000000004">
      <c r="A269" s="16"/>
      <c r="B269" s="48"/>
      <c r="C269" s="26"/>
      <c r="D269" s="49"/>
      <c r="E269" s="50"/>
      <c r="F269" s="16"/>
      <c r="G269" s="96" t="str">
        <f t="shared" si="113"/>
        <v/>
      </c>
      <c r="H269" s="96" t="str">
        <f>IF($T269="", "", IF(COUNTIF('Income &amp; Expenses'!$AO$11:$AO$40, $T269)&gt;0, $N$3, $N$4))</f>
        <v/>
      </c>
      <c r="I269" s="16"/>
      <c r="N269" s="14" t="str">
        <f t="shared" si="109"/>
        <v/>
      </c>
      <c r="O269" s="8" t="str">
        <f t="shared" si="114"/>
        <v/>
      </c>
      <c r="P269" s="15" t="str">
        <f t="shared" si="110"/>
        <v/>
      </c>
      <c r="R269" s="68" t="str">
        <f t="shared" si="111"/>
        <v/>
      </c>
      <c r="T269" s="68" t="str">
        <f t="shared" si="112"/>
        <v/>
      </c>
      <c r="V269" s="62" t="str">
        <f>IF($B269="", "", COUNTIF($B$11:$B269, $B269))</f>
        <v/>
      </c>
      <c r="W269" s="62" t="str">
        <f t="shared" si="115"/>
        <v/>
      </c>
      <c r="Y269" s="78" t="str">
        <f t="shared" si="106"/>
        <v/>
      </c>
      <c r="Z269" s="79" t="str">
        <f t="shared" si="106"/>
        <v/>
      </c>
      <c r="AA269" s="79" t="str">
        <f t="shared" si="106"/>
        <v/>
      </c>
      <c r="AB269" s="79" t="str">
        <f t="shared" si="106"/>
        <v/>
      </c>
      <c r="AC269" s="79" t="str">
        <f t="shared" si="106"/>
        <v/>
      </c>
      <c r="AD269" s="79" t="str">
        <f t="shared" si="106"/>
        <v/>
      </c>
      <c r="AE269" s="79" t="str">
        <f t="shared" si="106"/>
        <v/>
      </c>
      <c r="AF269" s="79" t="str">
        <f t="shared" si="106"/>
        <v/>
      </c>
      <c r="AG269" s="79" t="str">
        <f t="shared" si="106"/>
        <v/>
      </c>
      <c r="AH269" s="79" t="str">
        <f t="shared" si="106"/>
        <v/>
      </c>
      <c r="AI269" s="79" t="str">
        <f t="shared" si="107"/>
        <v/>
      </c>
      <c r="AJ269" s="79" t="str">
        <f t="shared" si="107"/>
        <v/>
      </c>
      <c r="AK269" s="79" t="str">
        <f t="shared" si="107"/>
        <v/>
      </c>
      <c r="AL269" s="79" t="str">
        <f t="shared" si="107"/>
        <v/>
      </c>
      <c r="AM269" s="79" t="str">
        <f t="shared" si="107"/>
        <v/>
      </c>
      <c r="AN269" s="79" t="str">
        <f t="shared" si="107"/>
        <v/>
      </c>
      <c r="AO269" s="79" t="str">
        <f t="shared" si="107"/>
        <v/>
      </c>
      <c r="AP269" s="79" t="str">
        <f t="shared" si="107"/>
        <v/>
      </c>
      <c r="AQ269" s="79" t="str">
        <f t="shared" si="107"/>
        <v/>
      </c>
      <c r="AR269" s="79" t="str">
        <f t="shared" si="107"/>
        <v/>
      </c>
      <c r="AS269" s="79" t="str">
        <f t="shared" si="108"/>
        <v/>
      </c>
      <c r="AT269" s="79" t="str">
        <f t="shared" si="108"/>
        <v/>
      </c>
      <c r="AU269" s="79" t="str">
        <f t="shared" si="108"/>
        <v/>
      </c>
      <c r="AV269" s="79" t="str">
        <f t="shared" si="108"/>
        <v/>
      </c>
      <c r="AW269" s="79" t="str">
        <f t="shared" si="108"/>
        <v/>
      </c>
      <c r="AX269" s="79" t="str">
        <f t="shared" si="108"/>
        <v/>
      </c>
      <c r="AY269" s="79" t="str">
        <f t="shared" si="108"/>
        <v/>
      </c>
      <c r="AZ269" s="79" t="str">
        <f t="shared" si="108"/>
        <v/>
      </c>
      <c r="BA269" s="79" t="str">
        <f t="shared" si="108"/>
        <v/>
      </c>
      <c r="BB269" s="33" t="str">
        <f t="shared" si="108"/>
        <v/>
      </c>
      <c r="BD269" s="89" t="str">
        <f>IF(OR(CI$8="", Y269=""), "", COUNTIF(Y$11:Y$310, "&lt;"&amp;Y269)+1+COUNTIF(Y$11:Y269, Y269)-1)</f>
        <v/>
      </c>
      <c r="BE269" s="90" t="str">
        <f>IF(OR(CJ$8="", Z269=""), "", COUNTIF(Z$11:Z$310, "&lt;"&amp;Z269)+1+COUNTIF(Z$11:Z269, Z269)-1)</f>
        <v/>
      </c>
      <c r="BF269" s="90" t="str">
        <f>IF(OR(CK$8="", AA269=""), "", COUNTIF(AA$11:AA$310, "&lt;"&amp;AA269)+1+COUNTIF(AA$11:AA269, AA269)-1)</f>
        <v/>
      </c>
      <c r="BG269" s="90" t="str">
        <f>IF(OR(CL$8="", AB269=""), "", COUNTIF(AB$11:AB$310, "&lt;"&amp;AB269)+1+COUNTIF(AB$11:AB269, AB269)-1)</f>
        <v/>
      </c>
      <c r="BH269" s="90" t="str">
        <f>IF(OR(CM$8="", AC269=""), "", COUNTIF(AC$11:AC$310, "&lt;"&amp;AC269)+1+COUNTIF(AC$11:AC269, AC269)-1)</f>
        <v/>
      </c>
      <c r="BI269" s="90" t="str">
        <f>IF(OR(CN$8="", AD269=""), "", COUNTIF(AD$11:AD$310, "&lt;"&amp;AD269)+1+COUNTIF(AD$11:AD269, AD269)-1)</f>
        <v/>
      </c>
      <c r="BJ269" s="90" t="str">
        <f>IF(OR(CO$8="", AE269=""), "", COUNTIF(AE$11:AE$310, "&lt;"&amp;AE269)+1+COUNTIF(AE$11:AE269, AE269)-1)</f>
        <v/>
      </c>
      <c r="BK269" s="90" t="str">
        <f>IF(OR(CP$8="", AF269=""), "", COUNTIF(AF$11:AF$310, "&lt;"&amp;AF269)+1+COUNTIF(AF$11:AF269, AF269)-1)</f>
        <v/>
      </c>
      <c r="BL269" s="90" t="str">
        <f>IF(OR(CQ$8="", AG269=""), "", COUNTIF(AG$11:AG$310, "&lt;"&amp;AG269)+1+COUNTIF(AG$11:AG269, AG269)-1)</f>
        <v/>
      </c>
      <c r="BM269" s="90" t="str">
        <f>IF(OR(CR$8="", AH269=""), "", COUNTIF(AH$11:AH$310, "&lt;"&amp;AH269)+1+COUNTIF(AH$11:AH269, AH269)-1)</f>
        <v/>
      </c>
      <c r="BN269" s="90" t="str">
        <f>IF(OR(CS$8="", AI269=""), "", COUNTIF(AI$11:AI$310, "&lt;"&amp;AI269)+1+COUNTIF(AI$11:AI269, AI269)-1)</f>
        <v/>
      </c>
      <c r="BO269" s="90" t="str">
        <f>IF(OR(CT$8="", AJ269=""), "", COUNTIF(AJ$11:AJ$310, "&lt;"&amp;AJ269)+1+COUNTIF(AJ$11:AJ269, AJ269)-1)</f>
        <v/>
      </c>
      <c r="BP269" s="90" t="str">
        <f>IF(OR(CU$8="", AK269=""), "", COUNTIF(AK$11:AK$310, "&lt;"&amp;AK269)+1+COUNTIF(AK$11:AK269, AK269)-1)</f>
        <v/>
      </c>
      <c r="BQ269" s="90" t="str">
        <f>IF(OR(CV$8="", AL269=""), "", COUNTIF(AL$11:AL$310, "&lt;"&amp;AL269)+1+COUNTIF(AL$11:AL269, AL269)-1)</f>
        <v/>
      </c>
      <c r="BR269" s="90" t="str">
        <f>IF(OR(CW$8="", AM269=""), "", COUNTIF(AM$11:AM$310, "&lt;"&amp;AM269)+1+COUNTIF(AM$11:AM269, AM269)-1)</f>
        <v/>
      </c>
      <c r="BS269" s="90" t="str">
        <f>IF(OR(CX$8="", AN269=""), "", COUNTIF(AN$11:AN$310, "&lt;"&amp;AN269)+1+COUNTIF(AN$11:AN269, AN269)-1)</f>
        <v/>
      </c>
      <c r="BT269" s="90" t="str">
        <f>IF(OR(CY$8="", AO269=""), "", COUNTIF(AO$11:AO$310, "&lt;"&amp;AO269)+1+COUNTIF(AO$11:AO269, AO269)-1)</f>
        <v/>
      </c>
      <c r="BU269" s="90" t="str">
        <f>IF(OR(CZ$8="", AP269=""), "", COUNTIF(AP$11:AP$310, "&lt;"&amp;AP269)+1+COUNTIF(AP$11:AP269, AP269)-1)</f>
        <v/>
      </c>
      <c r="BV269" s="90" t="str">
        <f>IF(OR(DA$8="", AQ269=""), "", COUNTIF(AQ$11:AQ$310, "&lt;"&amp;AQ269)+1+COUNTIF(AQ$11:AQ269, AQ269)-1)</f>
        <v/>
      </c>
      <c r="BW269" s="90" t="str">
        <f>IF(OR(DB$8="", AR269=""), "", COUNTIF(AR$11:AR$310, "&lt;"&amp;AR269)+1+COUNTIF(AR$11:AR269, AR269)-1)</f>
        <v/>
      </c>
      <c r="BX269" s="90" t="str">
        <f>IF(OR(DC$8="", AS269=""), "", COUNTIF(AS$11:AS$310, "&lt;"&amp;AS269)+1+COUNTIF(AS$11:AS269, AS269)-1)</f>
        <v/>
      </c>
      <c r="BY269" s="90" t="str">
        <f>IF(OR(DD$8="", AT269=""), "", COUNTIF(AT$11:AT$310, "&lt;"&amp;AT269)+1+COUNTIF(AT$11:AT269, AT269)-1)</f>
        <v/>
      </c>
      <c r="BZ269" s="90" t="str">
        <f>IF(OR(DE$8="", AU269=""), "", COUNTIF(AU$11:AU$310, "&lt;"&amp;AU269)+1+COUNTIF(AU$11:AU269, AU269)-1)</f>
        <v/>
      </c>
      <c r="CA269" s="90" t="str">
        <f>IF(OR(DF$8="", AV269=""), "", COUNTIF(AV$11:AV$310, "&lt;"&amp;AV269)+1+COUNTIF(AV$11:AV269, AV269)-1)</f>
        <v/>
      </c>
      <c r="CB269" s="90" t="str">
        <f>IF(OR(DG$8="", AW269=""), "", COUNTIF(AW$11:AW$310, "&lt;"&amp;AW269)+1+COUNTIF(AW$11:AW269, AW269)-1)</f>
        <v/>
      </c>
      <c r="CC269" s="90" t="str">
        <f>IF(OR(DH$8="", AX269=""), "", COUNTIF(AX$11:AX$310, "&lt;"&amp;AX269)+1+COUNTIF(AX$11:AX269, AX269)-1)</f>
        <v/>
      </c>
      <c r="CD269" s="90" t="str">
        <f>IF(OR(DI$8="", AY269=""), "", COUNTIF(AY$11:AY$310, "&lt;"&amp;AY269)+1+COUNTIF(AY$11:AY269, AY269)-1)</f>
        <v/>
      </c>
      <c r="CE269" s="90" t="str">
        <f>IF(OR(DJ$8="", AZ269=""), "", COUNTIF(AZ$11:AZ$310, "&lt;"&amp;AZ269)+1+COUNTIF(AZ$11:AZ269, AZ269)-1)</f>
        <v/>
      </c>
      <c r="CF269" s="90" t="str">
        <f>IF(OR(DK$8="", BA269=""), "", COUNTIF(BA$11:BA$310, "&lt;"&amp;BA269)+1+COUNTIF(BA$11:BA269, BA269)-1)</f>
        <v/>
      </c>
      <c r="CG269" s="91" t="str">
        <f>IF(OR(DL$8="", BB269=""), "", COUNTIF(BB$11:BB$310, "&lt;"&amp;BB269)+1+COUNTIF(BB$11:BB269, BB269)-1)</f>
        <v/>
      </c>
      <c r="CI269" s="89" t="str" cm="1">
        <f t="array" ref="CI269">IFERROR(INDEX($BD269:$CG269, $CH269, MATCH(CI$6, $BD$8:$CG$8, 0)), "")</f>
        <v/>
      </c>
      <c r="CJ269" s="90" t="str" cm="1">
        <f t="array" ref="CJ269">IFERROR(INDEX($BD269:$CG269, $CH269, MATCH(CJ$6, $BD$8:$CG$8, 0)), "")</f>
        <v/>
      </c>
      <c r="CK269" s="90" t="str" cm="1">
        <f t="array" ref="CK269">IFERROR(INDEX($BD269:$CG269, $CH269, MATCH(CK$6, $BD$8:$CG$8, 0)), "")</f>
        <v/>
      </c>
      <c r="CL269" s="90" t="str" cm="1">
        <f t="array" ref="CL269">IFERROR(INDEX($BD269:$CG269, $CH269, MATCH(CL$6, $BD$8:$CG$8, 0)), "")</f>
        <v/>
      </c>
      <c r="CM269" s="90" t="str" cm="1">
        <f t="array" ref="CM269">IFERROR(INDEX($BD269:$CG269, $CH269, MATCH(CM$6, $BD$8:$CG$8, 0)), "")</f>
        <v/>
      </c>
      <c r="CN269" s="90" t="str" cm="1">
        <f t="array" ref="CN269">IFERROR(INDEX($BD269:$CG269, $CH269, MATCH(CN$6, $BD$8:$CG$8, 0)), "")</f>
        <v/>
      </c>
      <c r="CO269" s="90" t="str" cm="1">
        <f t="array" ref="CO269">IFERROR(INDEX($BD269:$CG269, $CH269, MATCH(CO$6, $BD$8:$CG$8, 0)), "")</f>
        <v/>
      </c>
      <c r="CP269" s="90" t="str" cm="1">
        <f t="array" ref="CP269">IFERROR(INDEX($BD269:$CG269, $CH269, MATCH(CP$6, $BD$8:$CG$8, 0)), "")</f>
        <v/>
      </c>
      <c r="CQ269" s="90" t="str" cm="1">
        <f t="array" ref="CQ269">IFERROR(INDEX($BD269:$CG269, $CH269, MATCH(CQ$6, $BD$8:$CG$8, 0)), "")</f>
        <v/>
      </c>
      <c r="CR269" s="90" t="str" cm="1">
        <f t="array" ref="CR269">IFERROR(INDEX($BD269:$CG269, $CH269, MATCH(CR$6, $BD$8:$CG$8, 0)), "")</f>
        <v/>
      </c>
      <c r="CS269" s="90" t="str" cm="1">
        <f t="array" ref="CS269">IFERROR(INDEX($BD269:$CG269, $CH269, MATCH(CS$6, $BD$8:$CG$8, 0)), "")</f>
        <v/>
      </c>
      <c r="CT269" s="90" t="str" cm="1">
        <f t="array" ref="CT269">IFERROR(INDEX($BD269:$CG269, $CH269, MATCH(CT$6, $BD$8:$CG$8, 0)), "")</f>
        <v/>
      </c>
      <c r="CU269" s="90" t="str" cm="1">
        <f t="array" ref="CU269">IFERROR(INDEX($BD269:$CG269, $CH269, MATCH(CU$6, $BD$8:$CG$8, 0)), "")</f>
        <v/>
      </c>
      <c r="CV269" s="90" t="str" cm="1">
        <f t="array" ref="CV269">IFERROR(INDEX($BD269:$CG269, $CH269, MATCH(CV$6, $BD$8:$CG$8, 0)), "")</f>
        <v/>
      </c>
      <c r="CW269" s="90" t="str" cm="1">
        <f t="array" ref="CW269">IFERROR(INDEX($BD269:$CG269, $CH269, MATCH(CW$6, $BD$8:$CG$8, 0)), "")</f>
        <v/>
      </c>
      <c r="CX269" s="90" t="str" cm="1">
        <f t="array" ref="CX269">IFERROR(INDEX($BD269:$CG269, $CH269, MATCH(CX$6, $BD$8:$CG$8, 0)), "")</f>
        <v/>
      </c>
      <c r="CY269" s="90" t="str" cm="1">
        <f t="array" ref="CY269">IFERROR(INDEX($BD269:$CG269, $CH269, MATCH(CY$6, $BD$8:$CG$8, 0)), "")</f>
        <v/>
      </c>
      <c r="CZ269" s="90" t="str" cm="1">
        <f t="array" ref="CZ269">IFERROR(INDEX($BD269:$CG269, $CH269, MATCH(CZ$6, $BD$8:$CG$8, 0)), "")</f>
        <v/>
      </c>
      <c r="DA269" s="90" t="str" cm="1">
        <f t="array" ref="DA269">IFERROR(INDEX($BD269:$CG269, $CH269, MATCH(DA$6, $BD$8:$CG$8, 0)), "")</f>
        <v/>
      </c>
      <c r="DB269" s="90" t="str" cm="1">
        <f t="array" ref="DB269">IFERROR(INDEX($BD269:$CG269, $CH269, MATCH(DB$6, $BD$8:$CG$8, 0)), "")</f>
        <v/>
      </c>
      <c r="DC269" s="90" t="str" cm="1">
        <f t="array" ref="DC269">IFERROR(INDEX($BD269:$CG269, $CH269, MATCH(DC$6, $BD$8:$CG$8, 0)), "")</f>
        <v/>
      </c>
      <c r="DD269" s="90" t="str" cm="1">
        <f t="array" ref="DD269">IFERROR(INDEX($BD269:$CG269, $CH269, MATCH(DD$6, $BD$8:$CG$8, 0)), "")</f>
        <v/>
      </c>
      <c r="DE269" s="90" t="str" cm="1">
        <f t="array" ref="DE269">IFERROR(INDEX($BD269:$CG269, $CH269, MATCH(DE$6, $BD$8:$CG$8, 0)), "")</f>
        <v/>
      </c>
      <c r="DF269" s="90" t="str" cm="1">
        <f t="array" ref="DF269">IFERROR(INDEX($BD269:$CG269, $CH269, MATCH(DF$6, $BD$8:$CG$8, 0)), "")</f>
        <v/>
      </c>
      <c r="DG269" s="90" t="str" cm="1">
        <f t="array" ref="DG269">IFERROR(INDEX($BD269:$CG269, $CH269, MATCH(DG$6, $BD$8:$CG$8, 0)), "")</f>
        <v/>
      </c>
      <c r="DH269" s="90" t="str" cm="1">
        <f t="array" ref="DH269">IFERROR(INDEX($BD269:$CG269, $CH269, MATCH(DH$6, $BD$8:$CG$8, 0)), "")</f>
        <v/>
      </c>
      <c r="DI269" s="90" t="str" cm="1">
        <f t="array" ref="DI269">IFERROR(INDEX($BD269:$CG269, $CH269, MATCH(DI$6, $BD$8:$CG$8, 0)), "")</f>
        <v/>
      </c>
      <c r="DJ269" s="90" t="str" cm="1">
        <f t="array" ref="DJ269">IFERROR(INDEX($BD269:$CG269, $CH269, MATCH(DJ$6, $BD$8:$CG$8, 0)), "")</f>
        <v/>
      </c>
      <c r="DK269" s="90" t="str" cm="1">
        <f t="array" ref="DK269">IFERROR(INDEX($BD269:$CG269, $CH269, MATCH(DK$6, $BD$8:$CG$8, 0)), "")</f>
        <v/>
      </c>
      <c r="DL269" s="91" t="str" cm="1">
        <f t="array" ref="DL269">IFERROR(INDEX($BD269:$CG269, $CH269, MATCH(DL$6, $BD$8:$CG$8, 0)), "")</f>
        <v/>
      </c>
    </row>
    <row r="270" spans="1:116" x14ac:dyDescent="0.55000000000000004">
      <c r="A270" s="16"/>
      <c r="B270" s="48"/>
      <c r="C270" s="26"/>
      <c r="D270" s="49"/>
      <c r="E270" s="50"/>
      <c r="F270" s="16"/>
      <c r="G270" s="96" t="str">
        <f t="shared" si="113"/>
        <v/>
      </c>
      <c r="H270" s="96" t="str">
        <f>IF($T270="", "", IF(COUNTIF('Income &amp; Expenses'!$AO$11:$AO$40, $T270)&gt;0, $N$3, $N$4))</f>
        <v/>
      </c>
      <c r="I270" s="16"/>
      <c r="N270" s="14" t="str">
        <f t="shared" si="109"/>
        <v/>
      </c>
      <c r="O270" s="8" t="str">
        <f t="shared" si="114"/>
        <v/>
      </c>
      <c r="P270" s="15" t="str">
        <f t="shared" si="110"/>
        <v/>
      </c>
      <c r="R270" s="68" t="str">
        <f t="shared" si="111"/>
        <v/>
      </c>
      <c r="T270" s="68" t="str">
        <f t="shared" si="112"/>
        <v/>
      </c>
      <c r="V270" s="62" t="str">
        <f>IF($B270="", "", COUNTIF($B$11:$B270, $B270))</f>
        <v/>
      </c>
      <c r="W270" s="62" t="str">
        <f t="shared" si="115"/>
        <v/>
      </c>
      <c r="Y270" s="78" t="str">
        <f t="shared" si="106"/>
        <v/>
      </c>
      <c r="Z270" s="79" t="str">
        <f t="shared" si="106"/>
        <v/>
      </c>
      <c r="AA270" s="79" t="str">
        <f t="shared" si="106"/>
        <v/>
      </c>
      <c r="AB270" s="79" t="str">
        <f t="shared" si="106"/>
        <v/>
      </c>
      <c r="AC270" s="79" t="str">
        <f t="shared" si="106"/>
        <v/>
      </c>
      <c r="AD270" s="79" t="str">
        <f t="shared" si="106"/>
        <v/>
      </c>
      <c r="AE270" s="79" t="str">
        <f t="shared" si="106"/>
        <v/>
      </c>
      <c r="AF270" s="79" t="str">
        <f t="shared" si="106"/>
        <v/>
      </c>
      <c r="AG270" s="79" t="str">
        <f t="shared" si="106"/>
        <v/>
      </c>
      <c r="AH270" s="79" t="str">
        <f t="shared" si="106"/>
        <v/>
      </c>
      <c r="AI270" s="79" t="str">
        <f t="shared" si="107"/>
        <v/>
      </c>
      <c r="AJ270" s="79" t="str">
        <f t="shared" si="107"/>
        <v/>
      </c>
      <c r="AK270" s="79" t="str">
        <f t="shared" si="107"/>
        <v/>
      </c>
      <c r="AL270" s="79" t="str">
        <f t="shared" si="107"/>
        <v/>
      </c>
      <c r="AM270" s="79" t="str">
        <f t="shared" si="107"/>
        <v/>
      </c>
      <c r="AN270" s="79" t="str">
        <f t="shared" si="107"/>
        <v/>
      </c>
      <c r="AO270" s="79" t="str">
        <f t="shared" si="107"/>
        <v/>
      </c>
      <c r="AP270" s="79" t="str">
        <f t="shared" si="107"/>
        <v/>
      </c>
      <c r="AQ270" s="79" t="str">
        <f t="shared" si="107"/>
        <v/>
      </c>
      <c r="AR270" s="79" t="str">
        <f t="shared" si="107"/>
        <v/>
      </c>
      <c r="AS270" s="79" t="str">
        <f t="shared" si="108"/>
        <v/>
      </c>
      <c r="AT270" s="79" t="str">
        <f t="shared" si="108"/>
        <v/>
      </c>
      <c r="AU270" s="79" t="str">
        <f t="shared" si="108"/>
        <v/>
      </c>
      <c r="AV270" s="79" t="str">
        <f t="shared" si="108"/>
        <v/>
      </c>
      <c r="AW270" s="79" t="str">
        <f t="shared" si="108"/>
        <v/>
      </c>
      <c r="AX270" s="79" t="str">
        <f t="shared" si="108"/>
        <v/>
      </c>
      <c r="AY270" s="79" t="str">
        <f t="shared" si="108"/>
        <v/>
      </c>
      <c r="AZ270" s="79" t="str">
        <f t="shared" si="108"/>
        <v/>
      </c>
      <c r="BA270" s="79" t="str">
        <f t="shared" si="108"/>
        <v/>
      </c>
      <c r="BB270" s="33" t="str">
        <f t="shared" si="108"/>
        <v/>
      </c>
      <c r="BD270" s="89" t="str">
        <f>IF(OR(CI$8="", Y270=""), "", COUNTIF(Y$11:Y$310, "&lt;"&amp;Y270)+1+COUNTIF(Y$11:Y270, Y270)-1)</f>
        <v/>
      </c>
      <c r="BE270" s="90" t="str">
        <f>IF(OR(CJ$8="", Z270=""), "", COUNTIF(Z$11:Z$310, "&lt;"&amp;Z270)+1+COUNTIF(Z$11:Z270, Z270)-1)</f>
        <v/>
      </c>
      <c r="BF270" s="90" t="str">
        <f>IF(OR(CK$8="", AA270=""), "", COUNTIF(AA$11:AA$310, "&lt;"&amp;AA270)+1+COUNTIF(AA$11:AA270, AA270)-1)</f>
        <v/>
      </c>
      <c r="BG270" s="90" t="str">
        <f>IF(OR(CL$8="", AB270=""), "", COUNTIF(AB$11:AB$310, "&lt;"&amp;AB270)+1+COUNTIF(AB$11:AB270, AB270)-1)</f>
        <v/>
      </c>
      <c r="BH270" s="90" t="str">
        <f>IF(OR(CM$8="", AC270=""), "", COUNTIF(AC$11:AC$310, "&lt;"&amp;AC270)+1+COUNTIF(AC$11:AC270, AC270)-1)</f>
        <v/>
      </c>
      <c r="BI270" s="90" t="str">
        <f>IF(OR(CN$8="", AD270=""), "", COUNTIF(AD$11:AD$310, "&lt;"&amp;AD270)+1+COUNTIF(AD$11:AD270, AD270)-1)</f>
        <v/>
      </c>
      <c r="BJ270" s="90" t="str">
        <f>IF(OR(CO$8="", AE270=""), "", COUNTIF(AE$11:AE$310, "&lt;"&amp;AE270)+1+COUNTIF(AE$11:AE270, AE270)-1)</f>
        <v/>
      </c>
      <c r="BK270" s="90" t="str">
        <f>IF(OR(CP$8="", AF270=""), "", COUNTIF(AF$11:AF$310, "&lt;"&amp;AF270)+1+COUNTIF(AF$11:AF270, AF270)-1)</f>
        <v/>
      </c>
      <c r="BL270" s="90" t="str">
        <f>IF(OR(CQ$8="", AG270=""), "", COUNTIF(AG$11:AG$310, "&lt;"&amp;AG270)+1+COUNTIF(AG$11:AG270, AG270)-1)</f>
        <v/>
      </c>
      <c r="BM270" s="90" t="str">
        <f>IF(OR(CR$8="", AH270=""), "", COUNTIF(AH$11:AH$310, "&lt;"&amp;AH270)+1+COUNTIF(AH$11:AH270, AH270)-1)</f>
        <v/>
      </c>
      <c r="BN270" s="90" t="str">
        <f>IF(OR(CS$8="", AI270=""), "", COUNTIF(AI$11:AI$310, "&lt;"&amp;AI270)+1+COUNTIF(AI$11:AI270, AI270)-1)</f>
        <v/>
      </c>
      <c r="BO270" s="90" t="str">
        <f>IF(OR(CT$8="", AJ270=""), "", COUNTIF(AJ$11:AJ$310, "&lt;"&amp;AJ270)+1+COUNTIF(AJ$11:AJ270, AJ270)-1)</f>
        <v/>
      </c>
      <c r="BP270" s="90" t="str">
        <f>IF(OR(CU$8="", AK270=""), "", COUNTIF(AK$11:AK$310, "&lt;"&amp;AK270)+1+COUNTIF(AK$11:AK270, AK270)-1)</f>
        <v/>
      </c>
      <c r="BQ270" s="90" t="str">
        <f>IF(OR(CV$8="", AL270=""), "", COUNTIF(AL$11:AL$310, "&lt;"&amp;AL270)+1+COUNTIF(AL$11:AL270, AL270)-1)</f>
        <v/>
      </c>
      <c r="BR270" s="90" t="str">
        <f>IF(OR(CW$8="", AM270=""), "", COUNTIF(AM$11:AM$310, "&lt;"&amp;AM270)+1+COUNTIF(AM$11:AM270, AM270)-1)</f>
        <v/>
      </c>
      <c r="BS270" s="90" t="str">
        <f>IF(OR(CX$8="", AN270=""), "", COUNTIF(AN$11:AN$310, "&lt;"&amp;AN270)+1+COUNTIF(AN$11:AN270, AN270)-1)</f>
        <v/>
      </c>
      <c r="BT270" s="90" t="str">
        <f>IF(OR(CY$8="", AO270=""), "", COUNTIF(AO$11:AO$310, "&lt;"&amp;AO270)+1+COUNTIF(AO$11:AO270, AO270)-1)</f>
        <v/>
      </c>
      <c r="BU270" s="90" t="str">
        <f>IF(OR(CZ$8="", AP270=""), "", COUNTIF(AP$11:AP$310, "&lt;"&amp;AP270)+1+COUNTIF(AP$11:AP270, AP270)-1)</f>
        <v/>
      </c>
      <c r="BV270" s="90" t="str">
        <f>IF(OR(DA$8="", AQ270=""), "", COUNTIF(AQ$11:AQ$310, "&lt;"&amp;AQ270)+1+COUNTIF(AQ$11:AQ270, AQ270)-1)</f>
        <v/>
      </c>
      <c r="BW270" s="90" t="str">
        <f>IF(OR(DB$8="", AR270=""), "", COUNTIF(AR$11:AR$310, "&lt;"&amp;AR270)+1+COUNTIF(AR$11:AR270, AR270)-1)</f>
        <v/>
      </c>
      <c r="BX270" s="90" t="str">
        <f>IF(OR(DC$8="", AS270=""), "", COUNTIF(AS$11:AS$310, "&lt;"&amp;AS270)+1+COUNTIF(AS$11:AS270, AS270)-1)</f>
        <v/>
      </c>
      <c r="BY270" s="90" t="str">
        <f>IF(OR(DD$8="", AT270=""), "", COUNTIF(AT$11:AT$310, "&lt;"&amp;AT270)+1+COUNTIF(AT$11:AT270, AT270)-1)</f>
        <v/>
      </c>
      <c r="BZ270" s="90" t="str">
        <f>IF(OR(DE$8="", AU270=""), "", COUNTIF(AU$11:AU$310, "&lt;"&amp;AU270)+1+COUNTIF(AU$11:AU270, AU270)-1)</f>
        <v/>
      </c>
      <c r="CA270" s="90" t="str">
        <f>IF(OR(DF$8="", AV270=""), "", COUNTIF(AV$11:AV$310, "&lt;"&amp;AV270)+1+COUNTIF(AV$11:AV270, AV270)-1)</f>
        <v/>
      </c>
      <c r="CB270" s="90" t="str">
        <f>IF(OR(DG$8="", AW270=""), "", COUNTIF(AW$11:AW$310, "&lt;"&amp;AW270)+1+COUNTIF(AW$11:AW270, AW270)-1)</f>
        <v/>
      </c>
      <c r="CC270" s="90" t="str">
        <f>IF(OR(DH$8="", AX270=""), "", COUNTIF(AX$11:AX$310, "&lt;"&amp;AX270)+1+COUNTIF(AX$11:AX270, AX270)-1)</f>
        <v/>
      </c>
      <c r="CD270" s="90" t="str">
        <f>IF(OR(DI$8="", AY270=""), "", COUNTIF(AY$11:AY$310, "&lt;"&amp;AY270)+1+COUNTIF(AY$11:AY270, AY270)-1)</f>
        <v/>
      </c>
      <c r="CE270" s="90" t="str">
        <f>IF(OR(DJ$8="", AZ270=""), "", COUNTIF(AZ$11:AZ$310, "&lt;"&amp;AZ270)+1+COUNTIF(AZ$11:AZ270, AZ270)-1)</f>
        <v/>
      </c>
      <c r="CF270" s="90" t="str">
        <f>IF(OR(DK$8="", BA270=""), "", COUNTIF(BA$11:BA$310, "&lt;"&amp;BA270)+1+COUNTIF(BA$11:BA270, BA270)-1)</f>
        <v/>
      </c>
      <c r="CG270" s="91" t="str">
        <f>IF(OR(DL$8="", BB270=""), "", COUNTIF(BB$11:BB$310, "&lt;"&amp;BB270)+1+COUNTIF(BB$11:BB270, BB270)-1)</f>
        <v/>
      </c>
      <c r="CI270" s="89" t="str" cm="1">
        <f t="array" ref="CI270">IFERROR(INDEX($BD270:$CG270, $CH270, MATCH(CI$6, $BD$8:$CG$8, 0)), "")</f>
        <v/>
      </c>
      <c r="CJ270" s="90" t="str" cm="1">
        <f t="array" ref="CJ270">IFERROR(INDEX($BD270:$CG270, $CH270, MATCH(CJ$6, $BD$8:$CG$8, 0)), "")</f>
        <v/>
      </c>
      <c r="CK270" s="90" t="str" cm="1">
        <f t="array" ref="CK270">IFERROR(INDEX($BD270:$CG270, $CH270, MATCH(CK$6, $BD$8:$CG$8, 0)), "")</f>
        <v/>
      </c>
      <c r="CL270" s="90" t="str" cm="1">
        <f t="array" ref="CL270">IFERROR(INDEX($BD270:$CG270, $CH270, MATCH(CL$6, $BD$8:$CG$8, 0)), "")</f>
        <v/>
      </c>
      <c r="CM270" s="90" t="str" cm="1">
        <f t="array" ref="CM270">IFERROR(INDEX($BD270:$CG270, $CH270, MATCH(CM$6, $BD$8:$CG$8, 0)), "")</f>
        <v/>
      </c>
      <c r="CN270" s="90" t="str" cm="1">
        <f t="array" ref="CN270">IFERROR(INDEX($BD270:$CG270, $CH270, MATCH(CN$6, $BD$8:$CG$8, 0)), "")</f>
        <v/>
      </c>
      <c r="CO270" s="90" t="str" cm="1">
        <f t="array" ref="CO270">IFERROR(INDEX($BD270:$CG270, $CH270, MATCH(CO$6, $BD$8:$CG$8, 0)), "")</f>
        <v/>
      </c>
      <c r="CP270" s="90" t="str" cm="1">
        <f t="array" ref="CP270">IFERROR(INDEX($BD270:$CG270, $CH270, MATCH(CP$6, $BD$8:$CG$8, 0)), "")</f>
        <v/>
      </c>
      <c r="CQ270" s="90" t="str" cm="1">
        <f t="array" ref="CQ270">IFERROR(INDEX($BD270:$CG270, $CH270, MATCH(CQ$6, $BD$8:$CG$8, 0)), "")</f>
        <v/>
      </c>
      <c r="CR270" s="90" t="str" cm="1">
        <f t="array" ref="CR270">IFERROR(INDEX($BD270:$CG270, $CH270, MATCH(CR$6, $BD$8:$CG$8, 0)), "")</f>
        <v/>
      </c>
      <c r="CS270" s="90" t="str" cm="1">
        <f t="array" ref="CS270">IFERROR(INDEX($BD270:$CG270, $CH270, MATCH(CS$6, $BD$8:$CG$8, 0)), "")</f>
        <v/>
      </c>
      <c r="CT270" s="90" t="str" cm="1">
        <f t="array" ref="CT270">IFERROR(INDEX($BD270:$CG270, $CH270, MATCH(CT$6, $BD$8:$CG$8, 0)), "")</f>
        <v/>
      </c>
      <c r="CU270" s="90" t="str" cm="1">
        <f t="array" ref="CU270">IFERROR(INDEX($BD270:$CG270, $CH270, MATCH(CU$6, $BD$8:$CG$8, 0)), "")</f>
        <v/>
      </c>
      <c r="CV270" s="90" t="str" cm="1">
        <f t="array" ref="CV270">IFERROR(INDEX($BD270:$CG270, $CH270, MATCH(CV$6, $BD$8:$CG$8, 0)), "")</f>
        <v/>
      </c>
      <c r="CW270" s="90" t="str" cm="1">
        <f t="array" ref="CW270">IFERROR(INDEX($BD270:$CG270, $CH270, MATCH(CW$6, $BD$8:$CG$8, 0)), "")</f>
        <v/>
      </c>
      <c r="CX270" s="90" t="str" cm="1">
        <f t="array" ref="CX270">IFERROR(INDEX($BD270:$CG270, $CH270, MATCH(CX$6, $BD$8:$CG$8, 0)), "")</f>
        <v/>
      </c>
      <c r="CY270" s="90" t="str" cm="1">
        <f t="array" ref="CY270">IFERROR(INDEX($BD270:$CG270, $CH270, MATCH(CY$6, $BD$8:$CG$8, 0)), "")</f>
        <v/>
      </c>
      <c r="CZ270" s="90" t="str" cm="1">
        <f t="array" ref="CZ270">IFERROR(INDEX($BD270:$CG270, $CH270, MATCH(CZ$6, $BD$8:$CG$8, 0)), "")</f>
        <v/>
      </c>
      <c r="DA270" s="90" t="str" cm="1">
        <f t="array" ref="DA270">IFERROR(INDEX($BD270:$CG270, $CH270, MATCH(DA$6, $BD$8:$CG$8, 0)), "")</f>
        <v/>
      </c>
      <c r="DB270" s="90" t="str" cm="1">
        <f t="array" ref="DB270">IFERROR(INDEX($BD270:$CG270, $CH270, MATCH(DB$6, $BD$8:$CG$8, 0)), "")</f>
        <v/>
      </c>
      <c r="DC270" s="90" t="str" cm="1">
        <f t="array" ref="DC270">IFERROR(INDEX($BD270:$CG270, $CH270, MATCH(DC$6, $BD$8:$CG$8, 0)), "")</f>
        <v/>
      </c>
      <c r="DD270" s="90" t="str" cm="1">
        <f t="array" ref="DD270">IFERROR(INDEX($BD270:$CG270, $CH270, MATCH(DD$6, $BD$8:$CG$8, 0)), "")</f>
        <v/>
      </c>
      <c r="DE270" s="90" t="str" cm="1">
        <f t="array" ref="DE270">IFERROR(INDEX($BD270:$CG270, $CH270, MATCH(DE$6, $BD$8:$CG$8, 0)), "")</f>
        <v/>
      </c>
      <c r="DF270" s="90" t="str" cm="1">
        <f t="array" ref="DF270">IFERROR(INDEX($BD270:$CG270, $CH270, MATCH(DF$6, $BD$8:$CG$8, 0)), "")</f>
        <v/>
      </c>
      <c r="DG270" s="90" t="str" cm="1">
        <f t="array" ref="DG270">IFERROR(INDEX($BD270:$CG270, $CH270, MATCH(DG$6, $BD$8:$CG$8, 0)), "")</f>
        <v/>
      </c>
      <c r="DH270" s="90" t="str" cm="1">
        <f t="array" ref="DH270">IFERROR(INDEX($BD270:$CG270, $CH270, MATCH(DH$6, $BD$8:$CG$8, 0)), "")</f>
        <v/>
      </c>
      <c r="DI270" s="90" t="str" cm="1">
        <f t="array" ref="DI270">IFERROR(INDEX($BD270:$CG270, $CH270, MATCH(DI$6, $BD$8:$CG$8, 0)), "")</f>
        <v/>
      </c>
      <c r="DJ270" s="90" t="str" cm="1">
        <f t="array" ref="DJ270">IFERROR(INDEX($BD270:$CG270, $CH270, MATCH(DJ$6, $BD$8:$CG$8, 0)), "")</f>
        <v/>
      </c>
      <c r="DK270" s="90" t="str" cm="1">
        <f t="array" ref="DK270">IFERROR(INDEX($BD270:$CG270, $CH270, MATCH(DK$6, $BD$8:$CG$8, 0)), "")</f>
        <v/>
      </c>
      <c r="DL270" s="91" t="str" cm="1">
        <f t="array" ref="DL270">IFERROR(INDEX($BD270:$CG270, $CH270, MATCH(DL$6, $BD$8:$CG$8, 0)), "")</f>
        <v/>
      </c>
    </row>
    <row r="271" spans="1:116" x14ac:dyDescent="0.55000000000000004">
      <c r="A271" s="16"/>
      <c r="B271" s="48"/>
      <c r="C271" s="26"/>
      <c r="D271" s="49"/>
      <c r="E271" s="50"/>
      <c r="F271" s="16"/>
      <c r="G271" s="96" t="str">
        <f t="shared" si="113"/>
        <v/>
      </c>
      <c r="H271" s="96" t="str">
        <f>IF($T271="", "", IF(COUNTIF('Income &amp; Expenses'!$AO$11:$AO$40, $T271)&gt;0, $N$3, $N$4))</f>
        <v/>
      </c>
      <c r="I271" s="16"/>
      <c r="N271" s="14" t="str">
        <f t="shared" si="109"/>
        <v/>
      </c>
      <c r="O271" s="8" t="str">
        <f t="shared" si="114"/>
        <v/>
      </c>
      <c r="P271" s="15" t="str">
        <f t="shared" si="110"/>
        <v/>
      </c>
      <c r="R271" s="68" t="str">
        <f t="shared" si="111"/>
        <v/>
      </c>
      <c r="T271" s="68" t="str">
        <f t="shared" si="112"/>
        <v/>
      </c>
      <c r="V271" s="62" t="str">
        <f>IF($B271="", "", COUNTIF($B$11:$B271, $B271))</f>
        <v/>
      </c>
      <c r="W271" s="62" t="str">
        <f t="shared" si="115"/>
        <v/>
      </c>
      <c r="Y271" s="78" t="str">
        <f t="shared" ref="Y271:AH280" si="116">IF(OR(Y$10="", $R271=""), "", IF(Y$10=$B271, $D271, ""))</f>
        <v/>
      </c>
      <c r="Z271" s="79" t="str">
        <f t="shared" si="116"/>
        <v/>
      </c>
      <c r="AA271" s="79" t="str">
        <f t="shared" si="116"/>
        <v/>
      </c>
      <c r="AB271" s="79" t="str">
        <f t="shared" si="116"/>
        <v/>
      </c>
      <c r="AC271" s="79" t="str">
        <f t="shared" si="116"/>
        <v/>
      </c>
      <c r="AD271" s="79" t="str">
        <f t="shared" si="116"/>
        <v/>
      </c>
      <c r="AE271" s="79" t="str">
        <f t="shared" si="116"/>
        <v/>
      </c>
      <c r="AF271" s="79" t="str">
        <f t="shared" si="116"/>
        <v/>
      </c>
      <c r="AG271" s="79" t="str">
        <f t="shared" si="116"/>
        <v/>
      </c>
      <c r="AH271" s="79" t="str">
        <f t="shared" si="116"/>
        <v/>
      </c>
      <c r="AI271" s="79" t="str">
        <f t="shared" ref="AI271:AR280" si="117">IF(OR(AI$10="", $R271=""), "", IF(AI$10=$B271, $D271, ""))</f>
        <v/>
      </c>
      <c r="AJ271" s="79" t="str">
        <f t="shared" si="117"/>
        <v/>
      </c>
      <c r="AK271" s="79" t="str">
        <f t="shared" si="117"/>
        <v/>
      </c>
      <c r="AL271" s="79" t="str">
        <f t="shared" si="117"/>
        <v/>
      </c>
      <c r="AM271" s="79" t="str">
        <f t="shared" si="117"/>
        <v/>
      </c>
      <c r="AN271" s="79" t="str">
        <f t="shared" si="117"/>
        <v/>
      </c>
      <c r="AO271" s="79" t="str">
        <f t="shared" si="117"/>
        <v/>
      </c>
      <c r="AP271" s="79" t="str">
        <f t="shared" si="117"/>
        <v/>
      </c>
      <c r="AQ271" s="79" t="str">
        <f t="shared" si="117"/>
        <v/>
      </c>
      <c r="AR271" s="79" t="str">
        <f t="shared" si="117"/>
        <v/>
      </c>
      <c r="AS271" s="79" t="str">
        <f t="shared" ref="AS271:BB280" si="118">IF(OR(AS$10="", $R271=""), "", IF(AS$10=$B271, $D271, ""))</f>
        <v/>
      </c>
      <c r="AT271" s="79" t="str">
        <f t="shared" si="118"/>
        <v/>
      </c>
      <c r="AU271" s="79" t="str">
        <f t="shared" si="118"/>
        <v/>
      </c>
      <c r="AV271" s="79" t="str">
        <f t="shared" si="118"/>
        <v/>
      </c>
      <c r="AW271" s="79" t="str">
        <f t="shared" si="118"/>
        <v/>
      </c>
      <c r="AX271" s="79" t="str">
        <f t="shared" si="118"/>
        <v/>
      </c>
      <c r="AY271" s="79" t="str">
        <f t="shared" si="118"/>
        <v/>
      </c>
      <c r="AZ271" s="79" t="str">
        <f t="shared" si="118"/>
        <v/>
      </c>
      <c r="BA271" s="79" t="str">
        <f t="shared" si="118"/>
        <v/>
      </c>
      <c r="BB271" s="33" t="str">
        <f t="shared" si="118"/>
        <v/>
      </c>
      <c r="BD271" s="89" t="str">
        <f>IF(OR(CI$8="", Y271=""), "", COUNTIF(Y$11:Y$310, "&lt;"&amp;Y271)+1+COUNTIF(Y$11:Y271, Y271)-1)</f>
        <v/>
      </c>
      <c r="BE271" s="90" t="str">
        <f>IF(OR(CJ$8="", Z271=""), "", COUNTIF(Z$11:Z$310, "&lt;"&amp;Z271)+1+COUNTIF(Z$11:Z271, Z271)-1)</f>
        <v/>
      </c>
      <c r="BF271" s="90" t="str">
        <f>IF(OR(CK$8="", AA271=""), "", COUNTIF(AA$11:AA$310, "&lt;"&amp;AA271)+1+COUNTIF(AA$11:AA271, AA271)-1)</f>
        <v/>
      </c>
      <c r="BG271" s="90" t="str">
        <f>IF(OR(CL$8="", AB271=""), "", COUNTIF(AB$11:AB$310, "&lt;"&amp;AB271)+1+COUNTIF(AB$11:AB271, AB271)-1)</f>
        <v/>
      </c>
      <c r="BH271" s="90" t="str">
        <f>IF(OR(CM$8="", AC271=""), "", COUNTIF(AC$11:AC$310, "&lt;"&amp;AC271)+1+COUNTIF(AC$11:AC271, AC271)-1)</f>
        <v/>
      </c>
      <c r="BI271" s="90" t="str">
        <f>IF(OR(CN$8="", AD271=""), "", COUNTIF(AD$11:AD$310, "&lt;"&amp;AD271)+1+COUNTIF(AD$11:AD271, AD271)-1)</f>
        <v/>
      </c>
      <c r="BJ271" s="90" t="str">
        <f>IF(OR(CO$8="", AE271=""), "", COUNTIF(AE$11:AE$310, "&lt;"&amp;AE271)+1+COUNTIF(AE$11:AE271, AE271)-1)</f>
        <v/>
      </c>
      <c r="BK271" s="90" t="str">
        <f>IF(OR(CP$8="", AF271=""), "", COUNTIF(AF$11:AF$310, "&lt;"&amp;AF271)+1+COUNTIF(AF$11:AF271, AF271)-1)</f>
        <v/>
      </c>
      <c r="BL271" s="90" t="str">
        <f>IF(OR(CQ$8="", AG271=""), "", COUNTIF(AG$11:AG$310, "&lt;"&amp;AG271)+1+COUNTIF(AG$11:AG271, AG271)-1)</f>
        <v/>
      </c>
      <c r="BM271" s="90" t="str">
        <f>IF(OR(CR$8="", AH271=""), "", COUNTIF(AH$11:AH$310, "&lt;"&amp;AH271)+1+COUNTIF(AH$11:AH271, AH271)-1)</f>
        <v/>
      </c>
      <c r="BN271" s="90" t="str">
        <f>IF(OR(CS$8="", AI271=""), "", COUNTIF(AI$11:AI$310, "&lt;"&amp;AI271)+1+COUNTIF(AI$11:AI271, AI271)-1)</f>
        <v/>
      </c>
      <c r="BO271" s="90" t="str">
        <f>IF(OR(CT$8="", AJ271=""), "", COUNTIF(AJ$11:AJ$310, "&lt;"&amp;AJ271)+1+COUNTIF(AJ$11:AJ271, AJ271)-1)</f>
        <v/>
      </c>
      <c r="BP271" s="90" t="str">
        <f>IF(OR(CU$8="", AK271=""), "", COUNTIF(AK$11:AK$310, "&lt;"&amp;AK271)+1+COUNTIF(AK$11:AK271, AK271)-1)</f>
        <v/>
      </c>
      <c r="BQ271" s="90" t="str">
        <f>IF(OR(CV$8="", AL271=""), "", COUNTIF(AL$11:AL$310, "&lt;"&amp;AL271)+1+COUNTIF(AL$11:AL271, AL271)-1)</f>
        <v/>
      </c>
      <c r="BR271" s="90" t="str">
        <f>IF(OR(CW$8="", AM271=""), "", COUNTIF(AM$11:AM$310, "&lt;"&amp;AM271)+1+COUNTIF(AM$11:AM271, AM271)-1)</f>
        <v/>
      </c>
      <c r="BS271" s="90" t="str">
        <f>IF(OR(CX$8="", AN271=""), "", COUNTIF(AN$11:AN$310, "&lt;"&amp;AN271)+1+COUNTIF(AN$11:AN271, AN271)-1)</f>
        <v/>
      </c>
      <c r="BT271" s="90" t="str">
        <f>IF(OR(CY$8="", AO271=""), "", COUNTIF(AO$11:AO$310, "&lt;"&amp;AO271)+1+COUNTIF(AO$11:AO271, AO271)-1)</f>
        <v/>
      </c>
      <c r="BU271" s="90" t="str">
        <f>IF(OR(CZ$8="", AP271=""), "", COUNTIF(AP$11:AP$310, "&lt;"&amp;AP271)+1+COUNTIF(AP$11:AP271, AP271)-1)</f>
        <v/>
      </c>
      <c r="BV271" s="90" t="str">
        <f>IF(OR(DA$8="", AQ271=""), "", COUNTIF(AQ$11:AQ$310, "&lt;"&amp;AQ271)+1+COUNTIF(AQ$11:AQ271, AQ271)-1)</f>
        <v/>
      </c>
      <c r="BW271" s="90" t="str">
        <f>IF(OR(DB$8="", AR271=""), "", COUNTIF(AR$11:AR$310, "&lt;"&amp;AR271)+1+COUNTIF(AR$11:AR271, AR271)-1)</f>
        <v/>
      </c>
      <c r="BX271" s="90" t="str">
        <f>IF(OR(DC$8="", AS271=""), "", COUNTIF(AS$11:AS$310, "&lt;"&amp;AS271)+1+COUNTIF(AS$11:AS271, AS271)-1)</f>
        <v/>
      </c>
      <c r="BY271" s="90" t="str">
        <f>IF(OR(DD$8="", AT271=""), "", COUNTIF(AT$11:AT$310, "&lt;"&amp;AT271)+1+COUNTIF(AT$11:AT271, AT271)-1)</f>
        <v/>
      </c>
      <c r="BZ271" s="90" t="str">
        <f>IF(OR(DE$8="", AU271=""), "", COUNTIF(AU$11:AU$310, "&lt;"&amp;AU271)+1+COUNTIF(AU$11:AU271, AU271)-1)</f>
        <v/>
      </c>
      <c r="CA271" s="90" t="str">
        <f>IF(OR(DF$8="", AV271=""), "", COUNTIF(AV$11:AV$310, "&lt;"&amp;AV271)+1+COUNTIF(AV$11:AV271, AV271)-1)</f>
        <v/>
      </c>
      <c r="CB271" s="90" t="str">
        <f>IF(OR(DG$8="", AW271=""), "", COUNTIF(AW$11:AW$310, "&lt;"&amp;AW271)+1+COUNTIF(AW$11:AW271, AW271)-1)</f>
        <v/>
      </c>
      <c r="CC271" s="90" t="str">
        <f>IF(OR(DH$8="", AX271=""), "", COUNTIF(AX$11:AX$310, "&lt;"&amp;AX271)+1+COUNTIF(AX$11:AX271, AX271)-1)</f>
        <v/>
      </c>
      <c r="CD271" s="90" t="str">
        <f>IF(OR(DI$8="", AY271=""), "", COUNTIF(AY$11:AY$310, "&lt;"&amp;AY271)+1+COUNTIF(AY$11:AY271, AY271)-1)</f>
        <v/>
      </c>
      <c r="CE271" s="90" t="str">
        <f>IF(OR(DJ$8="", AZ271=""), "", COUNTIF(AZ$11:AZ$310, "&lt;"&amp;AZ271)+1+COUNTIF(AZ$11:AZ271, AZ271)-1)</f>
        <v/>
      </c>
      <c r="CF271" s="90" t="str">
        <f>IF(OR(DK$8="", BA271=""), "", COUNTIF(BA$11:BA$310, "&lt;"&amp;BA271)+1+COUNTIF(BA$11:BA271, BA271)-1)</f>
        <v/>
      </c>
      <c r="CG271" s="91" t="str">
        <f>IF(OR(DL$8="", BB271=""), "", COUNTIF(BB$11:BB$310, "&lt;"&amp;BB271)+1+COUNTIF(BB$11:BB271, BB271)-1)</f>
        <v/>
      </c>
      <c r="CI271" s="89" t="str" cm="1">
        <f t="array" ref="CI271">IFERROR(INDEX($BD271:$CG271, $CH271, MATCH(CI$6, $BD$8:$CG$8, 0)), "")</f>
        <v/>
      </c>
      <c r="CJ271" s="90" t="str" cm="1">
        <f t="array" ref="CJ271">IFERROR(INDEX($BD271:$CG271, $CH271, MATCH(CJ$6, $BD$8:$CG$8, 0)), "")</f>
        <v/>
      </c>
      <c r="CK271" s="90" t="str" cm="1">
        <f t="array" ref="CK271">IFERROR(INDEX($BD271:$CG271, $CH271, MATCH(CK$6, $BD$8:$CG$8, 0)), "")</f>
        <v/>
      </c>
      <c r="CL271" s="90" t="str" cm="1">
        <f t="array" ref="CL271">IFERROR(INDEX($BD271:$CG271, $CH271, MATCH(CL$6, $BD$8:$CG$8, 0)), "")</f>
        <v/>
      </c>
      <c r="CM271" s="90" t="str" cm="1">
        <f t="array" ref="CM271">IFERROR(INDEX($BD271:$CG271, $CH271, MATCH(CM$6, $BD$8:$CG$8, 0)), "")</f>
        <v/>
      </c>
      <c r="CN271" s="90" t="str" cm="1">
        <f t="array" ref="CN271">IFERROR(INDEX($BD271:$CG271, $CH271, MATCH(CN$6, $BD$8:$CG$8, 0)), "")</f>
        <v/>
      </c>
      <c r="CO271" s="90" t="str" cm="1">
        <f t="array" ref="CO271">IFERROR(INDEX($BD271:$CG271, $CH271, MATCH(CO$6, $BD$8:$CG$8, 0)), "")</f>
        <v/>
      </c>
      <c r="CP271" s="90" t="str" cm="1">
        <f t="array" ref="CP271">IFERROR(INDEX($BD271:$CG271, $CH271, MATCH(CP$6, $BD$8:$CG$8, 0)), "")</f>
        <v/>
      </c>
      <c r="CQ271" s="90" t="str" cm="1">
        <f t="array" ref="CQ271">IFERROR(INDEX($BD271:$CG271, $CH271, MATCH(CQ$6, $BD$8:$CG$8, 0)), "")</f>
        <v/>
      </c>
      <c r="CR271" s="90" t="str" cm="1">
        <f t="array" ref="CR271">IFERROR(INDEX($BD271:$CG271, $CH271, MATCH(CR$6, $BD$8:$CG$8, 0)), "")</f>
        <v/>
      </c>
      <c r="CS271" s="90" t="str" cm="1">
        <f t="array" ref="CS271">IFERROR(INDEX($BD271:$CG271, $CH271, MATCH(CS$6, $BD$8:$CG$8, 0)), "")</f>
        <v/>
      </c>
      <c r="CT271" s="90" t="str" cm="1">
        <f t="array" ref="CT271">IFERROR(INDEX($BD271:$CG271, $CH271, MATCH(CT$6, $BD$8:$CG$8, 0)), "")</f>
        <v/>
      </c>
      <c r="CU271" s="90" t="str" cm="1">
        <f t="array" ref="CU271">IFERROR(INDEX($BD271:$CG271, $CH271, MATCH(CU$6, $BD$8:$CG$8, 0)), "")</f>
        <v/>
      </c>
      <c r="CV271" s="90" t="str" cm="1">
        <f t="array" ref="CV271">IFERROR(INDEX($BD271:$CG271, $CH271, MATCH(CV$6, $BD$8:$CG$8, 0)), "")</f>
        <v/>
      </c>
      <c r="CW271" s="90" t="str" cm="1">
        <f t="array" ref="CW271">IFERROR(INDEX($BD271:$CG271, $CH271, MATCH(CW$6, $BD$8:$CG$8, 0)), "")</f>
        <v/>
      </c>
      <c r="CX271" s="90" t="str" cm="1">
        <f t="array" ref="CX271">IFERROR(INDEX($BD271:$CG271, $CH271, MATCH(CX$6, $BD$8:$CG$8, 0)), "")</f>
        <v/>
      </c>
      <c r="CY271" s="90" t="str" cm="1">
        <f t="array" ref="CY271">IFERROR(INDEX($BD271:$CG271, $CH271, MATCH(CY$6, $BD$8:$CG$8, 0)), "")</f>
        <v/>
      </c>
      <c r="CZ271" s="90" t="str" cm="1">
        <f t="array" ref="CZ271">IFERROR(INDEX($BD271:$CG271, $CH271, MATCH(CZ$6, $BD$8:$CG$8, 0)), "")</f>
        <v/>
      </c>
      <c r="DA271" s="90" t="str" cm="1">
        <f t="array" ref="DA271">IFERROR(INDEX($BD271:$CG271, $CH271, MATCH(DA$6, $BD$8:$CG$8, 0)), "")</f>
        <v/>
      </c>
      <c r="DB271" s="90" t="str" cm="1">
        <f t="array" ref="DB271">IFERROR(INDEX($BD271:$CG271, $CH271, MATCH(DB$6, $BD$8:$CG$8, 0)), "")</f>
        <v/>
      </c>
      <c r="DC271" s="90" t="str" cm="1">
        <f t="array" ref="DC271">IFERROR(INDEX($BD271:$CG271, $CH271, MATCH(DC$6, $BD$8:$CG$8, 0)), "")</f>
        <v/>
      </c>
      <c r="DD271" s="90" t="str" cm="1">
        <f t="array" ref="DD271">IFERROR(INDEX($BD271:$CG271, $CH271, MATCH(DD$6, $BD$8:$CG$8, 0)), "")</f>
        <v/>
      </c>
      <c r="DE271" s="90" t="str" cm="1">
        <f t="array" ref="DE271">IFERROR(INDEX($BD271:$CG271, $CH271, MATCH(DE$6, $BD$8:$CG$8, 0)), "")</f>
        <v/>
      </c>
      <c r="DF271" s="90" t="str" cm="1">
        <f t="array" ref="DF271">IFERROR(INDEX($BD271:$CG271, $CH271, MATCH(DF$6, $BD$8:$CG$8, 0)), "")</f>
        <v/>
      </c>
      <c r="DG271" s="90" t="str" cm="1">
        <f t="array" ref="DG271">IFERROR(INDEX($BD271:$CG271, $CH271, MATCH(DG$6, $BD$8:$CG$8, 0)), "")</f>
        <v/>
      </c>
      <c r="DH271" s="90" t="str" cm="1">
        <f t="array" ref="DH271">IFERROR(INDEX($BD271:$CG271, $CH271, MATCH(DH$6, $BD$8:$CG$8, 0)), "")</f>
        <v/>
      </c>
      <c r="DI271" s="90" t="str" cm="1">
        <f t="array" ref="DI271">IFERROR(INDEX($BD271:$CG271, $CH271, MATCH(DI$6, $BD$8:$CG$8, 0)), "")</f>
        <v/>
      </c>
      <c r="DJ271" s="90" t="str" cm="1">
        <f t="array" ref="DJ271">IFERROR(INDEX($BD271:$CG271, $CH271, MATCH(DJ$6, $BD$8:$CG$8, 0)), "")</f>
        <v/>
      </c>
      <c r="DK271" s="90" t="str" cm="1">
        <f t="array" ref="DK271">IFERROR(INDEX($BD271:$CG271, $CH271, MATCH(DK$6, $BD$8:$CG$8, 0)), "")</f>
        <v/>
      </c>
      <c r="DL271" s="91" t="str" cm="1">
        <f t="array" ref="DL271">IFERROR(INDEX($BD271:$CG271, $CH271, MATCH(DL$6, $BD$8:$CG$8, 0)), "")</f>
        <v/>
      </c>
    </row>
    <row r="272" spans="1:116" x14ac:dyDescent="0.55000000000000004">
      <c r="A272" s="16"/>
      <c r="B272" s="48"/>
      <c r="C272" s="26"/>
      <c r="D272" s="49"/>
      <c r="E272" s="50"/>
      <c r="F272" s="16"/>
      <c r="G272" s="96" t="str">
        <f t="shared" si="113"/>
        <v/>
      </c>
      <c r="H272" s="96" t="str">
        <f>IF($T272="", "", IF(COUNTIF('Income &amp; Expenses'!$AO$11:$AO$40, $T272)&gt;0, $N$3, $N$4))</f>
        <v/>
      </c>
      <c r="I272" s="16"/>
      <c r="N272" s="14" t="str">
        <f t="shared" si="109"/>
        <v/>
      </c>
      <c r="O272" s="8" t="str">
        <f t="shared" si="114"/>
        <v/>
      </c>
      <c r="P272" s="15" t="str">
        <f t="shared" si="110"/>
        <v/>
      </c>
      <c r="R272" s="68" t="str">
        <f t="shared" si="111"/>
        <v/>
      </c>
      <c r="T272" s="68" t="str">
        <f t="shared" si="112"/>
        <v/>
      </c>
      <c r="V272" s="62" t="str">
        <f>IF($B272="", "", COUNTIF($B$11:$B272, $B272))</f>
        <v/>
      </c>
      <c r="W272" s="62" t="str">
        <f t="shared" si="115"/>
        <v/>
      </c>
      <c r="Y272" s="78" t="str">
        <f t="shared" si="116"/>
        <v/>
      </c>
      <c r="Z272" s="79" t="str">
        <f t="shared" si="116"/>
        <v/>
      </c>
      <c r="AA272" s="79" t="str">
        <f t="shared" si="116"/>
        <v/>
      </c>
      <c r="AB272" s="79" t="str">
        <f t="shared" si="116"/>
        <v/>
      </c>
      <c r="AC272" s="79" t="str">
        <f t="shared" si="116"/>
        <v/>
      </c>
      <c r="AD272" s="79" t="str">
        <f t="shared" si="116"/>
        <v/>
      </c>
      <c r="AE272" s="79" t="str">
        <f t="shared" si="116"/>
        <v/>
      </c>
      <c r="AF272" s="79" t="str">
        <f t="shared" si="116"/>
        <v/>
      </c>
      <c r="AG272" s="79" t="str">
        <f t="shared" si="116"/>
        <v/>
      </c>
      <c r="AH272" s="79" t="str">
        <f t="shared" si="116"/>
        <v/>
      </c>
      <c r="AI272" s="79" t="str">
        <f t="shared" si="117"/>
        <v/>
      </c>
      <c r="AJ272" s="79" t="str">
        <f t="shared" si="117"/>
        <v/>
      </c>
      <c r="AK272" s="79" t="str">
        <f t="shared" si="117"/>
        <v/>
      </c>
      <c r="AL272" s="79" t="str">
        <f t="shared" si="117"/>
        <v/>
      </c>
      <c r="AM272" s="79" t="str">
        <f t="shared" si="117"/>
        <v/>
      </c>
      <c r="AN272" s="79" t="str">
        <f t="shared" si="117"/>
        <v/>
      </c>
      <c r="AO272" s="79" t="str">
        <f t="shared" si="117"/>
        <v/>
      </c>
      <c r="AP272" s="79" t="str">
        <f t="shared" si="117"/>
        <v/>
      </c>
      <c r="AQ272" s="79" t="str">
        <f t="shared" si="117"/>
        <v/>
      </c>
      <c r="AR272" s="79" t="str">
        <f t="shared" si="117"/>
        <v/>
      </c>
      <c r="AS272" s="79" t="str">
        <f t="shared" si="118"/>
        <v/>
      </c>
      <c r="AT272" s="79" t="str">
        <f t="shared" si="118"/>
        <v/>
      </c>
      <c r="AU272" s="79" t="str">
        <f t="shared" si="118"/>
        <v/>
      </c>
      <c r="AV272" s="79" t="str">
        <f t="shared" si="118"/>
        <v/>
      </c>
      <c r="AW272" s="79" t="str">
        <f t="shared" si="118"/>
        <v/>
      </c>
      <c r="AX272" s="79" t="str">
        <f t="shared" si="118"/>
        <v/>
      </c>
      <c r="AY272" s="79" t="str">
        <f t="shared" si="118"/>
        <v/>
      </c>
      <c r="AZ272" s="79" t="str">
        <f t="shared" si="118"/>
        <v/>
      </c>
      <c r="BA272" s="79" t="str">
        <f t="shared" si="118"/>
        <v/>
      </c>
      <c r="BB272" s="33" t="str">
        <f t="shared" si="118"/>
        <v/>
      </c>
      <c r="BD272" s="89" t="str">
        <f>IF(OR(CI$8="", Y272=""), "", COUNTIF(Y$11:Y$310, "&lt;"&amp;Y272)+1+COUNTIF(Y$11:Y272, Y272)-1)</f>
        <v/>
      </c>
      <c r="BE272" s="90" t="str">
        <f>IF(OR(CJ$8="", Z272=""), "", COUNTIF(Z$11:Z$310, "&lt;"&amp;Z272)+1+COUNTIF(Z$11:Z272, Z272)-1)</f>
        <v/>
      </c>
      <c r="BF272" s="90" t="str">
        <f>IF(OR(CK$8="", AA272=""), "", COUNTIF(AA$11:AA$310, "&lt;"&amp;AA272)+1+COUNTIF(AA$11:AA272, AA272)-1)</f>
        <v/>
      </c>
      <c r="BG272" s="90" t="str">
        <f>IF(OR(CL$8="", AB272=""), "", COUNTIF(AB$11:AB$310, "&lt;"&amp;AB272)+1+COUNTIF(AB$11:AB272, AB272)-1)</f>
        <v/>
      </c>
      <c r="BH272" s="90" t="str">
        <f>IF(OR(CM$8="", AC272=""), "", COUNTIF(AC$11:AC$310, "&lt;"&amp;AC272)+1+COUNTIF(AC$11:AC272, AC272)-1)</f>
        <v/>
      </c>
      <c r="BI272" s="90" t="str">
        <f>IF(OR(CN$8="", AD272=""), "", COUNTIF(AD$11:AD$310, "&lt;"&amp;AD272)+1+COUNTIF(AD$11:AD272, AD272)-1)</f>
        <v/>
      </c>
      <c r="BJ272" s="90" t="str">
        <f>IF(OR(CO$8="", AE272=""), "", COUNTIF(AE$11:AE$310, "&lt;"&amp;AE272)+1+COUNTIF(AE$11:AE272, AE272)-1)</f>
        <v/>
      </c>
      <c r="BK272" s="90" t="str">
        <f>IF(OR(CP$8="", AF272=""), "", COUNTIF(AF$11:AF$310, "&lt;"&amp;AF272)+1+COUNTIF(AF$11:AF272, AF272)-1)</f>
        <v/>
      </c>
      <c r="BL272" s="90" t="str">
        <f>IF(OR(CQ$8="", AG272=""), "", COUNTIF(AG$11:AG$310, "&lt;"&amp;AG272)+1+COUNTIF(AG$11:AG272, AG272)-1)</f>
        <v/>
      </c>
      <c r="BM272" s="90" t="str">
        <f>IF(OR(CR$8="", AH272=""), "", COUNTIF(AH$11:AH$310, "&lt;"&amp;AH272)+1+COUNTIF(AH$11:AH272, AH272)-1)</f>
        <v/>
      </c>
      <c r="BN272" s="90" t="str">
        <f>IF(OR(CS$8="", AI272=""), "", COUNTIF(AI$11:AI$310, "&lt;"&amp;AI272)+1+COUNTIF(AI$11:AI272, AI272)-1)</f>
        <v/>
      </c>
      <c r="BO272" s="90" t="str">
        <f>IF(OR(CT$8="", AJ272=""), "", COUNTIF(AJ$11:AJ$310, "&lt;"&amp;AJ272)+1+COUNTIF(AJ$11:AJ272, AJ272)-1)</f>
        <v/>
      </c>
      <c r="BP272" s="90" t="str">
        <f>IF(OR(CU$8="", AK272=""), "", COUNTIF(AK$11:AK$310, "&lt;"&amp;AK272)+1+COUNTIF(AK$11:AK272, AK272)-1)</f>
        <v/>
      </c>
      <c r="BQ272" s="90" t="str">
        <f>IF(OR(CV$8="", AL272=""), "", COUNTIF(AL$11:AL$310, "&lt;"&amp;AL272)+1+COUNTIF(AL$11:AL272, AL272)-1)</f>
        <v/>
      </c>
      <c r="BR272" s="90" t="str">
        <f>IF(OR(CW$8="", AM272=""), "", COUNTIF(AM$11:AM$310, "&lt;"&amp;AM272)+1+COUNTIF(AM$11:AM272, AM272)-1)</f>
        <v/>
      </c>
      <c r="BS272" s="90" t="str">
        <f>IF(OR(CX$8="", AN272=""), "", COUNTIF(AN$11:AN$310, "&lt;"&amp;AN272)+1+COUNTIF(AN$11:AN272, AN272)-1)</f>
        <v/>
      </c>
      <c r="BT272" s="90" t="str">
        <f>IF(OR(CY$8="", AO272=""), "", COUNTIF(AO$11:AO$310, "&lt;"&amp;AO272)+1+COUNTIF(AO$11:AO272, AO272)-1)</f>
        <v/>
      </c>
      <c r="BU272" s="90" t="str">
        <f>IF(OR(CZ$8="", AP272=""), "", COUNTIF(AP$11:AP$310, "&lt;"&amp;AP272)+1+COUNTIF(AP$11:AP272, AP272)-1)</f>
        <v/>
      </c>
      <c r="BV272" s="90" t="str">
        <f>IF(OR(DA$8="", AQ272=""), "", COUNTIF(AQ$11:AQ$310, "&lt;"&amp;AQ272)+1+COUNTIF(AQ$11:AQ272, AQ272)-1)</f>
        <v/>
      </c>
      <c r="BW272" s="90" t="str">
        <f>IF(OR(DB$8="", AR272=""), "", COUNTIF(AR$11:AR$310, "&lt;"&amp;AR272)+1+COUNTIF(AR$11:AR272, AR272)-1)</f>
        <v/>
      </c>
      <c r="BX272" s="90" t="str">
        <f>IF(OR(DC$8="", AS272=""), "", COUNTIF(AS$11:AS$310, "&lt;"&amp;AS272)+1+COUNTIF(AS$11:AS272, AS272)-1)</f>
        <v/>
      </c>
      <c r="BY272" s="90" t="str">
        <f>IF(OR(DD$8="", AT272=""), "", COUNTIF(AT$11:AT$310, "&lt;"&amp;AT272)+1+COUNTIF(AT$11:AT272, AT272)-1)</f>
        <v/>
      </c>
      <c r="BZ272" s="90" t="str">
        <f>IF(OR(DE$8="", AU272=""), "", COUNTIF(AU$11:AU$310, "&lt;"&amp;AU272)+1+COUNTIF(AU$11:AU272, AU272)-1)</f>
        <v/>
      </c>
      <c r="CA272" s="90" t="str">
        <f>IF(OR(DF$8="", AV272=""), "", COUNTIF(AV$11:AV$310, "&lt;"&amp;AV272)+1+COUNTIF(AV$11:AV272, AV272)-1)</f>
        <v/>
      </c>
      <c r="CB272" s="90" t="str">
        <f>IF(OR(DG$8="", AW272=""), "", COUNTIF(AW$11:AW$310, "&lt;"&amp;AW272)+1+COUNTIF(AW$11:AW272, AW272)-1)</f>
        <v/>
      </c>
      <c r="CC272" s="90" t="str">
        <f>IF(OR(DH$8="", AX272=""), "", COUNTIF(AX$11:AX$310, "&lt;"&amp;AX272)+1+COUNTIF(AX$11:AX272, AX272)-1)</f>
        <v/>
      </c>
      <c r="CD272" s="90" t="str">
        <f>IF(OR(DI$8="", AY272=""), "", COUNTIF(AY$11:AY$310, "&lt;"&amp;AY272)+1+COUNTIF(AY$11:AY272, AY272)-1)</f>
        <v/>
      </c>
      <c r="CE272" s="90" t="str">
        <f>IF(OR(DJ$8="", AZ272=""), "", COUNTIF(AZ$11:AZ$310, "&lt;"&amp;AZ272)+1+COUNTIF(AZ$11:AZ272, AZ272)-1)</f>
        <v/>
      </c>
      <c r="CF272" s="90" t="str">
        <f>IF(OR(DK$8="", BA272=""), "", COUNTIF(BA$11:BA$310, "&lt;"&amp;BA272)+1+COUNTIF(BA$11:BA272, BA272)-1)</f>
        <v/>
      </c>
      <c r="CG272" s="91" t="str">
        <f>IF(OR(DL$8="", BB272=""), "", COUNTIF(BB$11:BB$310, "&lt;"&amp;BB272)+1+COUNTIF(BB$11:BB272, BB272)-1)</f>
        <v/>
      </c>
      <c r="CI272" s="89" t="str" cm="1">
        <f t="array" ref="CI272">IFERROR(INDEX($BD272:$CG272, $CH272, MATCH(CI$6, $BD$8:$CG$8, 0)), "")</f>
        <v/>
      </c>
      <c r="CJ272" s="90" t="str" cm="1">
        <f t="array" ref="CJ272">IFERROR(INDEX($BD272:$CG272, $CH272, MATCH(CJ$6, $BD$8:$CG$8, 0)), "")</f>
        <v/>
      </c>
      <c r="CK272" s="90" t="str" cm="1">
        <f t="array" ref="CK272">IFERROR(INDEX($BD272:$CG272, $CH272, MATCH(CK$6, $BD$8:$CG$8, 0)), "")</f>
        <v/>
      </c>
      <c r="CL272" s="90" t="str" cm="1">
        <f t="array" ref="CL272">IFERROR(INDEX($BD272:$CG272, $CH272, MATCH(CL$6, $BD$8:$CG$8, 0)), "")</f>
        <v/>
      </c>
      <c r="CM272" s="90" t="str" cm="1">
        <f t="array" ref="CM272">IFERROR(INDEX($BD272:$CG272, $CH272, MATCH(CM$6, $BD$8:$CG$8, 0)), "")</f>
        <v/>
      </c>
      <c r="CN272" s="90" t="str" cm="1">
        <f t="array" ref="CN272">IFERROR(INDEX($BD272:$CG272, $CH272, MATCH(CN$6, $BD$8:$CG$8, 0)), "")</f>
        <v/>
      </c>
      <c r="CO272" s="90" t="str" cm="1">
        <f t="array" ref="CO272">IFERROR(INDEX($BD272:$CG272, $CH272, MATCH(CO$6, $BD$8:$CG$8, 0)), "")</f>
        <v/>
      </c>
      <c r="CP272" s="90" t="str" cm="1">
        <f t="array" ref="CP272">IFERROR(INDEX($BD272:$CG272, $CH272, MATCH(CP$6, $BD$8:$CG$8, 0)), "")</f>
        <v/>
      </c>
      <c r="CQ272" s="90" t="str" cm="1">
        <f t="array" ref="CQ272">IFERROR(INDEX($BD272:$CG272, $CH272, MATCH(CQ$6, $BD$8:$CG$8, 0)), "")</f>
        <v/>
      </c>
      <c r="CR272" s="90" t="str" cm="1">
        <f t="array" ref="CR272">IFERROR(INDEX($BD272:$CG272, $CH272, MATCH(CR$6, $BD$8:$CG$8, 0)), "")</f>
        <v/>
      </c>
      <c r="CS272" s="90" t="str" cm="1">
        <f t="array" ref="CS272">IFERROR(INDEX($BD272:$CG272, $CH272, MATCH(CS$6, $BD$8:$CG$8, 0)), "")</f>
        <v/>
      </c>
      <c r="CT272" s="90" t="str" cm="1">
        <f t="array" ref="CT272">IFERROR(INDEX($BD272:$CG272, $CH272, MATCH(CT$6, $BD$8:$CG$8, 0)), "")</f>
        <v/>
      </c>
      <c r="CU272" s="90" t="str" cm="1">
        <f t="array" ref="CU272">IFERROR(INDEX($BD272:$CG272, $CH272, MATCH(CU$6, $BD$8:$CG$8, 0)), "")</f>
        <v/>
      </c>
      <c r="CV272" s="90" t="str" cm="1">
        <f t="array" ref="CV272">IFERROR(INDEX($BD272:$CG272, $CH272, MATCH(CV$6, $BD$8:$CG$8, 0)), "")</f>
        <v/>
      </c>
      <c r="CW272" s="90" t="str" cm="1">
        <f t="array" ref="CW272">IFERROR(INDEX($BD272:$CG272, $CH272, MATCH(CW$6, $BD$8:$CG$8, 0)), "")</f>
        <v/>
      </c>
      <c r="CX272" s="90" t="str" cm="1">
        <f t="array" ref="CX272">IFERROR(INDEX($BD272:$CG272, $CH272, MATCH(CX$6, $BD$8:$CG$8, 0)), "")</f>
        <v/>
      </c>
      <c r="CY272" s="90" t="str" cm="1">
        <f t="array" ref="CY272">IFERROR(INDEX($BD272:$CG272, $CH272, MATCH(CY$6, $BD$8:$CG$8, 0)), "")</f>
        <v/>
      </c>
      <c r="CZ272" s="90" t="str" cm="1">
        <f t="array" ref="CZ272">IFERROR(INDEX($BD272:$CG272, $CH272, MATCH(CZ$6, $BD$8:$CG$8, 0)), "")</f>
        <v/>
      </c>
      <c r="DA272" s="90" t="str" cm="1">
        <f t="array" ref="DA272">IFERROR(INDEX($BD272:$CG272, $CH272, MATCH(DA$6, $BD$8:$CG$8, 0)), "")</f>
        <v/>
      </c>
      <c r="DB272" s="90" t="str" cm="1">
        <f t="array" ref="DB272">IFERROR(INDEX($BD272:$CG272, $CH272, MATCH(DB$6, $BD$8:$CG$8, 0)), "")</f>
        <v/>
      </c>
      <c r="DC272" s="90" t="str" cm="1">
        <f t="array" ref="DC272">IFERROR(INDEX($BD272:$CG272, $CH272, MATCH(DC$6, $BD$8:$CG$8, 0)), "")</f>
        <v/>
      </c>
      <c r="DD272" s="90" t="str" cm="1">
        <f t="array" ref="DD272">IFERROR(INDEX($BD272:$CG272, $CH272, MATCH(DD$6, $BD$8:$CG$8, 0)), "")</f>
        <v/>
      </c>
      <c r="DE272" s="90" t="str" cm="1">
        <f t="array" ref="DE272">IFERROR(INDEX($BD272:$CG272, $CH272, MATCH(DE$6, $BD$8:$CG$8, 0)), "")</f>
        <v/>
      </c>
      <c r="DF272" s="90" t="str" cm="1">
        <f t="array" ref="DF272">IFERROR(INDEX($BD272:$CG272, $CH272, MATCH(DF$6, $BD$8:$CG$8, 0)), "")</f>
        <v/>
      </c>
      <c r="DG272" s="90" t="str" cm="1">
        <f t="array" ref="DG272">IFERROR(INDEX($BD272:$CG272, $CH272, MATCH(DG$6, $BD$8:$CG$8, 0)), "")</f>
        <v/>
      </c>
      <c r="DH272" s="90" t="str" cm="1">
        <f t="array" ref="DH272">IFERROR(INDEX($BD272:$CG272, $CH272, MATCH(DH$6, $BD$8:$CG$8, 0)), "")</f>
        <v/>
      </c>
      <c r="DI272" s="90" t="str" cm="1">
        <f t="array" ref="DI272">IFERROR(INDEX($BD272:$CG272, $CH272, MATCH(DI$6, $BD$8:$CG$8, 0)), "")</f>
        <v/>
      </c>
      <c r="DJ272" s="90" t="str" cm="1">
        <f t="array" ref="DJ272">IFERROR(INDEX($BD272:$CG272, $CH272, MATCH(DJ$6, $BD$8:$CG$8, 0)), "")</f>
        <v/>
      </c>
      <c r="DK272" s="90" t="str" cm="1">
        <f t="array" ref="DK272">IFERROR(INDEX($BD272:$CG272, $CH272, MATCH(DK$6, $BD$8:$CG$8, 0)), "")</f>
        <v/>
      </c>
      <c r="DL272" s="91" t="str" cm="1">
        <f t="array" ref="DL272">IFERROR(INDEX($BD272:$CG272, $CH272, MATCH(DL$6, $BD$8:$CG$8, 0)), "")</f>
        <v/>
      </c>
    </row>
    <row r="273" spans="1:116" x14ac:dyDescent="0.55000000000000004">
      <c r="A273" s="16"/>
      <c r="B273" s="48"/>
      <c r="C273" s="26"/>
      <c r="D273" s="49"/>
      <c r="E273" s="50"/>
      <c r="F273" s="16"/>
      <c r="G273" s="96" t="str">
        <f t="shared" si="113"/>
        <v/>
      </c>
      <c r="H273" s="96" t="str">
        <f>IF($T273="", "", IF(COUNTIF('Income &amp; Expenses'!$AO$11:$AO$40, $T273)&gt;0, $N$3, $N$4))</f>
        <v/>
      </c>
      <c r="I273" s="16"/>
      <c r="N273" s="14" t="str">
        <f t="shared" si="109"/>
        <v/>
      </c>
      <c r="O273" s="8" t="str">
        <f t="shared" si="114"/>
        <v/>
      </c>
      <c r="P273" s="15" t="str">
        <f t="shared" si="110"/>
        <v/>
      </c>
      <c r="R273" s="68" t="str">
        <f t="shared" si="111"/>
        <v/>
      </c>
      <c r="T273" s="68" t="str">
        <f t="shared" si="112"/>
        <v/>
      </c>
      <c r="V273" s="62" t="str">
        <f>IF($B273="", "", COUNTIF($B$11:$B273, $B273))</f>
        <v/>
      </c>
      <c r="W273" s="62" t="str">
        <f t="shared" si="115"/>
        <v/>
      </c>
      <c r="Y273" s="78" t="str">
        <f t="shared" si="116"/>
        <v/>
      </c>
      <c r="Z273" s="79" t="str">
        <f t="shared" si="116"/>
        <v/>
      </c>
      <c r="AA273" s="79" t="str">
        <f t="shared" si="116"/>
        <v/>
      </c>
      <c r="AB273" s="79" t="str">
        <f t="shared" si="116"/>
        <v/>
      </c>
      <c r="AC273" s="79" t="str">
        <f t="shared" si="116"/>
        <v/>
      </c>
      <c r="AD273" s="79" t="str">
        <f t="shared" si="116"/>
        <v/>
      </c>
      <c r="AE273" s="79" t="str">
        <f t="shared" si="116"/>
        <v/>
      </c>
      <c r="AF273" s="79" t="str">
        <f t="shared" si="116"/>
        <v/>
      </c>
      <c r="AG273" s="79" t="str">
        <f t="shared" si="116"/>
        <v/>
      </c>
      <c r="AH273" s="79" t="str">
        <f t="shared" si="116"/>
        <v/>
      </c>
      <c r="AI273" s="79" t="str">
        <f t="shared" si="117"/>
        <v/>
      </c>
      <c r="AJ273" s="79" t="str">
        <f t="shared" si="117"/>
        <v/>
      </c>
      <c r="AK273" s="79" t="str">
        <f t="shared" si="117"/>
        <v/>
      </c>
      <c r="AL273" s="79" t="str">
        <f t="shared" si="117"/>
        <v/>
      </c>
      <c r="AM273" s="79" t="str">
        <f t="shared" si="117"/>
        <v/>
      </c>
      <c r="AN273" s="79" t="str">
        <f t="shared" si="117"/>
        <v/>
      </c>
      <c r="AO273" s="79" t="str">
        <f t="shared" si="117"/>
        <v/>
      </c>
      <c r="AP273" s="79" t="str">
        <f t="shared" si="117"/>
        <v/>
      </c>
      <c r="AQ273" s="79" t="str">
        <f t="shared" si="117"/>
        <v/>
      </c>
      <c r="AR273" s="79" t="str">
        <f t="shared" si="117"/>
        <v/>
      </c>
      <c r="AS273" s="79" t="str">
        <f t="shared" si="118"/>
        <v/>
      </c>
      <c r="AT273" s="79" t="str">
        <f t="shared" si="118"/>
        <v/>
      </c>
      <c r="AU273" s="79" t="str">
        <f t="shared" si="118"/>
        <v/>
      </c>
      <c r="AV273" s="79" t="str">
        <f t="shared" si="118"/>
        <v/>
      </c>
      <c r="AW273" s="79" t="str">
        <f t="shared" si="118"/>
        <v/>
      </c>
      <c r="AX273" s="79" t="str">
        <f t="shared" si="118"/>
        <v/>
      </c>
      <c r="AY273" s="79" t="str">
        <f t="shared" si="118"/>
        <v/>
      </c>
      <c r="AZ273" s="79" t="str">
        <f t="shared" si="118"/>
        <v/>
      </c>
      <c r="BA273" s="79" t="str">
        <f t="shared" si="118"/>
        <v/>
      </c>
      <c r="BB273" s="33" t="str">
        <f t="shared" si="118"/>
        <v/>
      </c>
      <c r="BD273" s="89" t="str">
        <f>IF(OR(CI$8="", Y273=""), "", COUNTIF(Y$11:Y$310, "&lt;"&amp;Y273)+1+COUNTIF(Y$11:Y273, Y273)-1)</f>
        <v/>
      </c>
      <c r="BE273" s="90" t="str">
        <f>IF(OR(CJ$8="", Z273=""), "", COUNTIF(Z$11:Z$310, "&lt;"&amp;Z273)+1+COUNTIF(Z$11:Z273, Z273)-1)</f>
        <v/>
      </c>
      <c r="BF273" s="90" t="str">
        <f>IF(OR(CK$8="", AA273=""), "", COUNTIF(AA$11:AA$310, "&lt;"&amp;AA273)+1+COUNTIF(AA$11:AA273, AA273)-1)</f>
        <v/>
      </c>
      <c r="BG273" s="90" t="str">
        <f>IF(OR(CL$8="", AB273=""), "", COUNTIF(AB$11:AB$310, "&lt;"&amp;AB273)+1+COUNTIF(AB$11:AB273, AB273)-1)</f>
        <v/>
      </c>
      <c r="BH273" s="90" t="str">
        <f>IF(OR(CM$8="", AC273=""), "", COUNTIF(AC$11:AC$310, "&lt;"&amp;AC273)+1+COUNTIF(AC$11:AC273, AC273)-1)</f>
        <v/>
      </c>
      <c r="BI273" s="90" t="str">
        <f>IF(OR(CN$8="", AD273=""), "", COUNTIF(AD$11:AD$310, "&lt;"&amp;AD273)+1+COUNTIF(AD$11:AD273, AD273)-1)</f>
        <v/>
      </c>
      <c r="BJ273" s="90" t="str">
        <f>IF(OR(CO$8="", AE273=""), "", COUNTIF(AE$11:AE$310, "&lt;"&amp;AE273)+1+COUNTIF(AE$11:AE273, AE273)-1)</f>
        <v/>
      </c>
      <c r="BK273" s="90" t="str">
        <f>IF(OR(CP$8="", AF273=""), "", COUNTIF(AF$11:AF$310, "&lt;"&amp;AF273)+1+COUNTIF(AF$11:AF273, AF273)-1)</f>
        <v/>
      </c>
      <c r="BL273" s="90" t="str">
        <f>IF(OR(CQ$8="", AG273=""), "", COUNTIF(AG$11:AG$310, "&lt;"&amp;AG273)+1+COUNTIF(AG$11:AG273, AG273)-1)</f>
        <v/>
      </c>
      <c r="BM273" s="90" t="str">
        <f>IF(OR(CR$8="", AH273=""), "", COUNTIF(AH$11:AH$310, "&lt;"&amp;AH273)+1+COUNTIF(AH$11:AH273, AH273)-1)</f>
        <v/>
      </c>
      <c r="BN273" s="90" t="str">
        <f>IF(OR(CS$8="", AI273=""), "", COUNTIF(AI$11:AI$310, "&lt;"&amp;AI273)+1+COUNTIF(AI$11:AI273, AI273)-1)</f>
        <v/>
      </c>
      <c r="BO273" s="90" t="str">
        <f>IF(OR(CT$8="", AJ273=""), "", COUNTIF(AJ$11:AJ$310, "&lt;"&amp;AJ273)+1+COUNTIF(AJ$11:AJ273, AJ273)-1)</f>
        <v/>
      </c>
      <c r="BP273" s="90" t="str">
        <f>IF(OR(CU$8="", AK273=""), "", COUNTIF(AK$11:AK$310, "&lt;"&amp;AK273)+1+COUNTIF(AK$11:AK273, AK273)-1)</f>
        <v/>
      </c>
      <c r="BQ273" s="90" t="str">
        <f>IF(OR(CV$8="", AL273=""), "", COUNTIF(AL$11:AL$310, "&lt;"&amp;AL273)+1+COUNTIF(AL$11:AL273, AL273)-1)</f>
        <v/>
      </c>
      <c r="BR273" s="90" t="str">
        <f>IF(OR(CW$8="", AM273=""), "", COUNTIF(AM$11:AM$310, "&lt;"&amp;AM273)+1+COUNTIF(AM$11:AM273, AM273)-1)</f>
        <v/>
      </c>
      <c r="BS273" s="90" t="str">
        <f>IF(OR(CX$8="", AN273=""), "", COUNTIF(AN$11:AN$310, "&lt;"&amp;AN273)+1+COUNTIF(AN$11:AN273, AN273)-1)</f>
        <v/>
      </c>
      <c r="BT273" s="90" t="str">
        <f>IF(OR(CY$8="", AO273=""), "", COUNTIF(AO$11:AO$310, "&lt;"&amp;AO273)+1+COUNTIF(AO$11:AO273, AO273)-1)</f>
        <v/>
      </c>
      <c r="BU273" s="90" t="str">
        <f>IF(OR(CZ$8="", AP273=""), "", COUNTIF(AP$11:AP$310, "&lt;"&amp;AP273)+1+COUNTIF(AP$11:AP273, AP273)-1)</f>
        <v/>
      </c>
      <c r="BV273" s="90" t="str">
        <f>IF(OR(DA$8="", AQ273=""), "", COUNTIF(AQ$11:AQ$310, "&lt;"&amp;AQ273)+1+COUNTIF(AQ$11:AQ273, AQ273)-1)</f>
        <v/>
      </c>
      <c r="BW273" s="90" t="str">
        <f>IF(OR(DB$8="", AR273=""), "", COUNTIF(AR$11:AR$310, "&lt;"&amp;AR273)+1+COUNTIF(AR$11:AR273, AR273)-1)</f>
        <v/>
      </c>
      <c r="BX273" s="90" t="str">
        <f>IF(OR(DC$8="", AS273=""), "", COUNTIF(AS$11:AS$310, "&lt;"&amp;AS273)+1+COUNTIF(AS$11:AS273, AS273)-1)</f>
        <v/>
      </c>
      <c r="BY273" s="90" t="str">
        <f>IF(OR(DD$8="", AT273=""), "", COUNTIF(AT$11:AT$310, "&lt;"&amp;AT273)+1+COUNTIF(AT$11:AT273, AT273)-1)</f>
        <v/>
      </c>
      <c r="BZ273" s="90" t="str">
        <f>IF(OR(DE$8="", AU273=""), "", COUNTIF(AU$11:AU$310, "&lt;"&amp;AU273)+1+COUNTIF(AU$11:AU273, AU273)-1)</f>
        <v/>
      </c>
      <c r="CA273" s="90" t="str">
        <f>IF(OR(DF$8="", AV273=""), "", COUNTIF(AV$11:AV$310, "&lt;"&amp;AV273)+1+COUNTIF(AV$11:AV273, AV273)-1)</f>
        <v/>
      </c>
      <c r="CB273" s="90" t="str">
        <f>IF(OR(DG$8="", AW273=""), "", COUNTIF(AW$11:AW$310, "&lt;"&amp;AW273)+1+COUNTIF(AW$11:AW273, AW273)-1)</f>
        <v/>
      </c>
      <c r="CC273" s="90" t="str">
        <f>IF(OR(DH$8="", AX273=""), "", COUNTIF(AX$11:AX$310, "&lt;"&amp;AX273)+1+COUNTIF(AX$11:AX273, AX273)-1)</f>
        <v/>
      </c>
      <c r="CD273" s="90" t="str">
        <f>IF(OR(DI$8="", AY273=""), "", COUNTIF(AY$11:AY$310, "&lt;"&amp;AY273)+1+COUNTIF(AY$11:AY273, AY273)-1)</f>
        <v/>
      </c>
      <c r="CE273" s="90" t="str">
        <f>IF(OR(DJ$8="", AZ273=""), "", COUNTIF(AZ$11:AZ$310, "&lt;"&amp;AZ273)+1+COUNTIF(AZ$11:AZ273, AZ273)-1)</f>
        <v/>
      </c>
      <c r="CF273" s="90" t="str">
        <f>IF(OR(DK$8="", BA273=""), "", COUNTIF(BA$11:BA$310, "&lt;"&amp;BA273)+1+COUNTIF(BA$11:BA273, BA273)-1)</f>
        <v/>
      </c>
      <c r="CG273" s="91" t="str">
        <f>IF(OR(DL$8="", BB273=""), "", COUNTIF(BB$11:BB$310, "&lt;"&amp;BB273)+1+COUNTIF(BB$11:BB273, BB273)-1)</f>
        <v/>
      </c>
      <c r="CI273" s="89" t="str" cm="1">
        <f t="array" ref="CI273">IFERROR(INDEX($BD273:$CG273, $CH273, MATCH(CI$6, $BD$8:$CG$8, 0)), "")</f>
        <v/>
      </c>
      <c r="CJ273" s="90" t="str" cm="1">
        <f t="array" ref="CJ273">IFERROR(INDEX($BD273:$CG273, $CH273, MATCH(CJ$6, $BD$8:$CG$8, 0)), "")</f>
        <v/>
      </c>
      <c r="CK273" s="90" t="str" cm="1">
        <f t="array" ref="CK273">IFERROR(INDEX($BD273:$CG273, $CH273, MATCH(CK$6, $BD$8:$CG$8, 0)), "")</f>
        <v/>
      </c>
      <c r="CL273" s="90" t="str" cm="1">
        <f t="array" ref="CL273">IFERROR(INDEX($BD273:$CG273, $CH273, MATCH(CL$6, $BD$8:$CG$8, 0)), "")</f>
        <v/>
      </c>
      <c r="CM273" s="90" t="str" cm="1">
        <f t="array" ref="CM273">IFERROR(INDEX($BD273:$CG273, $CH273, MATCH(CM$6, $BD$8:$CG$8, 0)), "")</f>
        <v/>
      </c>
      <c r="CN273" s="90" t="str" cm="1">
        <f t="array" ref="CN273">IFERROR(INDEX($BD273:$CG273, $CH273, MATCH(CN$6, $BD$8:$CG$8, 0)), "")</f>
        <v/>
      </c>
      <c r="CO273" s="90" t="str" cm="1">
        <f t="array" ref="CO273">IFERROR(INDEX($BD273:$CG273, $CH273, MATCH(CO$6, $BD$8:$CG$8, 0)), "")</f>
        <v/>
      </c>
      <c r="CP273" s="90" t="str" cm="1">
        <f t="array" ref="CP273">IFERROR(INDEX($BD273:$CG273, $CH273, MATCH(CP$6, $BD$8:$CG$8, 0)), "")</f>
        <v/>
      </c>
      <c r="CQ273" s="90" t="str" cm="1">
        <f t="array" ref="CQ273">IFERROR(INDEX($BD273:$CG273, $CH273, MATCH(CQ$6, $BD$8:$CG$8, 0)), "")</f>
        <v/>
      </c>
      <c r="CR273" s="90" t="str" cm="1">
        <f t="array" ref="CR273">IFERROR(INDEX($BD273:$CG273, $CH273, MATCH(CR$6, $BD$8:$CG$8, 0)), "")</f>
        <v/>
      </c>
      <c r="CS273" s="90" t="str" cm="1">
        <f t="array" ref="CS273">IFERROR(INDEX($BD273:$CG273, $CH273, MATCH(CS$6, $BD$8:$CG$8, 0)), "")</f>
        <v/>
      </c>
      <c r="CT273" s="90" t="str" cm="1">
        <f t="array" ref="CT273">IFERROR(INDEX($BD273:$CG273, $CH273, MATCH(CT$6, $BD$8:$CG$8, 0)), "")</f>
        <v/>
      </c>
      <c r="CU273" s="90" t="str" cm="1">
        <f t="array" ref="CU273">IFERROR(INDEX($BD273:$CG273, $CH273, MATCH(CU$6, $BD$8:$CG$8, 0)), "")</f>
        <v/>
      </c>
      <c r="CV273" s="90" t="str" cm="1">
        <f t="array" ref="CV273">IFERROR(INDEX($BD273:$CG273, $CH273, MATCH(CV$6, $BD$8:$CG$8, 0)), "")</f>
        <v/>
      </c>
      <c r="CW273" s="90" t="str" cm="1">
        <f t="array" ref="CW273">IFERROR(INDEX($BD273:$CG273, $CH273, MATCH(CW$6, $BD$8:$CG$8, 0)), "")</f>
        <v/>
      </c>
      <c r="CX273" s="90" t="str" cm="1">
        <f t="array" ref="CX273">IFERROR(INDEX($BD273:$CG273, $CH273, MATCH(CX$6, $BD$8:$CG$8, 0)), "")</f>
        <v/>
      </c>
      <c r="CY273" s="90" t="str" cm="1">
        <f t="array" ref="CY273">IFERROR(INDEX($BD273:$CG273, $CH273, MATCH(CY$6, $BD$8:$CG$8, 0)), "")</f>
        <v/>
      </c>
      <c r="CZ273" s="90" t="str" cm="1">
        <f t="array" ref="CZ273">IFERROR(INDEX($BD273:$CG273, $CH273, MATCH(CZ$6, $BD$8:$CG$8, 0)), "")</f>
        <v/>
      </c>
      <c r="DA273" s="90" t="str" cm="1">
        <f t="array" ref="DA273">IFERROR(INDEX($BD273:$CG273, $CH273, MATCH(DA$6, $BD$8:$CG$8, 0)), "")</f>
        <v/>
      </c>
      <c r="DB273" s="90" t="str" cm="1">
        <f t="array" ref="DB273">IFERROR(INDEX($BD273:$CG273, $CH273, MATCH(DB$6, $BD$8:$CG$8, 0)), "")</f>
        <v/>
      </c>
      <c r="DC273" s="90" t="str" cm="1">
        <f t="array" ref="DC273">IFERROR(INDEX($BD273:$CG273, $CH273, MATCH(DC$6, $BD$8:$CG$8, 0)), "")</f>
        <v/>
      </c>
      <c r="DD273" s="90" t="str" cm="1">
        <f t="array" ref="DD273">IFERROR(INDEX($BD273:$CG273, $CH273, MATCH(DD$6, $BD$8:$CG$8, 0)), "")</f>
        <v/>
      </c>
      <c r="DE273" s="90" t="str" cm="1">
        <f t="array" ref="DE273">IFERROR(INDEX($BD273:$CG273, $CH273, MATCH(DE$6, $BD$8:$CG$8, 0)), "")</f>
        <v/>
      </c>
      <c r="DF273" s="90" t="str" cm="1">
        <f t="array" ref="DF273">IFERROR(INDEX($BD273:$CG273, $CH273, MATCH(DF$6, $BD$8:$CG$8, 0)), "")</f>
        <v/>
      </c>
      <c r="DG273" s="90" t="str" cm="1">
        <f t="array" ref="DG273">IFERROR(INDEX($BD273:$CG273, $CH273, MATCH(DG$6, $BD$8:$CG$8, 0)), "")</f>
        <v/>
      </c>
      <c r="DH273" s="90" t="str" cm="1">
        <f t="array" ref="DH273">IFERROR(INDEX($BD273:$CG273, $CH273, MATCH(DH$6, $BD$8:$CG$8, 0)), "")</f>
        <v/>
      </c>
      <c r="DI273" s="90" t="str" cm="1">
        <f t="array" ref="DI273">IFERROR(INDEX($BD273:$CG273, $CH273, MATCH(DI$6, $BD$8:$CG$8, 0)), "")</f>
        <v/>
      </c>
      <c r="DJ273" s="90" t="str" cm="1">
        <f t="array" ref="DJ273">IFERROR(INDEX($BD273:$CG273, $CH273, MATCH(DJ$6, $BD$8:$CG$8, 0)), "")</f>
        <v/>
      </c>
      <c r="DK273" s="90" t="str" cm="1">
        <f t="array" ref="DK273">IFERROR(INDEX($BD273:$CG273, $CH273, MATCH(DK$6, $BD$8:$CG$8, 0)), "")</f>
        <v/>
      </c>
      <c r="DL273" s="91" t="str" cm="1">
        <f t="array" ref="DL273">IFERROR(INDEX($BD273:$CG273, $CH273, MATCH(DL$6, $BD$8:$CG$8, 0)), "")</f>
        <v/>
      </c>
    </row>
    <row r="274" spans="1:116" x14ac:dyDescent="0.55000000000000004">
      <c r="A274" s="16"/>
      <c r="B274" s="48"/>
      <c r="C274" s="26"/>
      <c r="D274" s="49"/>
      <c r="E274" s="50"/>
      <c r="F274" s="16"/>
      <c r="G274" s="96" t="str">
        <f t="shared" si="113"/>
        <v/>
      </c>
      <c r="H274" s="96" t="str">
        <f>IF($T274="", "", IF(COUNTIF('Income &amp; Expenses'!$AO$11:$AO$40, $T274)&gt;0, $N$3, $N$4))</f>
        <v/>
      </c>
      <c r="I274" s="16"/>
      <c r="N274" s="14" t="str">
        <f t="shared" si="109"/>
        <v/>
      </c>
      <c r="O274" s="8" t="str">
        <f t="shared" si="114"/>
        <v/>
      </c>
      <c r="P274" s="15" t="str">
        <f t="shared" si="110"/>
        <v/>
      </c>
      <c r="R274" s="68" t="str">
        <f t="shared" si="111"/>
        <v/>
      </c>
      <c r="T274" s="68" t="str">
        <f t="shared" si="112"/>
        <v/>
      </c>
      <c r="V274" s="62" t="str">
        <f>IF($B274="", "", COUNTIF($B$11:$B274, $B274))</f>
        <v/>
      </c>
      <c r="W274" s="62" t="str">
        <f t="shared" si="115"/>
        <v/>
      </c>
      <c r="Y274" s="78" t="str">
        <f t="shared" si="116"/>
        <v/>
      </c>
      <c r="Z274" s="79" t="str">
        <f t="shared" si="116"/>
        <v/>
      </c>
      <c r="AA274" s="79" t="str">
        <f t="shared" si="116"/>
        <v/>
      </c>
      <c r="AB274" s="79" t="str">
        <f t="shared" si="116"/>
        <v/>
      </c>
      <c r="AC274" s="79" t="str">
        <f t="shared" si="116"/>
        <v/>
      </c>
      <c r="AD274" s="79" t="str">
        <f t="shared" si="116"/>
        <v/>
      </c>
      <c r="AE274" s="79" t="str">
        <f t="shared" si="116"/>
        <v/>
      </c>
      <c r="AF274" s="79" t="str">
        <f t="shared" si="116"/>
        <v/>
      </c>
      <c r="AG274" s="79" t="str">
        <f t="shared" si="116"/>
        <v/>
      </c>
      <c r="AH274" s="79" t="str">
        <f t="shared" si="116"/>
        <v/>
      </c>
      <c r="AI274" s="79" t="str">
        <f t="shared" si="117"/>
        <v/>
      </c>
      <c r="AJ274" s="79" t="str">
        <f t="shared" si="117"/>
        <v/>
      </c>
      <c r="AK274" s="79" t="str">
        <f t="shared" si="117"/>
        <v/>
      </c>
      <c r="AL274" s="79" t="str">
        <f t="shared" si="117"/>
        <v/>
      </c>
      <c r="AM274" s="79" t="str">
        <f t="shared" si="117"/>
        <v/>
      </c>
      <c r="AN274" s="79" t="str">
        <f t="shared" si="117"/>
        <v/>
      </c>
      <c r="AO274" s="79" t="str">
        <f t="shared" si="117"/>
        <v/>
      </c>
      <c r="AP274" s="79" t="str">
        <f t="shared" si="117"/>
        <v/>
      </c>
      <c r="AQ274" s="79" t="str">
        <f t="shared" si="117"/>
        <v/>
      </c>
      <c r="AR274" s="79" t="str">
        <f t="shared" si="117"/>
        <v/>
      </c>
      <c r="AS274" s="79" t="str">
        <f t="shared" si="118"/>
        <v/>
      </c>
      <c r="AT274" s="79" t="str">
        <f t="shared" si="118"/>
        <v/>
      </c>
      <c r="AU274" s="79" t="str">
        <f t="shared" si="118"/>
        <v/>
      </c>
      <c r="AV274" s="79" t="str">
        <f t="shared" si="118"/>
        <v/>
      </c>
      <c r="AW274" s="79" t="str">
        <f t="shared" si="118"/>
        <v/>
      </c>
      <c r="AX274" s="79" t="str">
        <f t="shared" si="118"/>
        <v/>
      </c>
      <c r="AY274" s="79" t="str">
        <f t="shared" si="118"/>
        <v/>
      </c>
      <c r="AZ274" s="79" t="str">
        <f t="shared" si="118"/>
        <v/>
      </c>
      <c r="BA274" s="79" t="str">
        <f t="shared" si="118"/>
        <v/>
      </c>
      <c r="BB274" s="33" t="str">
        <f t="shared" si="118"/>
        <v/>
      </c>
      <c r="BD274" s="89" t="str">
        <f>IF(OR(CI$8="", Y274=""), "", COUNTIF(Y$11:Y$310, "&lt;"&amp;Y274)+1+COUNTIF(Y$11:Y274, Y274)-1)</f>
        <v/>
      </c>
      <c r="BE274" s="90" t="str">
        <f>IF(OR(CJ$8="", Z274=""), "", COUNTIF(Z$11:Z$310, "&lt;"&amp;Z274)+1+COUNTIF(Z$11:Z274, Z274)-1)</f>
        <v/>
      </c>
      <c r="BF274" s="90" t="str">
        <f>IF(OR(CK$8="", AA274=""), "", COUNTIF(AA$11:AA$310, "&lt;"&amp;AA274)+1+COUNTIF(AA$11:AA274, AA274)-1)</f>
        <v/>
      </c>
      <c r="BG274" s="90" t="str">
        <f>IF(OR(CL$8="", AB274=""), "", COUNTIF(AB$11:AB$310, "&lt;"&amp;AB274)+1+COUNTIF(AB$11:AB274, AB274)-1)</f>
        <v/>
      </c>
      <c r="BH274" s="90" t="str">
        <f>IF(OR(CM$8="", AC274=""), "", COUNTIF(AC$11:AC$310, "&lt;"&amp;AC274)+1+COUNTIF(AC$11:AC274, AC274)-1)</f>
        <v/>
      </c>
      <c r="BI274" s="90" t="str">
        <f>IF(OR(CN$8="", AD274=""), "", COUNTIF(AD$11:AD$310, "&lt;"&amp;AD274)+1+COUNTIF(AD$11:AD274, AD274)-1)</f>
        <v/>
      </c>
      <c r="BJ274" s="90" t="str">
        <f>IF(OR(CO$8="", AE274=""), "", COUNTIF(AE$11:AE$310, "&lt;"&amp;AE274)+1+COUNTIF(AE$11:AE274, AE274)-1)</f>
        <v/>
      </c>
      <c r="BK274" s="90" t="str">
        <f>IF(OR(CP$8="", AF274=""), "", COUNTIF(AF$11:AF$310, "&lt;"&amp;AF274)+1+COUNTIF(AF$11:AF274, AF274)-1)</f>
        <v/>
      </c>
      <c r="BL274" s="90" t="str">
        <f>IF(OR(CQ$8="", AG274=""), "", COUNTIF(AG$11:AG$310, "&lt;"&amp;AG274)+1+COUNTIF(AG$11:AG274, AG274)-1)</f>
        <v/>
      </c>
      <c r="BM274" s="90" t="str">
        <f>IF(OR(CR$8="", AH274=""), "", COUNTIF(AH$11:AH$310, "&lt;"&amp;AH274)+1+COUNTIF(AH$11:AH274, AH274)-1)</f>
        <v/>
      </c>
      <c r="BN274" s="90" t="str">
        <f>IF(OR(CS$8="", AI274=""), "", COUNTIF(AI$11:AI$310, "&lt;"&amp;AI274)+1+COUNTIF(AI$11:AI274, AI274)-1)</f>
        <v/>
      </c>
      <c r="BO274" s="90" t="str">
        <f>IF(OR(CT$8="", AJ274=""), "", COUNTIF(AJ$11:AJ$310, "&lt;"&amp;AJ274)+1+COUNTIF(AJ$11:AJ274, AJ274)-1)</f>
        <v/>
      </c>
      <c r="BP274" s="90" t="str">
        <f>IF(OR(CU$8="", AK274=""), "", COUNTIF(AK$11:AK$310, "&lt;"&amp;AK274)+1+COUNTIF(AK$11:AK274, AK274)-1)</f>
        <v/>
      </c>
      <c r="BQ274" s="90" t="str">
        <f>IF(OR(CV$8="", AL274=""), "", COUNTIF(AL$11:AL$310, "&lt;"&amp;AL274)+1+COUNTIF(AL$11:AL274, AL274)-1)</f>
        <v/>
      </c>
      <c r="BR274" s="90" t="str">
        <f>IF(OR(CW$8="", AM274=""), "", COUNTIF(AM$11:AM$310, "&lt;"&amp;AM274)+1+COUNTIF(AM$11:AM274, AM274)-1)</f>
        <v/>
      </c>
      <c r="BS274" s="90" t="str">
        <f>IF(OR(CX$8="", AN274=""), "", COUNTIF(AN$11:AN$310, "&lt;"&amp;AN274)+1+COUNTIF(AN$11:AN274, AN274)-1)</f>
        <v/>
      </c>
      <c r="BT274" s="90" t="str">
        <f>IF(OR(CY$8="", AO274=""), "", COUNTIF(AO$11:AO$310, "&lt;"&amp;AO274)+1+COUNTIF(AO$11:AO274, AO274)-1)</f>
        <v/>
      </c>
      <c r="BU274" s="90" t="str">
        <f>IF(OR(CZ$8="", AP274=""), "", COUNTIF(AP$11:AP$310, "&lt;"&amp;AP274)+1+COUNTIF(AP$11:AP274, AP274)-1)</f>
        <v/>
      </c>
      <c r="BV274" s="90" t="str">
        <f>IF(OR(DA$8="", AQ274=""), "", COUNTIF(AQ$11:AQ$310, "&lt;"&amp;AQ274)+1+COUNTIF(AQ$11:AQ274, AQ274)-1)</f>
        <v/>
      </c>
      <c r="BW274" s="90" t="str">
        <f>IF(OR(DB$8="", AR274=""), "", COUNTIF(AR$11:AR$310, "&lt;"&amp;AR274)+1+COUNTIF(AR$11:AR274, AR274)-1)</f>
        <v/>
      </c>
      <c r="BX274" s="90" t="str">
        <f>IF(OR(DC$8="", AS274=""), "", COUNTIF(AS$11:AS$310, "&lt;"&amp;AS274)+1+COUNTIF(AS$11:AS274, AS274)-1)</f>
        <v/>
      </c>
      <c r="BY274" s="90" t="str">
        <f>IF(OR(DD$8="", AT274=""), "", COUNTIF(AT$11:AT$310, "&lt;"&amp;AT274)+1+COUNTIF(AT$11:AT274, AT274)-1)</f>
        <v/>
      </c>
      <c r="BZ274" s="90" t="str">
        <f>IF(OR(DE$8="", AU274=""), "", COUNTIF(AU$11:AU$310, "&lt;"&amp;AU274)+1+COUNTIF(AU$11:AU274, AU274)-1)</f>
        <v/>
      </c>
      <c r="CA274" s="90" t="str">
        <f>IF(OR(DF$8="", AV274=""), "", COUNTIF(AV$11:AV$310, "&lt;"&amp;AV274)+1+COUNTIF(AV$11:AV274, AV274)-1)</f>
        <v/>
      </c>
      <c r="CB274" s="90" t="str">
        <f>IF(OR(DG$8="", AW274=""), "", COUNTIF(AW$11:AW$310, "&lt;"&amp;AW274)+1+COUNTIF(AW$11:AW274, AW274)-1)</f>
        <v/>
      </c>
      <c r="CC274" s="90" t="str">
        <f>IF(OR(DH$8="", AX274=""), "", COUNTIF(AX$11:AX$310, "&lt;"&amp;AX274)+1+COUNTIF(AX$11:AX274, AX274)-1)</f>
        <v/>
      </c>
      <c r="CD274" s="90" t="str">
        <f>IF(OR(DI$8="", AY274=""), "", COUNTIF(AY$11:AY$310, "&lt;"&amp;AY274)+1+COUNTIF(AY$11:AY274, AY274)-1)</f>
        <v/>
      </c>
      <c r="CE274" s="90" t="str">
        <f>IF(OR(DJ$8="", AZ274=""), "", COUNTIF(AZ$11:AZ$310, "&lt;"&amp;AZ274)+1+COUNTIF(AZ$11:AZ274, AZ274)-1)</f>
        <v/>
      </c>
      <c r="CF274" s="90" t="str">
        <f>IF(OR(DK$8="", BA274=""), "", COUNTIF(BA$11:BA$310, "&lt;"&amp;BA274)+1+COUNTIF(BA$11:BA274, BA274)-1)</f>
        <v/>
      </c>
      <c r="CG274" s="91" t="str">
        <f>IF(OR(DL$8="", BB274=""), "", COUNTIF(BB$11:BB$310, "&lt;"&amp;BB274)+1+COUNTIF(BB$11:BB274, BB274)-1)</f>
        <v/>
      </c>
      <c r="CI274" s="89" t="str" cm="1">
        <f t="array" ref="CI274">IFERROR(INDEX($BD274:$CG274, $CH274, MATCH(CI$6, $BD$8:$CG$8, 0)), "")</f>
        <v/>
      </c>
      <c r="CJ274" s="90" t="str" cm="1">
        <f t="array" ref="CJ274">IFERROR(INDEX($BD274:$CG274, $CH274, MATCH(CJ$6, $BD$8:$CG$8, 0)), "")</f>
        <v/>
      </c>
      <c r="CK274" s="90" t="str" cm="1">
        <f t="array" ref="CK274">IFERROR(INDEX($BD274:$CG274, $CH274, MATCH(CK$6, $BD$8:$CG$8, 0)), "")</f>
        <v/>
      </c>
      <c r="CL274" s="90" t="str" cm="1">
        <f t="array" ref="CL274">IFERROR(INDEX($BD274:$CG274, $CH274, MATCH(CL$6, $BD$8:$CG$8, 0)), "")</f>
        <v/>
      </c>
      <c r="CM274" s="90" t="str" cm="1">
        <f t="array" ref="CM274">IFERROR(INDEX($BD274:$CG274, $CH274, MATCH(CM$6, $BD$8:$CG$8, 0)), "")</f>
        <v/>
      </c>
      <c r="CN274" s="90" t="str" cm="1">
        <f t="array" ref="CN274">IFERROR(INDEX($BD274:$CG274, $CH274, MATCH(CN$6, $BD$8:$CG$8, 0)), "")</f>
        <v/>
      </c>
      <c r="CO274" s="90" t="str" cm="1">
        <f t="array" ref="CO274">IFERROR(INDEX($BD274:$CG274, $CH274, MATCH(CO$6, $BD$8:$CG$8, 0)), "")</f>
        <v/>
      </c>
      <c r="CP274" s="90" t="str" cm="1">
        <f t="array" ref="CP274">IFERROR(INDEX($BD274:$CG274, $CH274, MATCH(CP$6, $BD$8:$CG$8, 0)), "")</f>
        <v/>
      </c>
      <c r="CQ274" s="90" t="str" cm="1">
        <f t="array" ref="CQ274">IFERROR(INDEX($BD274:$CG274, $CH274, MATCH(CQ$6, $BD$8:$CG$8, 0)), "")</f>
        <v/>
      </c>
      <c r="CR274" s="90" t="str" cm="1">
        <f t="array" ref="CR274">IFERROR(INDEX($BD274:$CG274, $CH274, MATCH(CR$6, $BD$8:$CG$8, 0)), "")</f>
        <v/>
      </c>
      <c r="CS274" s="90" t="str" cm="1">
        <f t="array" ref="CS274">IFERROR(INDEX($BD274:$CG274, $CH274, MATCH(CS$6, $BD$8:$CG$8, 0)), "")</f>
        <v/>
      </c>
      <c r="CT274" s="90" t="str" cm="1">
        <f t="array" ref="CT274">IFERROR(INDEX($BD274:$CG274, $CH274, MATCH(CT$6, $BD$8:$CG$8, 0)), "")</f>
        <v/>
      </c>
      <c r="CU274" s="90" t="str" cm="1">
        <f t="array" ref="CU274">IFERROR(INDEX($BD274:$CG274, $CH274, MATCH(CU$6, $BD$8:$CG$8, 0)), "")</f>
        <v/>
      </c>
      <c r="CV274" s="90" t="str" cm="1">
        <f t="array" ref="CV274">IFERROR(INDEX($BD274:$CG274, $CH274, MATCH(CV$6, $BD$8:$CG$8, 0)), "")</f>
        <v/>
      </c>
      <c r="CW274" s="90" t="str" cm="1">
        <f t="array" ref="CW274">IFERROR(INDEX($BD274:$CG274, $CH274, MATCH(CW$6, $BD$8:$CG$8, 0)), "")</f>
        <v/>
      </c>
      <c r="CX274" s="90" t="str" cm="1">
        <f t="array" ref="CX274">IFERROR(INDEX($BD274:$CG274, $CH274, MATCH(CX$6, $BD$8:$CG$8, 0)), "")</f>
        <v/>
      </c>
      <c r="CY274" s="90" t="str" cm="1">
        <f t="array" ref="CY274">IFERROR(INDEX($BD274:$CG274, $CH274, MATCH(CY$6, $BD$8:$CG$8, 0)), "")</f>
        <v/>
      </c>
      <c r="CZ274" s="90" t="str" cm="1">
        <f t="array" ref="CZ274">IFERROR(INDEX($BD274:$CG274, $CH274, MATCH(CZ$6, $BD$8:$CG$8, 0)), "")</f>
        <v/>
      </c>
      <c r="DA274" s="90" t="str" cm="1">
        <f t="array" ref="DA274">IFERROR(INDEX($BD274:$CG274, $CH274, MATCH(DA$6, $BD$8:$CG$8, 0)), "")</f>
        <v/>
      </c>
      <c r="DB274" s="90" t="str" cm="1">
        <f t="array" ref="DB274">IFERROR(INDEX($BD274:$CG274, $CH274, MATCH(DB$6, $BD$8:$CG$8, 0)), "")</f>
        <v/>
      </c>
      <c r="DC274" s="90" t="str" cm="1">
        <f t="array" ref="DC274">IFERROR(INDEX($BD274:$CG274, $CH274, MATCH(DC$6, $BD$8:$CG$8, 0)), "")</f>
        <v/>
      </c>
      <c r="DD274" s="90" t="str" cm="1">
        <f t="array" ref="DD274">IFERROR(INDEX($BD274:$CG274, $CH274, MATCH(DD$6, $BD$8:$CG$8, 0)), "")</f>
        <v/>
      </c>
      <c r="DE274" s="90" t="str" cm="1">
        <f t="array" ref="DE274">IFERROR(INDEX($BD274:$CG274, $CH274, MATCH(DE$6, $BD$8:$CG$8, 0)), "")</f>
        <v/>
      </c>
      <c r="DF274" s="90" t="str" cm="1">
        <f t="array" ref="DF274">IFERROR(INDEX($BD274:$CG274, $CH274, MATCH(DF$6, $BD$8:$CG$8, 0)), "")</f>
        <v/>
      </c>
      <c r="DG274" s="90" t="str" cm="1">
        <f t="array" ref="DG274">IFERROR(INDEX($BD274:$CG274, $CH274, MATCH(DG$6, $BD$8:$CG$8, 0)), "")</f>
        <v/>
      </c>
      <c r="DH274" s="90" t="str" cm="1">
        <f t="array" ref="DH274">IFERROR(INDEX($BD274:$CG274, $CH274, MATCH(DH$6, $BD$8:$CG$8, 0)), "")</f>
        <v/>
      </c>
      <c r="DI274" s="90" t="str" cm="1">
        <f t="array" ref="DI274">IFERROR(INDEX($BD274:$CG274, $CH274, MATCH(DI$6, $BD$8:$CG$8, 0)), "")</f>
        <v/>
      </c>
      <c r="DJ274" s="90" t="str" cm="1">
        <f t="array" ref="DJ274">IFERROR(INDEX($BD274:$CG274, $CH274, MATCH(DJ$6, $BD$8:$CG$8, 0)), "")</f>
        <v/>
      </c>
      <c r="DK274" s="90" t="str" cm="1">
        <f t="array" ref="DK274">IFERROR(INDEX($BD274:$CG274, $CH274, MATCH(DK$6, $BD$8:$CG$8, 0)), "")</f>
        <v/>
      </c>
      <c r="DL274" s="91" t="str" cm="1">
        <f t="array" ref="DL274">IFERROR(INDEX($BD274:$CG274, $CH274, MATCH(DL$6, $BD$8:$CG$8, 0)), "")</f>
        <v/>
      </c>
    </row>
    <row r="275" spans="1:116" x14ac:dyDescent="0.55000000000000004">
      <c r="A275" s="16"/>
      <c r="B275" s="48"/>
      <c r="C275" s="26"/>
      <c r="D275" s="49"/>
      <c r="E275" s="50"/>
      <c r="F275" s="16"/>
      <c r="G275" s="96" t="str">
        <f t="shared" si="113"/>
        <v/>
      </c>
      <c r="H275" s="96" t="str">
        <f>IF($T275="", "", IF(COUNTIF('Income &amp; Expenses'!$AO$11:$AO$40, $T275)&gt;0, $N$3, $N$4))</f>
        <v/>
      </c>
      <c r="I275" s="16"/>
      <c r="N275" s="14" t="str">
        <f t="shared" si="109"/>
        <v/>
      </c>
      <c r="O275" s="8" t="str">
        <f t="shared" si="114"/>
        <v/>
      </c>
      <c r="P275" s="15" t="str">
        <f t="shared" si="110"/>
        <v/>
      </c>
      <c r="R275" s="68" t="str">
        <f t="shared" si="111"/>
        <v/>
      </c>
      <c r="T275" s="68" t="str">
        <f t="shared" si="112"/>
        <v/>
      </c>
      <c r="V275" s="62" t="str">
        <f>IF($B275="", "", COUNTIF($B$11:$B275, $B275))</f>
        <v/>
      </c>
      <c r="W275" s="62" t="str">
        <f t="shared" si="115"/>
        <v/>
      </c>
      <c r="Y275" s="78" t="str">
        <f t="shared" si="116"/>
        <v/>
      </c>
      <c r="Z275" s="79" t="str">
        <f t="shared" si="116"/>
        <v/>
      </c>
      <c r="AA275" s="79" t="str">
        <f t="shared" si="116"/>
        <v/>
      </c>
      <c r="AB275" s="79" t="str">
        <f t="shared" si="116"/>
        <v/>
      </c>
      <c r="AC275" s="79" t="str">
        <f t="shared" si="116"/>
        <v/>
      </c>
      <c r="AD275" s="79" t="str">
        <f t="shared" si="116"/>
        <v/>
      </c>
      <c r="AE275" s="79" t="str">
        <f t="shared" si="116"/>
        <v/>
      </c>
      <c r="AF275" s="79" t="str">
        <f t="shared" si="116"/>
        <v/>
      </c>
      <c r="AG275" s="79" t="str">
        <f t="shared" si="116"/>
        <v/>
      </c>
      <c r="AH275" s="79" t="str">
        <f t="shared" si="116"/>
        <v/>
      </c>
      <c r="AI275" s="79" t="str">
        <f t="shared" si="117"/>
        <v/>
      </c>
      <c r="AJ275" s="79" t="str">
        <f t="shared" si="117"/>
        <v/>
      </c>
      <c r="AK275" s="79" t="str">
        <f t="shared" si="117"/>
        <v/>
      </c>
      <c r="AL275" s="79" t="str">
        <f t="shared" si="117"/>
        <v/>
      </c>
      <c r="AM275" s="79" t="str">
        <f t="shared" si="117"/>
        <v/>
      </c>
      <c r="AN275" s="79" t="str">
        <f t="shared" si="117"/>
        <v/>
      </c>
      <c r="AO275" s="79" t="str">
        <f t="shared" si="117"/>
        <v/>
      </c>
      <c r="AP275" s="79" t="str">
        <f t="shared" si="117"/>
        <v/>
      </c>
      <c r="AQ275" s="79" t="str">
        <f t="shared" si="117"/>
        <v/>
      </c>
      <c r="AR275" s="79" t="str">
        <f t="shared" si="117"/>
        <v/>
      </c>
      <c r="AS275" s="79" t="str">
        <f t="shared" si="118"/>
        <v/>
      </c>
      <c r="AT275" s="79" t="str">
        <f t="shared" si="118"/>
        <v/>
      </c>
      <c r="AU275" s="79" t="str">
        <f t="shared" si="118"/>
        <v/>
      </c>
      <c r="AV275" s="79" t="str">
        <f t="shared" si="118"/>
        <v/>
      </c>
      <c r="AW275" s="79" t="str">
        <f t="shared" si="118"/>
        <v/>
      </c>
      <c r="AX275" s="79" t="str">
        <f t="shared" si="118"/>
        <v/>
      </c>
      <c r="AY275" s="79" t="str">
        <f t="shared" si="118"/>
        <v/>
      </c>
      <c r="AZ275" s="79" t="str">
        <f t="shared" si="118"/>
        <v/>
      </c>
      <c r="BA275" s="79" t="str">
        <f t="shared" si="118"/>
        <v/>
      </c>
      <c r="BB275" s="33" t="str">
        <f t="shared" si="118"/>
        <v/>
      </c>
      <c r="BD275" s="89" t="str">
        <f>IF(OR(CI$8="", Y275=""), "", COUNTIF(Y$11:Y$310, "&lt;"&amp;Y275)+1+COUNTIF(Y$11:Y275, Y275)-1)</f>
        <v/>
      </c>
      <c r="BE275" s="90" t="str">
        <f>IF(OR(CJ$8="", Z275=""), "", COUNTIF(Z$11:Z$310, "&lt;"&amp;Z275)+1+COUNTIF(Z$11:Z275, Z275)-1)</f>
        <v/>
      </c>
      <c r="BF275" s="90" t="str">
        <f>IF(OR(CK$8="", AA275=""), "", COUNTIF(AA$11:AA$310, "&lt;"&amp;AA275)+1+COUNTIF(AA$11:AA275, AA275)-1)</f>
        <v/>
      </c>
      <c r="BG275" s="90" t="str">
        <f>IF(OR(CL$8="", AB275=""), "", COUNTIF(AB$11:AB$310, "&lt;"&amp;AB275)+1+COUNTIF(AB$11:AB275, AB275)-1)</f>
        <v/>
      </c>
      <c r="BH275" s="90" t="str">
        <f>IF(OR(CM$8="", AC275=""), "", COUNTIF(AC$11:AC$310, "&lt;"&amp;AC275)+1+COUNTIF(AC$11:AC275, AC275)-1)</f>
        <v/>
      </c>
      <c r="BI275" s="90" t="str">
        <f>IF(OR(CN$8="", AD275=""), "", COUNTIF(AD$11:AD$310, "&lt;"&amp;AD275)+1+COUNTIF(AD$11:AD275, AD275)-1)</f>
        <v/>
      </c>
      <c r="BJ275" s="90" t="str">
        <f>IF(OR(CO$8="", AE275=""), "", COUNTIF(AE$11:AE$310, "&lt;"&amp;AE275)+1+COUNTIF(AE$11:AE275, AE275)-1)</f>
        <v/>
      </c>
      <c r="BK275" s="90" t="str">
        <f>IF(OR(CP$8="", AF275=""), "", COUNTIF(AF$11:AF$310, "&lt;"&amp;AF275)+1+COUNTIF(AF$11:AF275, AF275)-1)</f>
        <v/>
      </c>
      <c r="BL275" s="90" t="str">
        <f>IF(OR(CQ$8="", AG275=""), "", COUNTIF(AG$11:AG$310, "&lt;"&amp;AG275)+1+COUNTIF(AG$11:AG275, AG275)-1)</f>
        <v/>
      </c>
      <c r="BM275" s="90" t="str">
        <f>IF(OR(CR$8="", AH275=""), "", COUNTIF(AH$11:AH$310, "&lt;"&amp;AH275)+1+COUNTIF(AH$11:AH275, AH275)-1)</f>
        <v/>
      </c>
      <c r="BN275" s="90" t="str">
        <f>IF(OR(CS$8="", AI275=""), "", COUNTIF(AI$11:AI$310, "&lt;"&amp;AI275)+1+COUNTIF(AI$11:AI275, AI275)-1)</f>
        <v/>
      </c>
      <c r="BO275" s="90" t="str">
        <f>IF(OR(CT$8="", AJ275=""), "", COUNTIF(AJ$11:AJ$310, "&lt;"&amp;AJ275)+1+COUNTIF(AJ$11:AJ275, AJ275)-1)</f>
        <v/>
      </c>
      <c r="BP275" s="90" t="str">
        <f>IF(OR(CU$8="", AK275=""), "", COUNTIF(AK$11:AK$310, "&lt;"&amp;AK275)+1+COUNTIF(AK$11:AK275, AK275)-1)</f>
        <v/>
      </c>
      <c r="BQ275" s="90" t="str">
        <f>IF(OR(CV$8="", AL275=""), "", COUNTIF(AL$11:AL$310, "&lt;"&amp;AL275)+1+COUNTIF(AL$11:AL275, AL275)-1)</f>
        <v/>
      </c>
      <c r="BR275" s="90" t="str">
        <f>IF(OR(CW$8="", AM275=""), "", COUNTIF(AM$11:AM$310, "&lt;"&amp;AM275)+1+COUNTIF(AM$11:AM275, AM275)-1)</f>
        <v/>
      </c>
      <c r="BS275" s="90" t="str">
        <f>IF(OR(CX$8="", AN275=""), "", COUNTIF(AN$11:AN$310, "&lt;"&amp;AN275)+1+COUNTIF(AN$11:AN275, AN275)-1)</f>
        <v/>
      </c>
      <c r="BT275" s="90" t="str">
        <f>IF(OR(CY$8="", AO275=""), "", COUNTIF(AO$11:AO$310, "&lt;"&amp;AO275)+1+COUNTIF(AO$11:AO275, AO275)-1)</f>
        <v/>
      </c>
      <c r="BU275" s="90" t="str">
        <f>IF(OR(CZ$8="", AP275=""), "", COUNTIF(AP$11:AP$310, "&lt;"&amp;AP275)+1+COUNTIF(AP$11:AP275, AP275)-1)</f>
        <v/>
      </c>
      <c r="BV275" s="90" t="str">
        <f>IF(OR(DA$8="", AQ275=""), "", COUNTIF(AQ$11:AQ$310, "&lt;"&amp;AQ275)+1+COUNTIF(AQ$11:AQ275, AQ275)-1)</f>
        <v/>
      </c>
      <c r="BW275" s="90" t="str">
        <f>IF(OR(DB$8="", AR275=""), "", COUNTIF(AR$11:AR$310, "&lt;"&amp;AR275)+1+COUNTIF(AR$11:AR275, AR275)-1)</f>
        <v/>
      </c>
      <c r="BX275" s="90" t="str">
        <f>IF(OR(DC$8="", AS275=""), "", COUNTIF(AS$11:AS$310, "&lt;"&amp;AS275)+1+COUNTIF(AS$11:AS275, AS275)-1)</f>
        <v/>
      </c>
      <c r="BY275" s="90" t="str">
        <f>IF(OR(DD$8="", AT275=""), "", COUNTIF(AT$11:AT$310, "&lt;"&amp;AT275)+1+COUNTIF(AT$11:AT275, AT275)-1)</f>
        <v/>
      </c>
      <c r="BZ275" s="90" t="str">
        <f>IF(OR(DE$8="", AU275=""), "", COUNTIF(AU$11:AU$310, "&lt;"&amp;AU275)+1+COUNTIF(AU$11:AU275, AU275)-1)</f>
        <v/>
      </c>
      <c r="CA275" s="90" t="str">
        <f>IF(OR(DF$8="", AV275=""), "", COUNTIF(AV$11:AV$310, "&lt;"&amp;AV275)+1+COUNTIF(AV$11:AV275, AV275)-1)</f>
        <v/>
      </c>
      <c r="CB275" s="90" t="str">
        <f>IF(OR(DG$8="", AW275=""), "", COUNTIF(AW$11:AW$310, "&lt;"&amp;AW275)+1+COUNTIF(AW$11:AW275, AW275)-1)</f>
        <v/>
      </c>
      <c r="CC275" s="90" t="str">
        <f>IF(OR(DH$8="", AX275=""), "", COUNTIF(AX$11:AX$310, "&lt;"&amp;AX275)+1+COUNTIF(AX$11:AX275, AX275)-1)</f>
        <v/>
      </c>
      <c r="CD275" s="90" t="str">
        <f>IF(OR(DI$8="", AY275=""), "", COUNTIF(AY$11:AY$310, "&lt;"&amp;AY275)+1+COUNTIF(AY$11:AY275, AY275)-1)</f>
        <v/>
      </c>
      <c r="CE275" s="90" t="str">
        <f>IF(OR(DJ$8="", AZ275=""), "", COUNTIF(AZ$11:AZ$310, "&lt;"&amp;AZ275)+1+COUNTIF(AZ$11:AZ275, AZ275)-1)</f>
        <v/>
      </c>
      <c r="CF275" s="90" t="str">
        <f>IF(OR(DK$8="", BA275=""), "", COUNTIF(BA$11:BA$310, "&lt;"&amp;BA275)+1+COUNTIF(BA$11:BA275, BA275)-1)</f>
        <v/>
      </c>
      <c r="CG275" s="91" t="str">
        <f>IF(OR(DL$8="", BB275=""), "", COUNTIF(BB$11:BB$310, "&lt;"&amp;BB275)+1+COUNTIF(BB$11:BB275, BB275)-1)</f>
        <v/>
      </c>
      <c r="CI275" s="89" t="str" cm="1">
        <f t="array" ref="CI275">IFERROR(INDEX($BD275:$CG275, $CH275, MATCH(CI$6, $BD$8:$CG$8, 0)), "")</f>
        <v/>
      </c>
      <c r="CJ275" s="90" t="str" cm="1">
        <f t="array" ref="CJ275">IFERROR(INDEX($BD275:$CG275, $CH275, MATCH(CJ$6, $BD$8:$CG$8, 0)), "")</f>
        <v/>
      </c>
      <c r="CK275" s="90" t="str" cm="1">
        <f t="array" ref="CK275">IFERROR(INDEX($BD275:$CG275, $CH275, MATCH(CK$6, $BD$8:$CG$8, 0)), "")</f>
        <v/>
      </c>
      <c r="CL275" s="90" t="str" cm="1">
        <f t="array" ref="CL275">IFERROR(INDEX($BD275:$CG275, $CH275, MATCH(CL$6, $BD$8:$CG$8, 0)), "")</f>
        <v/>
      </c>
      <c r="CM275" s="90" t="str" cm="1">
        <f t="array" ref="CM275">IFERROR(INDEX($BD275:$CG275, $CH275, MATCH(CM$6, $BD$8:$CG$8, 0)), "")</f>
        <v/>
      </c>
      <c r="CN275" s="90" t="str" cm="1">
        <f t="array" ref="CN275">IFERROR(INDEX($BD275:$CG275, $CH275, MATCH(CN$6, $BD$8:$CG$8, 0)), "")</f>
        <v/>
      </c>
      <c r="CO275" s="90" t="str" cm="1">
        <f t="array" ref="CO275">IFERROR(INDEX($BD275:$CG275, $CH275, MATCH(CO$6, $BD$8:$CG$8, 0)), "")</f>
        <v/>
      </c>
      <c r="CP275" s="90" t="str" cm="1">
        <f t="array" ref="CP275">IFERROR(INDEX($BD275:$CG275, $CH275, MATCH(CP$6, $BD$8:$CG$8, 0)), "")</f>
        <v/>
      </c>
      <c r="CQ275" s="90" t="str" cm="1">
        <f t="array" ref="CQ275">IFERROR(INDEX($BD275:$CG275, $CH275, MATCH(CQ$6, $BD$8:$CG$8, 0)), "")</f>
        <v/>
      </c>
      <c r="CR275" s="90" t="str" cm="1">
        <f t="array" ref="CR275">IFERROR(INDEX($BD275:$CG275, $CH275, MATCH(CR$6, $BD$8:$CG$8, 0)), "")</f>
        <v/>
      </c>
      <c r="CS275" s="90" t="str" cm="1">
        <f t="array" ref="CS275">IFERROR(INDEX($BD275:$CG275, $CH275, MATCH(CS$6, $BD$8:$CG$8, 0)), "")</f>
        <v/>
      </c>
      <c r="CT275" s="90" t="str" cm="1">
        <f t="array" ref="CT275">IFERROR(INDEX($BD275:$CG275, $CH275, MATCH(CT$6, $BD$8:$CG$8, 0)), "")</f>
        <v/>
      </c>
      <c r="CU275" s="90" t="str" cm="1">
        <f t="array" ref="CU275">IFERROR(INDEX($BD275:$CG275, $CH275, MATCH(CU$6, $BD$8:$CG$8, 0)), "")</f>
        <v/>
      </c>
      <c r="CV275" s="90" t="str" cm="1">
        <f t="array" ref="CV275">IFERROR(INDEX($BD275:$CG275, $CH275, MATCH(CV$6, $BD$8:$CG$8, 0)), "")</f>
        <v/>
      </c>
      <c r="CW275" s="90" t="str" cm="1">
        <f t="array" ref="CW275">IFERROR(INDEX($BD275:$CG275, $CH275, MATCH(CW$6, $BD$8:$CG$8, 0)), "")</f>
        <v/>
      </c>
      <c r="CX275" s="90" t="str" cm="1">
        <f t="array" ref="CX275">IFERROR(INDEX($BD275:$CG275, $CH275, MATCH(CX$6, $BD$8:$CG$8, 0)), "")</f>
        <v/>
      </c>
      <c r="CY275" s="90" t="str" cm="1">
        <f t="array" ref="CY275">IFERROR(INDEX($BD275:$CG275, $CH275, MATCH(CY$6, $BD$8:$CG$8, 0)), "")</f>
        <v/>
      </c>
      <c r="CZ275" s="90" t="str" cm="1">
        <f t="array" ref="CZ275">IFERROR(INDEX($BD275:$CG275, $CH275, MATCH(CZ$6, $BD$8:$CG$8, 0)), "")</f>
        <v/>
      </c>
      <c r="DA275" s="90" t="str" cm="1">
        <f t="array" ref="DA275">IFERROR(INDEX($BD275:$CG275, $CH275, MATCH(DA$6, $BD$8:$CG$8, 0)), "")</f>
        <v/>
      </c>
      <c r="DB275" s="90" t="str" cm="1">
        <f t="array" ref="DB275">IFERROR(INDEX($BD275:$CG275, $CH275, MATCH(DB$6, $BD$8:$CG$8, 0)), "")</f>
        <v/>
      </c>
      <c r="DC275" s="90" t="str" cm="1">
        <f t="array" ref="DC275">IFERROR(INDEX($BD275:$CG275, $CH275, MATCH(DC$6, $BD$8:$CG$8, 0)), "")</f>
        <v/>
      </c>
      <c r="DD275" s="90" t="str" cm="1">
        <f t="array" ref="DD275">IFERROR(INDEX($BD275:$CG275, $CH275, MATCH(DD$6, $BD$8:$CG$8, 0)), "")</f>
        <v/>
      </c>
      <c r="DE275" s="90" t="str" cm="1">
        <f t="array" ref="DE275">IFERROR(INDEX($BD275:$CG275, $CH275, MATCH(DE$6, $BD$8:$CG$8, 0)), "")</f>
        <v/>
      </c>
      <c r="DF275" s="90" t="str" cm="1">
        <f t="array" ref="DF275">IFERROR(INDEX($BD275:$CG275, $CH275, MATCH(DF$6, $BD$8:$CG$8, 0)), "")</f>
        <v/>
      </c>
      <c r="DG275" s="90" t="str" cm="1">
        <f t="array" ref="DG275">IFERROR(INDEX($BD275:$CG275, $CH275, MATCH(DG$6, $BD$8:$CG$8, 0)), "")</f>
        <v/>
      </c>
      <c r="DH275" s="90" t="str" cm="1">
        <f t="array" ref="DH275">IFERROR(INDEX($BD275:$CG275, $CH275, MATCH(DH$6, $BD$8:$CG$8, 0)), "")</f>
        <v/>
      </c>
      <c r="DI275" s="90" t="str" cm="1">
        <f t="array" ref="DI275">IFERROR(INDEX($BD275:$CG275, $CH275, MATCH(DI$6, $BD$8:$CG$8, 0)), "")</f>
        <v/>
      </c>
      <c r="DJ275" s="90" t="str" cm="1">
        <f t="array" ref="DJ275">IFERROR(INDEX($BD275:$CG275, $CH275, MATCH(DJ$6, $BD$8:$CG$8, 0)), "")</f>
        <v/>
      </c>
      <c r="DK275" s="90" t="str" cm="1">
        <f t="array" ref="DK275">IFERROR(INDEX($BD275:$CG275, $CH275, MATCH(DK$6, $BD$8:$CG$8, 0)), "")</f>
        <v/>
      </c>
      <c r="DL275" s="91" t="str" cm="1">
        <f t="array" ref="DL275">IFERROR(INDEX($BD275:$CG275, $CH275, MATCH(DL$6, $BD$8:$CG$8, 0)), "")</f>
        <v/>
      </c>
    </row>
    <row r="276" spans="1:116" x14ac:dyDescent="0.55000000000000004">
      <c r="A276" s="16"/>
      <c r="B276" s="48"/>
      <c r="C276" s="26"/>
      <c r="D276" s="49"/>
      <c r="E276" s="50"/>
      <c r="F276" s="16"/>
      <c r="G276" s="96" t="str">
        <f t="shared" si="113"/>
        <v/>
      </c>
      <c r="H276" s="96" t="str">
        <f>IF($T276="", "", IF(COUNTIF('Income &amp; Expenses'!$AO$11:$AO$40, $T276)&gt;0, $N$3, $N$4))</f>
        <v/>
      </c>
      <c r="I276" s="16"/>
      <c r="N276" s="14" t="str">
        <f t="shared" si="109"/>
        <v/>
      </c>
      <c r="O276" s="8" t="str">
        <f t="shared" si="114"/>
        <v/>
      </c>
      <c r="P276" s="15" t="str">
        <f t="shared" si="110"/>
        <v/>
      </c>
      <c r="R276" s="68" t="str">
        <f t="shared" si="111"/>
        <v/>
      </c>
      <c r="T276" s="68" t="str">
        <f t="shared" si="112"/>
        <v/>
      </c>
      <c r="V276" s="62" t="str">
        <f>IF($B276="", "", COUNTIF($B$11:$B276, $B276))</f>
        <v/>
      </c>
      <c r="W276" s="62" t="str">
        <f t="shared" si="115"/>
        <v/>
      </c>
      <c r="Y276" s="78" t="str">
        <f t="shared" si="116"/>
        <v/>
      </c>
      <c r="Z276" s="79" t="str">
        <f t="shared" si="116"/>
        <v/>
      </c>
      <c r="AA276" s="79" t="str">
        <f t="shared" si="116"/>
        <v/>
      </c>
      <c r="AB276" s="79" t="str">
        <f t="shared" si="116"/>
        <v/>
      </c>
      <c r="AC276" s="79" t="str">
        <f t="shared" si="116"/>
        <v/>
      </c>
      <c r="AD276" s="79" t="str">
        <f t="shared" si="116"/>
        <v/>
      </c>
      <c r="AE276" s="79" t="str">
        <f t="shared" si="116"/>
        <v/>
      </c>
      <c r="AF276" s="79" t="str">
        <f t="shared" si="116"/>
        <v/>
      </c>
      <c r="AG276" s="79" t="str">
        <f t="shared" si="116"/>
        <v/>
      </c>
      <c r="AH276" s="79" t="str">
        <f t="shared" si="116"/>
        <v/>
      </c>
      <c r="AI276" s="79" t="str">
        <f t="shared" si="117"/>
        <v/>
      </c>
      <c r="AJ276" s="79" t="str">
        <f t="shared" si="117"/>
        <v/>
      </c>
      <c r="AK276" s="79" t="str">
        <f t="shared" si="117"/>
        <v/>
      </c>
      <c r="AL276" s="79" t="str">
        <f t="shared" si="117"/>
        <v/>
      </c>
      <c r="AM276" s="79" t="str">
        <f t="shared" si="117"/>
        <v/>
      </c>
      <c r="AN276" s="79" t="str">
        <f t="shared" si="117"/>
        <v/>
      </c>
      <c r="AO276" s="79" t="str">
        <f t="shared" si="117"/>
        <v/>
      </c>
      <c r="AP276" s="79" t="str">
        <f t="shared" si="117"/>
        <v/>
      </c>
      <c r="AQ276" s="79" t="str">
        <f t="shared" si="117"/>
        <v/>
      </c>
      <c r="AR276" s="79" t="str">
        <f t="shared" si="117"/>
        <v/>
      </c>
      <c r="AS276" s="79" t="str">
        <f t="shared" si="118"/>
        <v/>
      </c>
      <c r="AT276" s="79" t="str">
        <f t="shared" si="118"/>
        <v/>
      </c>
      <c r="AU276" s="79" t="str">
        <f t="shared" si="118"/>
        <v/>
      </c>
      <c r="AV276" s="79" t="str">
        <f t="shared" si="118"/>
        <v/>
      </c>
      <c r="AW276" s="79" t="str">
        <f t="shared" si="118"/>
        <v/>
      </c>
      <c r="AX276" s="79" t="str">
        <f t="shared" si="118"/>
        <v/>
      </c>
      <c r="AY276" s="79" t="str">
        <f t="shared" si="118"/>
        <v/>
      </c>
      <c r="AZ276" s="79" t="str">
        <f t="shared" si="118"/>
        <v/>
      </c>
      <c r="BA276" s="79" t="str">
        <f t="shared" si="118"/>
        <v/>
      </c>
      <c r="BB276" s="33" t="str">
        <f t="shared" si="118"/>
        <v/>
      </c>
      <c r="BD276" s="89" t="str">
        <f>IF(OR(CI$8="", Y276=""), "", COUNTIF(Y$11:Y$310, "&lt;"&amp;Y276)+1+COUNTIF(Y$11:Y276, Y276)-1)</f>
        <v/>
      </c>
      <c r="BE276" s="90" t="str">
        <f>IF(OR(CJ$8="", Z276=""), "", COUNTIF(Z$11:Z$310, "&lt;"&amp;Z276)+1+COUNTIF(Z$11:Z276, Z276)-1)</f>
        <v/>
      </c>
      <c r="BF276" s="90" t="str">
        <f>IF(OR(CK$8="", AA276=""), "", COUNTIF(AA$11:AA$310, "&lt;"&amp;AA276)+1+COUNTIF(AA$11:AA276, AA276)-1)</f>
        <v/>
      </c>
      <c r="BG276" s="90" t="str">
        <f>IF(OR(CL$8="", AB276=""), "", COUNTIF(AB$11:AB$310, "&lt;"&amp;AB276)+1+COUNTIF(AB$11:AB276, AB276)-1)</f>
        <v/>
      </c>
      <c r="BH276" s="90" t="str">
        <f>IF(OR(CM$8="", AC276=""), "", COUNTIF(AC$11:AC$310, "&lt;"&amp;AC276)+1+COUNTIF(AC$11:AC276, AC276)-1)</f>
        <v/>
      </c>
      <c r="BI276" s="90" t="str">
        <f>IF(OR(CN$8="", AD276=""), "", COUNTIF(AD$11:AD$310, "&lt;"&amp;AD276)+1+COUNTIF(AD$11:AD276, AD276)-1)</f>
        <v/>
      </c>
      <c r="BJ276" s="90" t="str">
        <f>IF(OR(CO$8="", AE276=""), "", COUNTIF(AE$11:AE$310, "&lt;"&amp;AE276)+1+COUNTIF(AE$11:AE276, AE276)-1)</f>
        <v/>
      </c>
      <c r="BK276" s="90" t="str">
        <f>IF(OR(CP$8="", AF276=""), "", COUNTIF(AF$11:AF$310, "&lt;"&amp;AF276)+1+COUNTIF(AF$11:AF276, AF276)-1)</f>
        <v/>
      </c>
      <c r="BL276" s="90" t="str">
        <f>IF(OR(CQ$8="", AG276=""), "", COUNTIF(AG$11:AG$310, "&lt;"&amp;AG276)+1+COUNTIF(AG$11:AG276, AG276)-1)</f>
        <v/>
      </c>
      <c r="BM276" s="90" t="str">
        <f>IF(OR(CR$8="", AH276=""), "", COUNTIF(AH$11:AH$310, "&lt;"&amp;AH276)+1+COUNTIF(AH$11:AH276, AH276)-1)</f>
        <v/>
      </c>
      <c r="BN276" s="90" t="str">
        <f>IF(OR(CS$8="", AI276=""), "", COUNTIF(AI$11:AI$310, "&lt;"&amp;AI276)+1+COUNTIF(AI$11:AI276, AI276)-1)</f>
        <v/>
      </c>
      <c r="BO276" s="90" t="str">
        <f>IF(OR(CT$8="", AJ276=""), "", COUNTIF(AJ$11:AJ$310, "&lt;"&amp;AJ276)+1+COUNTIF(AJ$11:AJ276, AJ276)-1)</f>
        <v/>
      </c>
      <c r="BP276" s="90" t="str">
        <f>IF(OR(CU$8="", AK276=""), "", COUNTIF(AK$11:AK$310, "&lt;"&amp;AK276)+1+COUNTIF(AK$11:AK276, AK276)-1)</f>
        <v/>
      </c>
      <c r="BQ276" s="90" t="str">
        <f>IF(OR(CV$8="", AL276=""), "", COUNTIF(AL$11:AL$310, "&lt;"&amp;AL276)+1+COUNTIF(AL$11:AL276, AL276)-1)</f>
        <v/>
      </c>
      <c r="BR276" s="90" t="str">
        <f>IF(OR(CW$8="", AM276=""), "", COUNTIF(AM$11:AM$310, "&lt;"&amp;AM276)+1+COUNTIF(AM$11:AM276, AM276)-1)</f>
        <v/>
      </c>
      <c r="BS276" s="90" t="str">
        <f>IF(OR(CX$8="", AN276=""), "", COUNTIF(AN$11:AN$310, "&lt;"&amp;AN276)+1+COUNTIF(AN$11:AN276, AN276)-1)</f>
        <v/>
      </c>
      <c r="BT276" s="90" t="str">
        <f>IF(OR(CY$8="", AO276=""), "", COUNTIF(AO$11:AO$310, "&lt;"&amp;AO276)+1+COUNTIF(AO$11:AO276, AO276)-1)</f>
        <v/>
      </c>
      <c r="BU276" s="90" t="str">
        <f>IF(OR(CZ$8="", AP276=""), "", COUNTIF(AP$11:AP$310, "&lt;"&amp;AP276)+1+COUNTIF(AP$11:AP276, AP276)-1)</f>
        <v/>
      </c>
      <c r="BV276" s="90" t="str">
        <f>IF(OR(DA$8="", AQ276=""), "", COUNTIF(AQ$11:AQ$310, "&lt;"&amp;AQ276)+1+COUNTIF(AQ$11:AQ276, AQ276)-1)</f>
        <v/>
      </c>
      <c r="BW276" s="90" t="str">
        <f>IF(OR(DB$8="", AR276=""), "", COUNTIF(AR$11:AR$310, "&lt;"&amp;AR276)+1+COUNTIF(AR$11:AR276, AR276)-1)</f>
        <v/>
      </c>
      <c r="BX276" s="90" t="str">
        <f>IF(OR(DC$8="", AS276=""), "", COUNTIF(AS$11:AS$310, "&lt;"&amp;AS276)+1+COUNTIF(AS$11:AS276, AS276)-1)</f>
        <v/>
      </c>
      <c r="BY276" s="90" t="str">
        <f>IF(OR(DD$8="", AT276=""), "", COUNTIF(AT$11:AT$310, "&lt;"&amp;AT276)+1+COUNTIF(AT$11:AT276, AT276)-1)</f>
        <v/>
      </c>
      <c r="BZ276" s="90" t="str">
        <f>IF(OR(DE$8="", AU276=""), "", COUNTIF(AU$11:AU$310, "&lt;"&amp;AU276)+1+COUNTIF(AU$11:AU276, AU276)-1)</f>
        <v/>
      </c>
      <c r="CA276" s="90" t="str">
        <f>IF(OR(DF$8="", AV276=""), "", COUNTIF(AV$11:AV$310, "&lt;"&amp;AV276)+1+COUNTIF(AV$11:AV276, AV276)-1)</f>
        <v/>
      </c>
      <c r="CB276" s="90" t="str">
        <f>IF(OR(DG$8="", AW276=""), "", COUNTIF(AW$11:AW$310, "&lt;"&amp;AW276)+1+COUNTIF(AW$11:AW276, AW276)-1)</f>
        <v/>
      </c>
      <c r="CC276" s="90" t="str">
        <f>IF(OR(DH$8="", AX276=""), "", COUNTIF(AX$11:AX$310, "&lt;"&amp;AX276)+1+COUNTIF(AX$11:AX276, AX276)-1)</f>
        <v/>
      </c>
      <c r="CD276" s="90" t="str">
        <f>IF(OR(DI$8="", AY276=""), "", COUNTIF(AY$11:AY$310, "&lt;"&amp;AY276)+1+COUNTIF(AY$11:AY276, AY276)-1)</f>
        <v/>
      </c>
      <c r="CE276" s="90" t="str">
        <f>IF(OR(DJ$8="", AZ276=""), "", COUNTIF(AZ$11:AZ$310, "&lt;"&amp;AZ276)+1+COUNTIF(AZ$11:AZ276, AZ276)-1)</f>
        <v/>
      </c>
      <c r="CF276" s="90" t="str">
        <f>IF(OR(DK$8="", BA276=""), "", COUNTIF(BA$11:BA$310, "&lt;"&amp;BA276)+1+COUNTIF(BA$11:BA276, BA276)-1)</f>
        <v/>
      </c>
      <c r="CG276" s="91" t="str">
        <f>IF(OR(DL$8="", BB276=""), "", COUNTIF(BB$11:BB$310, "&lt;"&amp;BB276)+1+COUNTIF(BB$11:BB276, BB276)-1)</f>
        <v/>
      </c>
      <c r="CI276" s="89" t="str" cm="1">
        <f t="array" ref="CI276">IFERROR(INDEX($BD276:$CG276, $CH276, MATCH(CI$6, $BD$8:$CG$8, 0)), "")</f>
        <v/>
      </c>
      <c r="CJ276" s="90" t="str" cm="1">
        <f t="array" ref="CJ276">IFERROR(INDEX($BD276:$CG276, $CH276, MATCH(CJ$6, $BD$8:$CG$8, 0)), "")</f>
        <v/>
      </c>
      <c r="CK276" s="90" t="str" cm="1">
        <f t="array" ref="CK276">IFERROR(INDEX($BD276:$CG276, $CH276, MATCH(CK$6, $BD$8:$CG$8, 0)), "")</f>
        <v/>
      </c>
      <c r="CL276" s="90" t="str" cm="1">
        <f t="array" ref="CL276">IFERROR(INDEX($BD276:$CG276, $CH276, MATCH(CL$6, $BD$8:$CG$8, 0)), "")</f>
        <v/>
      </c>
      <c r="CM276" s="90" t="str" cm="1">
        <f t="array" ref="CM276">IFERROR(INDEX($BD276:$CG276, $CH276, MATCH(CM$6, $BD$8:$CG$8, 0)), "")</f>
        <v/>
      </c>
      <c r="CN276" s="90" t="str" cm="1">
        <f t="array" ref="CN276">IFERROR(INDEX($BD276:$CG276, $CH276, MATCH(CN$6, $BD$8:$CG$8, 0)), "")</f>
        <v/>
      </c>
      <c r="CO276" s="90" t="str" cm="1">
        <f t="array" ref="CO276">IFERROR(INDEX($BD276:$CG276, $CH276, MATCH(CO$6, $BD$8:$CG$8, 0)), "")</f>
        <v/>
      </c>
      <c r="CP276" s="90" t="str" cm="1">
        <f t="array" ref="CP276">IFERROR(INDEX($BD276:$CG276, $CH276, MATCH(CP$6, $BD$8:$CG$8, 0)), "")</f>
        <v/>
      </c>
      <c r="CQ276" s="90" t="str" cm="1">
        <f t="array" ref="CQ276">IFERROR(INDEX($BD276:$CG276, $CH276, MATCH(CQ$6, $BD$8:$CG$8, 0)), "")</f>
        <v/>
      </c>
      <c r="CR276" s="90" t="str" cm="1">
        <f t="array" ref="CR276">IFERROR(INDEX($BD276:$CG276, $CH276, MATCH(CR$6, $BD$8:$CG$8, 0)), "")</f>
        <v/>
      </c>
      <c r="CS276" s="90" t="str" cm="1">
        <f t="array" ref="CS276">IFERROR(INDEX($BD276:$CG276, $CH276, MATCH(CS$6, $BD$8:$CG$8, 0)), "")</f>
        <v/>
      </c>
      <c r="CT276" s="90" t="str" cm="1">
        <f t="array" ref="CT276">IFERROR(INDEX($BD276:$CG276, $CH276, MATCH(CT$6, $BD$8:$CG$8, 0)), "")</f>
        <v/>
      </c>
      <c r="CU276" s="90" t="str" cm="1">
        <f t="array" ref="CU276">IFERROR(INDEX($BD276:$CG276, $CH276, MATCH(CU$6, $BD$8:$CG$8, 0)), "")</f>
        <v/>
      </c>
      <c r="CV276" s="90" t="str" cm="1">
        <f t="array" ref="CV276">IFERROR(INDEX($BD276:$CG276, $CH276, MATCH(CV$6, $BD$8:$CG$8, 0)), "")</f>
        <v/>
      </c>
      <c r="CW276" s="90" t="str" cm="1">
        <f t="array" ref="CW276">IFERROR(INDEX($BD276:$CG276, $CH276, MATCH(CW$6, $BD$8:$CG$8, 0)), "")</f>
        <v/>
      </c>
      <c r="CX276" s="90" t="str" cm="1">
        <f t="array" ref="CX276">IFERROR(INDEX($BD276:$CG276, $CH276, MATCH(CX$6, $BD$8:$CG$8, 0)), "")</f>
        <v/>
      </c>
      <c r="CY276" s="90" t="str" cm="1">
        <f t="array" ref="CY276">IFERROR(INDEX($BD276:$CG276, $CH276, MATCH(CY$6, $BD$8:$CG$8, 0)), "")</f>
        <v/>
      </c>
      <c r="CZ276" s="90" t="str" cm="1">
        <f t="array" ref="CZ276">IFERROR(INDEX($BD276:$CG276, $CH276, MATCH(CZ$6, $BD$8:$CG$8, 0)), "")</f>
        <v/>
      </c>
      <c r="DA276" s="90" t="str" cm="1">
        <f t="array" ref="DA276">IFERROR(INDEX($BD276:$CG276, $CH276, MATCH(DA$6, $BD$8:$CG$8, 0)), "")</f>
        <v/>
      </c>
      <c r="DB276" s="90" t="str" cm="1">
        <f t="array" ref="DB276">IFERROR(INDEX($BD276:$CG276, $CH276, MATCH(DB$6, $BD$8:$CG$8, 0)), "")</f>
        <v/>
      </c>
      <c r="DC276" s="90" t="str" cm="1">
        <f t="array" ref="DC276">IFERROR(INDEX($BD276:$CG276, $CH276, MATCH(DC$6, $BD$8:$CG$8, 0)), "")</f>
        <v/>
      </c>
      <c r="DD276" s="90" t="str" cm="1">
        <f t="array" ref="DD276">IFERROR(INDEX($BD276:$CG276, $CH276, MATCH(DD$6, $BD$8:$CG$8, 0)), "")</f>
        <v/>
      </c>
      <c r="DE276" s="90" t="str" cm="1">
        <f t="array" ref="DE276">IFERROR(INDEX($BD276:$CG276, $CH276, MATCH(DE$6, $BD$8:$CG$8, 0)), "")</f>
        <v/>
      </c>
      <c r="DF276" s="90" t="str" cm="1">
        <f t="array" ref="DF276">IFERROR(INDEX($BD276:$CG276, $CH276, MATCH(DF$6, $BD$8:$CG$8, 0)), "")</f>
        <v/>
      </c>
      <c r="DG276" s="90" t="str" cm="1">
        <f t="array" ref="DG276">IFERROR(INDEX($BD276:$CG276, $CH276, MATCH(DG$6, $BD$8:$CG$8, 0)), "")</f>
        <v/>
      </c>
      <c r="DH276" s="90" t="str" cm="1">
        <f t="array" ref="DH276">IFERROR(INDEX($BD276:$CG276, $CH276, MATCH(DH$6, $BD$8:$CG$8, 0)), "")</f>
        <v/>
      </c>
      <c r="DI276" s="90" t="str" cm="1">
        <f t="array" ref="DI276">IFERROR(INDEX($BD276:$CG276, $CH276, MATCH(DI$6, $BD$8:$CG$8, 0)), "")</f>
        <v/>
      </c>
      <c r="DJ276" s="90" t="str" cm="1">
        <f t="array" ref="DJ276">IFERROR(INDEX($BD276:$CG276, $CH276, MATCH(DJ$6, $BD$8:$CG$8, 0)), "")</f>
        <v/>
      </c>
      <c r="DK276" s="90" t="str" cm="1">
        <f t="array" ref="DK276">IFERROR(INDEX($BD276:$CG276, $CH276, MATCH(DK$6, $BD$8:$CG$8, 0)), "")</f>
        <v/>
      </c>
      <c r="DL276" s="91" t="str" cm="1">
        <f t="array" ref="DL276">IFERROR(INDEX($BD276:$CG276, $CH276, MATCH(DL$6, $BD$8:$CG$8, 0)), "")</f>
        <v/>
      </c>
    </row>
    <row r="277" spans="1:116" x14ac:dyDescent="0.55000000000000004">
      <c r="A277" s="16"/>
      <c r="B277" s="48"/>
      <c r="C277" s="26"/>
      <c r="D277" s="49"/>
      <c r="E277" s="50"/>
      <c r="F277" s="16"/>
      <c r="G277" s="96" t="str">
        <f t="shared" si="113"/>
        <v/>
      </c>
      <c r="H277" s="96" t="str">
        <f>IF($T277="", "", IF(COUNTIF('Income &amp; Expenses'!$AO$11:$AO$40, $T277)&gt;0, $N$3, $N$4))</f>
        <v/>
      </c>
      <c r="I277" s="16"/>
      <c r="N277" s="14" t="str">
        <f t="shared" si="109"/>
        <v/>
      </c>
      <c r="O277" s="8" t="str">
        <f t="shared" si="114"/>
        <v/>
      </c>
      <c r="P277" s="15" t="str">
        <f t="shared" si="110"/>
        <v/>
      </c>
      <c r="R277" s="68" t="str">
        <f t="shared" si="111"/>
        <v/>
      </c>
      <c r="T277" s="68" t="str">
        <f t="shared" si="112"/>
        <v/>
      </c>
      <c r="V277" s="62" t="str">
        <f>IF($B277="", "", COUNTIF($B$11:$B277, $B277))</f>
        <v/>
      </c>
      <c r="W277" s="62" t="str">
        <f t="shared" si="115"/>
        <v/>
      </c>
      <c r="Y277" s="78" t="str">
        <f t="shared" si="116"/>
        <v/>
      </c>
      <c r="Z277" s="79" t="str">
        <f t="shared" si="116"/>
        <v/>
      </c>
      <c r="AA277" s="79" t="str">
        <f t="shared" si="116"/>
        <v/>
      </c>
      <c r="AB277" s="79" t="str">
        <f t="shared" si="116"/>
        <v/>
      </c>
      <c r="AC277" s="79" t="str">
        <f t="shared" si="116"/>
        <v/>
      </c>
      <c r="AD277" s="79" t="str">
        <f t="shared" si="116"/>
        <v/>
      </c>
      <c r="AE277" s="79" t="str">
        <f t="shared" si="116"/>
        <v/>
      </c>
      <c r="AF277" s="79" t="str">
        <f t="shared" si="116"/>
        <v/>
      </c>
      <c r="AG277" s="79" t="str">
        <f t="shared" si="116"/>
        <v/>
      </c>
      <c r="AH277" s="79" t="str">
        <f t="shared" si="116"/>
        <v/>
      </c>
      <c r="AI277" s="79" t="str">
        <f t="shared" si="117"/>
        <v/>
      </c>
      <c r="AJ277" s="79" t="str">
        <f t="shared" si="117"/>
        <v/>
      </c>
      <c r="AK277" s="79" t="str">
        <f t="shared" si="117"/>
        <v/>
      </c>
      <c r="AL277" s="79" t="str">
        <f t="shared" si="117"/>
        <v/>
      </c>
      <c r="AM277" s="79" t="str">
        <f t="shared" si="117"/>
        <v/>
      </c>
      <c r="AN277" s="79" t="str">
        <f t="shared" si="117"/>
        <v/>
      </c>
      <c r="AO277" s="79" t="str">
        <f t="shared" si="117"/>
        <v/>
      </c>
      <c r="AP277" s="79" t="str">
        <f t="shared" si="117"/>
        <v/>
      </c>
      <c r="AQ277" s="79" t="str">
        <f t="shared" si="117"/>
        <v/>
      </c>
      <c r="AR277" s="79" t="str">
        <f t="shared" si="117"/>
        <v/>
      </c>
      <c r="AS277" s="79" t="str">
        <f t="shared" si="118"/>
        <v/>
      </c>
      <c r="AT277" s="79" t="str">
        <f t="shared" si="118"/>
        <v/>
      </c>
      <c r="AU277" s="79" t="str">
        <f t="shared" si="118"/>
        <v/>
      </c>
      <c r="AV277" s="79" t="str">
        <f t="shared" si="118"/>
        <v/>
      </c>
      <c r="AW277" s="79" t="str">
        <f t="shared" si="118"/>
        <v/>
      </c>
      <c r="AX277" s="79" t="str">
        <f t="shared" si="118"/>
        <v/>
      </c>
      <c r="AY277" s="79" t="str">
        <f t="shared" si="118"/>
        <v/>
      </c>
      <c r="AZ277" s="79" t="str">
        <f t="shared" si="118"/>
        <v/>
      </c>
      <c r="BA277" s="79" t="str">
        <f t="shared" si="118"/>
        <v/>
      </c>
      <c r="BB277" s="33" t="str">
        <f t="shared" si="118"/>
        <v/>
      </c>
      <c r="BD277" s="89" t="str">
        <f>IF(OR(CI$8="", Y277=""), "", COUNTIF(Y$11:Y$310, "&lt;"&amp;Y277)+1+COUNTIF(Y$11:Y277, Y277)-1)</f>
        <v/>
      </c>
      <c r="BE277" s="90" t="str">
        <f>IF(OR(CJ$8="", Z277=""), "", COUNTIF(Z$11:Z$310, "&lt;"&amp;Z277)+1+COUNTIF(Z$11:Z277, Z277)-1)</f>
        <v/>
      </c>
      <c r="BF277" s="90" t="str">
        <f>IF(OR(CK$8="", AA277=""), "", COUNTIF(AA$11:AA$310, "&lt;"&amp;AA277)+1+COUNTIF(AA$11:AA277, AA277)-1)</f>
        <v/>
      </c>
      <c r="BG277" s="90" t="str">
        <f>IF(OR(CL$8="", AB277=""), "", COUNTIF(AB$11:AB$310, "&lt;"&amp;AB277)+1+COUNTIF(AB$11:AB277, AB277)-1)</f>
        <v/>
      </c>
      <c r="BH277" s="90" t="str">
        <f>IF(OR(CM$8="", AC277=""), "", COUNTIF(AC$11:AC$310, "&lt;"&amp;AC277)+1+COUNTIF(AC$11:AC277, AC277)-1)</f>
        <v/>
      </c>
      <c r="BI277" s="90" t="str">
        <f>IF(OR(CN$8="", AD277=""), "", COUNTIF(AD$11:AD$310, "&lt;"&amp;AD277)+1+COUNTIF(AD$11:AD277, AD277)-1)</f>
        <v/>
      </c>
      <c r="BJ277" s="90" t="str">
        <f>IF(OR(CO$8="", AE277=""), "", COUNTIF(AE$11:AE$310, "&lt;"&amp;AE277)+1+COUNTIF(AE$11:AE277, AE277)-1)</f>
        <v/>
      </c>
      <c r="BK277" s="90" t="str">
        <f>IF(OR(CP$8="", AF277=""), "", COUNTIF(AF$11:AF$310, "&lt;"&amp;AF277)+1+COUNTIF(AF$11:AF277, AF277)-1)</f>
        <v/>
      </c>
      <c r="BL277" s="90" t="str">
        <f>IF(OR(CQ$8="", AG277=""), "", COUNTIF(AG$11:AG$310, "&lt;"&amp;AG277)+1+COUNTIF(AG$11:AG277, AG277)-1)</f>
        <v/>
      </c>
      <c r="BM277" s="90" t="str">
        <f>IF(OR(CR$8="", AH277=""), "", COUNTIF(AH$11:AH$310, "&lt;"&amp;AH277)+1+COUNTIF(AH$11:AH277, AH277)-1)</f>
        <v/>
      </c>
      <c r="BN277" s="90" t="str">
        <f>IF(OR(CS$8="", AI277=""), "", COUNTIF(AI$11:AI$310, "&lt;"&amp;AI277)+1+COUNTIF(AI$11:AI277, AI277)-1)</f>
        <v/>
      </c>
      <c r="BO277" s="90" t="str">
        <f>IF(OR(CT$8="", AJ277=""), "", COUNTIF(AJ$11:AJ$310, "&lt;"&amp;AJ277)+1+COUNTIF(AJ$11:AJ277, AJ277)-1)</f>
        <v/>
      </c>
      <c r="BP277" s="90" t="str">
        <f>IF(OR(CU$8="", AK277=""), "", COUNTIF(AK$11:AK$310, "&lt;"&amp;AK277)+1+COUNTIF(AK$11:AK277, AK277)-1)</f>
        <v/>
      </c>
      <c r="BQ277" s="90" t="str">
        <f>IF(OR(CV$8="", AL277=""), "", COUNTIF(AL$11:AL$310, "&lt;"&amp;AL277)+1+COUNTIF(AL$11:AL277, AL277)-1)</f>
        <v/>
      </c>
      <c r="BR277" s="90" t="str">
        <f>IF(OR(CW$8="", AM277=""), "", COUNTIF(AM$11:AM$310, "&lt;"&amp;AM277)+1+COUNTIF(AM$11:AM277, AM277)-1)</f>
        <v/>
      </c>
      <c r="BS277" s="90" t="str">
        <f>IF(OR(CX$8="", AN277=""), "", COUNTIF(AN$11:AN$310, "&lt;"&amp;AN277)+1+COUNTIF(AN$11:AN277, AN277)-1)</f>
        <v/>
      </c>
      <c r="BT277" s="90" t="str">
        <f>IF(OR(CY$8="", AO277=""), "", COUNTIF(AO$11:AO$310, "&lt;"&amp;AO277)+1+COUNTIF(AO$11:AO277, AO277)-1)</f>
        <v/>
      </c>
      <c r="BU277" s="90" t="str">
        <f>IF(OR(CZ$8="", AP277=""), "", COUNTIF(AP$11:AP$310, "&lt;"&amp;AP277)+1+COUNTIF(AP$11:AP277, AP277)-1)</f>
        <v/>
      </c>
      <c r="BV277" s="90" t="str">
        <f>IF(OR(DA$8="", AQ277=""), "", COUNTIF(AQ$11:AQ$310, "&lt;"&amp;AQ277)+1+COUNTIF(AQ$11:AQ277, AQ277)-1)</f>
        <v/>
      </c>
      <c r="BW277" s="90" t="str">
        <f>IF(OR(DB$8="", AR277=""), "", COUNTIF(AR$11:AR$310, "&lt;"&amp;AR277)+1+COUNTIF(AR$11:AR277, AR277)-1)</f>
        <v/>
      </c>
      <c r="BX277" s="90" t="str">
        <f>IF(OR(DC$8="", AS277=""), "", COUNTIF(AS$11:AS$310, "&lt;"&amp;AS277)+1+COUNTIF(AS$11:AS277, AS277)-1)</f>
        <v/>
      </c>
      <c r="BY277" s="90" t="str">
        <f>IF(OR(DD$8="", AT277=""), "", COUNTIF(AT$11:AT$310, "&lt;"&amp;AT277)+1+COUNTIF(AT$11:AT277, AT277)-1)</f>
        <v/>
      </c>
      <c r="BZ277" s="90" t="str">
        <f>IF(OR(DE$8="", AU277=""), "", COUNTIF(AU$11:AU$310, "&lt;"&amp;AU277)+1+COUNTIF(AU$11:AU277, AU277)-1)</f>
        <v/>
      </c>
      <c r="CA277" s="90" t="str">
        <f>IF(OR(DF$8="", AV277=""), "", COUNTIF(AV$11:AV$310, "&lt;"&amp;AV277)+1+COUNTIF(AV$11:AV277, AV277)-1)</f>
        <v/>
      </c>
      <c r="CB277" s="90" t="str">
        <f>IF(OR(DG$8="", AW277=""), "", COUNTIF(AW$11:AW$310, "&lt;"&amp;AW277)+1+COUNTIF(AW$11:AW277, AW277)-1)</f>
        <v/>
      </c>
      <c r="CC277" s="90" t="str">
        <f>IF(OR(DH$8="", AX277=""), "", COUNTIF(AX$11:AX$310, "&lt;"&amp;AX277)+1+COUNTIF(AX$11:AX277, AX277)-1)</f>
        <v/>
      </c>
      <c r="CD277" s="90" t="str">
        <f>IF(OR(DI$8="", AY277=""), "", COUNTIF(AY$11:AY$310, "&lt;"&amp;AY277)+1+COUNTIF(AY$11:AY277, AY277)-1)</f>
        <v/>
      </c>
      <c r="CE277" s="90" t="str">
        <f>IF(OR(DJ$8="", AZ277=""), "", COUNTIF(AZ$11:AZ$310, "&lt;"&amp;AZ277)+1+COUNTIF(AZ$11:AZ277, AZ277)-1)</f>
        <v/>
      </c>
      <c r="CF277" s="90" t="str">
        <f>IF(OR(DK$8="", BA277=""), "", COUNTIF(BA$11:BA$310, "&lt;"&amp;BA277)+1+COUNTIF(BA$11:BA277, BA277)-1)</f>
        <v/>
      </c>
      <c r="CG277" s="91" t="str">
        <f>IF(OR(DL$8="", BB277=""), "", COUNTIF(BB$11:BB$310, "&lt;"&amp;BB277)+1+COUNTIF(BB$11:BB277, BB277)-1)</f>
        <v/>
      </c>
      <c r="CI277" s="89" t="str" cm="1">
        <f t="array" ref="CI277">IFERROR(INDEX($BD277:$CG277, $CH277, MATCH(CI$6, $BD$8:$CG$8, 0)), "")</f>
        <v/>
      </c>
      <c r="CJ277" s="90" t="str" cm="1">
        <f t="array" ref="CJ277">IFERROR(INDEX($BD277:$CG277, $CH277, MATCH(CJ$6, $BD$8:$CG$8, 0)), "")</f>
        <v/>
      </c>
      <c r="CK277" s="90" t="str" cm="1">
        <f t="array" ref="CK277">IFERROR(INDEX($BD277:$CG277, $CH277, MATCH(CK$6, $BD$8:$CG$8, 0)), "")</f>
        <v/>
      </c>
      <c r="CL277" s="90" t="str" cm="1">
        <f t="array" ref="CL277">IFERROR(INDEX($BD277:$CG277, $CH277, MATCH(CL$6, $BD$8:$CG$8, 0)), "")</f>
        <v/>
      </c>
      <c r="CM277" s="90" t="str" cm="1">
        <f t="array" ref="CM277">IFERROR(INDEX($BD277:$CG277, $CH277, MATCH(CM$6, $BD$8:$CG$8, 0)), "")</f>
        <v/>
      </c>
      <c r="CN277" s="90" t="str" cm="1">
        <f t="array" ref="CN277">IFERROR(INDEX($BD277:$CG277, $CH277, MATCH(CN$6, $BD$8:$CG$8, 0)), "")</f>
        <v/>
      </c>
      <c r="CO277" s="90" t="str" cm="1">
        <f t="array" ref="CO277">IFERROR(INDEX($BD277:$CG277, $CH277, MATCH(CO$6, $BD$8:$CG$8, 0)), "")</f>
        <v/>
      </c>
      <c r="CP277" s="90" t="str" cm="1">
        <f t="array" ref="CP277">IFERROR(INDEX($BD277:$CG277, $CH277, MATCH(CP$6, $BD$8:$CG$8, 0)), "")</f>
        <v/>
      </c>
      <c r="CQ277" s="90" t="str" cm="1">
        <f t="array" ref="CQ277">IFERROR(INDEX($BD277:$CG277, $CH277, MATCH(CQ$6, $BD$8:$CG$8, 0)), "")</f>
        <v/>
      </c>
      <c r="CR277" s="90" t="str" cm="1">
        <f t="array" ref="CR277">IFERROR(INDEX($BD277:$CG277, $CH277, MATCH(CR$6, $BD$8:$CG$8, 0)), "")</f>
        <v/>
      </c>
      <c r="CS277" s="90" t="str" cm="1">
        <f t="array" ref="CS277">IFERROR(INDEX($BD277:$CG277, $CH277, MATCH(CS$6, $BD$8:$CG$8, 0)), "")</f>
        <v/>
      </c>
      <c r="CT277" s="90" t="str" cm="1">
        <f t="array" ref="CT277">IFERROR(INDEX($BD277:$CG277, $CH277, MATCH(CT$6, $BD$8:$CG$8, 0)), "")</f>
        <v/>
      </c>
      <c r="CU277" s="90" t="str" cm="1">
        <f t="array" ref="CU277">IFERROR(INDEX($BD277:$CG277, $CH277, MATCH(CU$6, $BD$8:$CG$8, 0)), "")</f>
        <v/>
      </c>
      <c r="CV277" s="90" t="str" cm="1">
        <f t="array" ref="CV277">IFERROR(INDEX($BD277:$CG277, $CH277, MATCH(CV$6, $BD$8:$CG$8, 0)), "")</f>
        <v/>
      </c>
      <c r="CW277" s="90" t="str" cm="1">
        <f t="array" ref="CW277">IFERROR(INDEX($BD277:$CG277, $CH277, MATCH(CW$6, $BD$8:$CG$8, 0)), "")</f>
        <v/>
      </c>
      <c r="CX277" s="90" t="str" cm="1">
        <f t="array" ref="CX277">IFERROR(INDEX($BD277:$CG277, $CH277, MATCH(CX$6, $BD$8:$CG$8, 0)), "")</f>
        <v/>
      </c>
      <c r="CY277" s="90" t="str" cm="1">
        <f t="array" ref="CY277">IFERROR(INDEX($BD277:$CG277, $CH277, MATCH(CY$6, $BD$8:$CG$8, 0)), "")</f>
        <v/>
      </c>
      <c r="CZ277" s="90" t="str" cm="1">
        <f t="array" ref="CZ277">IFERROR(INDEX($BD277:$CG277, $CH277, MATCH(CZ$6, $BD$8:$CG$8, 0)), "")</f>
        <v/>
      </c>
      <c r="DA277" s="90" t="str" cm="1">
        <f t="array" ref="DA277">IFERROR(INDEX($BD277:$CG277, $CH277, MATCH(DA$6, $BD$8:$CG$8, 0)), "")</f>
        <v/>
      </c>
      <c r="DB277" s="90" t="str" cm="1">
        <f t="array" ref="DB277">IFERROR(INDEX($BD277:$CG277, $CH277, MATCH(DB$6, $BD$8:$CG$8, 0)), "")</f>
        <v/>
      </c>
      <c r="DC277" s="90" t="str" cm="1">
        <f t="array" ref="DC277">IFERROR(INDEX($BD277:$CG277, $CH277, MATCH(DC$6, $BD$8:$CG$8, 0)), "")</f>
        <v/>
      </c>
      <c r="DD277" s="90" t="str" cm="1">
        <f t="array" ref="DD277">IFERROR(INDEX($BD277:$CG277, $CH277, MATCH(DD$6, $BD$8:$CG$8, 0)), "")</f>
        <v/>
      </c>
      <c r="DE277" s="90" t="str" cm="1">
        <f t="array" ref="DE277">IFERROR(INDEX($BD277:$CG277, $CH277, MATCH(DE$6, $BD$8:$CG$8, 0)), "")</f>
        <v/>
      </c>
      <c r="DF277" s="90" t="str" cm="1">
        <f t="array" ref="DF277">IFERROR(INDEX($BD277:$CG277, $CH277, MATCH(DF$6, $BD$8:$CG$8, 0)), "")</f>
        <v/>
      </c>
      <c r="DG277" s="90" t="str" cm="1">
        <f t="array" ref="DG277">IFERROR(INDEX($BD277:$CG277, $CH277, MATCH(DG$6, $BD$8:$CG$8, 0)), "")</f>
        <v/>
      </c>
      <c r="DH277" s="90" t="str" cm="1">
        <f t="array" ref="DH277">IFERROR(INDEX($BD277:$CG277, $CH277, MATCH(DH$6, $BD$8:$CG$8, 0)), "")</f>
        <v/>
      </c>
      <c r="DI277" s="90" t="str" cm="1">
        <f t="array" ref="DI277">IFERROR(INDEX($BD277:$CG277, $CH277, MATCH(DI$6, $BD$8:$CG$8, 0)), "")</f>
        <v/>
      </c>
      <c r="DJ277" s="90" t="str" cm="1">
        <f t="array" ref="DJ277">IFERROR(INDEX($BD277:$CG277, $CH277, MATCH(DJ$6, $BD$8:$CG$8, 0)), "")</f>
        <v/>
      </c>
      <c r="DK277" s="90" t="str" cm="1">
        <f t="array" ref="DK277">IFERROR(INDEX($BD277:$CG277, $CH277, MATCH(DK$6, $BD$8:$CG$8, 0)), "")</f>
        <v/>
      </c>
      <c r="DL277" s="91" t="str" cm="1">
        <f t="array" ref="DL277">IFERROR(INDEX($BD277:$CG277, $CH277, MATCH(DL$6, $BD$8:$CG$8, 0)), "")</f>
        <v/>
      </c>
    </row>
    <row r="278" spans="1:116" x14ac:dyDescent="0.55000000000000004">
      <c r="A278" s="16"/>
      <c r="B278" s="48"/>
      <c r="C278" s="26"/>
      <c r="D278" s="49"/>
      <c r="E278" s="50"/>
      <c r="F278" s="16"/>
      <c r="G278" s="96" t="str">
        <f t="shared" si="113"/>
        <v/>
      </c>
      <c r="H278" s="96" t="str">
        <f>IF($T278="", "", IF(COUNTIF('Income &amp; Expenses'!$AO$11:$AO$40, $T278)&gt;0, $N$3, $N$4))</f>
        <v/>
      </c>
      <c r="I278" s="16"/>
      <c r="N278" s="14" t="str">
        <f t="shared" si="109"/>
        <v/>
      </c>
      <c r="O278" s="8" t="str">
        <f t="shared" si="114"/>
        <v/>
      </c>
      <c r="P278" s="15" t="str">
        <f t="shared" si="110"/>
        <v/>
      </c>
      <c r="R278" s="68" t="str">
        <f t="shared" si="111"/>
        <v/>
      </c>
      <c r="T278" s="68" t="str">
        <f t="shared" si="112"/>
        <v/>
      </c>
      <c r="V278" s="62" t="str">
        <f>IF($B278="", "", COUNTIF($B$11:$B278, $B278))</f>
        <v/>
      </c>
      <c r="W278" s="62" t="str">
        <f t="shared" si="115"/>
        <v/>
      </c>
      <c r="Y278" s="78" t="str">
        <f t="shared" si="116"/>
        <v/>
      </c>
      <c r="Z278" s="79" t="str">
        <f t="shared" si="116"/>
        <v/>
      </c>
      <c r="AA278" s="79" t="str">
        <f t="shared" si="116"/>
        <v/>
      </c>
      <c r="AB278" s="79" t="str">
        <f t="shared" si="116"/>
        <v/>
      </c>
      <c r="AC278" s="79" t="str">
        <f t="shared" si="116"/>
        <v/>
      </c>
      <c r="AD278" s="79" t="str">
        <f t="shared" si="116"/>
        <v/>
      </c>
      <c r="AE278" s="79" t="str">
        <f t="shared" si="116"/>
        <v/>
      </c>
      <c r="AF278" s="79" t="str">
        <f t="shared" si="116"/>
        <v/>
      </c>
      <c r="AG278" s="79" t="str">
        <f t="shared" si="116"/>
        <v/>
      </c>
      <c r="AH278" s="79" t="str">
        <f t="shared" si="116"/>
        <v/>
      </c>
      <c r="AI278" s="79" t="str">
        <f t="shared" si="117"/>
        <v/>
      </c>
      <c r="AJ278" s="79" t="str">
        <f t="shared" si="117"/>
        <v/>
      </c>
      <c r="AK278" s="79" t="str">
        <f t="shared" si="117"/>
        <v/>
      </c>
      <c r="AL278" s="79" t="str">
        <f t="shared" si="117"/>
        <v/>
      </c>
      <c r="AM278" s="79" t="str">
        <f t="shared" si="117"/>
        <v/>
      </c>
      <c r="AN278" s="79" t="str">
        <f t="shared" si="117"/>
        <v/>
      </c>
      <c r="AO278" s="79" t="str">
        <f t="shared" si="117"/>
        <v/>
      </c>
      <c r="AP278" s="79" t="str">
        <f t="shared" si="117"/>
        <v/>
      </c>
      <c r="AQ278" s="79" t="str">
        <f t="shared" si="117"/>
        <v/>
      </c>
      <c r="AR278" s="79" t="str">
        <f t="shared" si="117"/>
        <v/>
      </c>
      <c r="AS278" s="79" t="str">
        <f t="shared" si="118"/>
        <v/>
      </c>
      <c r="AT278" s="79" t="str">
        <f t="shared" si="118"/>
        <v/>
      </c>
      <c r="AU278" s="79" t="str">
        <f t="shared" si="118"/>
        <v/>
      </c>
      <c r="AV278" s="79" t="str">
        <f t="shared" si="118"/>
        <v/>
      </c>
      <c r="AW278" s="79" t="str">
        <f t="shared" si="118"/>
        <v/>
      </c>
      <c r="AX278" s="79" t="str">
        <f t="shared" si="118"/>
        <v/>
      </c>
      <c r="AY278" s="79" t="str">
        <f t="shared" si="118"/>
        <v/>
      </c>
      <c r="AZ278" s="79" t="str">
        <f t="shared" si="118"/>
        <v/>
      </c>
      <c r="BA278" s="79" t="str">
        <f t="shared" si="118"/>
        <v/>
      </c>
      <c r="BB278" s="33" t="str">
        <f t="shared" si="118"/>
        <v/>
      </c>
      <c r="BD278" s="89" t="str">
        <f>IF(OR(CI$8="", Y278=""), "", COUNTIF(Y$11:Y$310, "&lt;"&amp;Y278)+1+COUNTIF(Y$11:Y278, Y278)-1)</f>
        <v/>
      </c>
      <c r="BE278" s="90" t="str">
        <f>IF(OR(CJ$8="", Z278=""), "", COUNTIF(Z$11:Z$310, "&lt;"&amp;Z278)+1+COUNTIF(Z$11:Z278, Z278)-1)</f>
        <v/>
      </c>
      <c r="BF278" s="90" t="str">
        <f>IF(OR(CK$8="", AA278=""), "", COUNTIF(AA$11:AA$310, "&lt;"&amp;AA278)+1+COUNTIF(AA$11:AA278, AA278)-1)</f>
        <v/>
      </c>
      <c r="BG278" s="90" t="str">
        <f>IF(OR(CL$8="", AB278=""), "", COUNTIF(AB$11:AB$310, "&lt;"&amp;AB278)+1+COUNTIF(AB$11:AB278, AB278)-1)</f>
        <v/>
      </c>
      <c r="BH278" s="90" t="str">
        <f>IF(OR(CM$8="", AC278=""), "", COUNTIF(AC$11:AC$310, "&lt;"&amp;AC278)+1+COUNTIF(AC$11:AC278, AC278)-1)</f>
        <v/>
      </c>
      <c r="BI278" s="90" t="str">
        <f>IF(OR(CN$8="", AD278=""), "", COUNTIF(AD$11:AD$310, "&lt;"&amp;AD278)+1+COUNTIF(AD$11:AD278, AD278)-1)</f>
        <v/>
      </c>
      <c r="BJ278" s="90" t="str">
        <f>IF(OR(CO$8="", AE278=""), "", COUNTIF(AE$11:AE$310, "&lt;"&amp;AE278)+1+COUNTIF(AE$11:AE278, AE278)-1)</f>
        <v/>
      </c>
      <c r="BK278" s="90" t="str">
        <f>IF(OR(CP$8="", AF278=""), "", COUNTIF(AF$11:AF$310, "&lt;"&amp;AF278)+1+COUNTIF(AF$11:AF278, AF278)-1)</f>
        <v/>
      </c>
      <c r="BL278" s="90" t="str">
        <f>IF(OR(CQ$8="", AG278=""), "", COUNTIF(AG$11:AG$310, "&lt;"&amp;AG278)+1+COUNTIF(AG$11:AG278, AG278)-1)</f>
        <v/>
      </c>
      <c r="BM278" s="90" t="str">
        <f>IF(OR(CR$8="", AH278=""), "", COUNTIF(AH$11:AH$310, "&lt;"&amp;AH278)+1+COUNTIF(AH$11:AH278, AH278)-1)</f>
        <v/>
      </c>
      <c r="BN278" s="90" t="str">
        <f>IF(OR(CS$8="", AI278=""), "", COUNTIF(AI$11:AI$310, "&lt;"&amp;AI278)+1+COUNTIF(AI$11:AI278, AI278)-1)</f>
        <v/>
      </c>
      <c r="BO278" s="90" t="str">
        <f>IF(OR(CT$8="", AJ278=""), "", COUNTIF(AJ$11:AJ$310, "&lt;"&amp;AJ278)+1+COUNTIF(AJ$11:AJ278, AJ278)-1)</f>
        <v/>
      </c>
      <c r="BP278" s="90" t="str">
        <f>IF(OR(CU$8="", AK278=""), "", COUNTIF(AK$11:AK$310, "&lt;"&amp;AK278)+1+COUNTIF(AK$11:AK278, AK278)-1)</f>
        <v/>
      </c>
      <c r="BQ278" s="90" t="str">
        <f>IF(OR(CV$8="", AL278=""), "", COUNTIF(AL$11:AL$310, "&lt;"&amp;AL278)+1+COUNTIF(AL$11:AL278, AL278)-1)</f>
        <v/>
      </c>
      <c r="BR278" s="90" t="str">
        <f>IF(OR(CW$8="", AM278=""), "", COUNTIF(AM$11:AM$310, "&lt;"&amp;AM278)+1+COUNTIF(AM$11:AM278, AM278)-1)</f>
        <v/>
      </c>
      <c r="BS278" s="90" t="str">
        <f>IF(OR(CX$8="", AN278=""), "", COUNTIF(AN$11:AN$310, "&lt;"&amp;AN278)+1+COUNTIF(AN$11:AN278, AN278)-1)</f>
        <v/>
      </c>
      <c r="BT278" s="90" t="str">
        <f>IF(OR(CY$8="", AO278=""), "", COUNTIF(AO$11:AO$310, "&lt;"&amp;AO278)+1+COUNTIF(AO$11:AO278, AO278)-1)</f>
        <v/>
      </c>
      <c r="BU278" s="90" t="str">
        <f>IF(OR(CZ$8="", AP278=""), "", COUNTIF(AP$11:AP$310, "&lt;"&amp;AP278)+1+COUNTIF(AP$11:AP278, AP278)-1)</f>
        <v/>
      </c>
      <c r="BV278" s="90" t="str">
        <f>IF(OR(DA$8="", AQ278=""), "", COUNTIF(AQ$11:AQ$310, "&lt;"&amp;AQ278)+1+COUNTIF(AQ$11:AQ278, AQ278)-1)</f>
        <v/>
      </c>
      <c r="BW278" s="90" t="str">
        <f>IF(OR(DB$8="", AR278=""), "", COUNTIF(AR$11:AR$310, "&lt;"&amp;AR278)+1+COUNTIF(AR$11:AR278, AR278)-1)</f>
        <v/>
      </c>
      <c r="BX278" s="90" t="str">
        <f>IF(OR(DC$8="", AS278=""), "", COUNTIF(AS$11:AS$310, "&lt;"&amp;AS278)+1+COUNTIF(AS$11:AS278, AS278)-1)</f>
        <v/>
      </c>
      <c r="BY278" s="90" t="str">
        <f>IF(OR(DD$8="", AT278=""), "", COUNTIF(AT$11:AT$310, "&lt;"&amp;AT278)+1+COUNTIF(AT$11:AT278, AT278)-1)</f>
        <v/>
      </c>
      <c r="BZ278" s="90" t="str">
        <f>IF(OR(DE$8="", AU278=""), "", COUNTIF(AU$11:AU$310, "&lt;"&amp;AU278)+1+COUNTIF(AU$11:AU278, AU278)-1)</f>
        <v/>
      </c>
      <c r="CA278" s="90" t="str">
        <f>IF(OR(DF$8="", AV278=""), "", COUNTIF(AV$11:AV$310, "&lt;"&amp;AV278)+1+COUNTIF(AV$11:AV278, AV278)-1)</f>
        <v/>
      </c>
      <c r="CB278" s="90" t="str">
        <f>IF(OR(DG$8="", AW278=""), "", COUNTIF(AW$11:AW$310, "&lt;"&amp;AW278)+1+COUNTIF(AW$11:AW278, AW278)-1)</f>
        <v/>
      </c>
      <c r="CC278" s="90" t="str">
        <f>IF(OR(DH$8="", AX278=""), "", COUNTIF(AX$11:AX$310, "&lt;"&amp;AX278)+1+COUNTIF(AX$11:AX278, AX278)-1)</f>
        <v/>
      </c>
      <c r="CD278" s="90" t="str">
        <f>IF(OR(DI$8="", AY278=""), "", COUNTIF(AY$11:AY$310, "&lt;"&amp;AY278)+1+COUNTIF(AY$11:AY278, AY278)-1)</f>
        <v/>
      </c>
      <c r="CE278" s="90" t="str">
        <f>IF(OR(DJ$8="", AZ278=""), "", COUNTIF(AZ$11:AZ$310, "&lt;"&amp;AZ278)+1+COUNTIF(AZ$11:AZ278, AZ278)-1)</f>
        <v/>
      </c>
      <c r="CF278" s="90" t="str">
        <f>IF(OR(DK$8="", BA278=""), "", COUNTIF(BA$11:BA$310, "&lt;"&amp;BA278)+1+COUNTIF(BA$11:BA278, BA278)-1)</f>
        <v/>
      </c>
      <c r="CG278" s="91" t="str">
        <f>IF(OR(DL$8="", BB278=""), "", COUNTIF(BB$11:BB$310, "&lt;"&amp;BB278)+1+COUNTIF(BB$11:BB278, BB278)-1)</f>
        <v/>
      </c>
      <c r="CI278" s="89" t="str" cm="1">
        <f t="array" ref="CI278">IFERROR(INDEX($BD278:$CG278, $CH278, MATCH(CI$6, $BD$8:$CG$8, 0)), "")</f>
        <v/>
      </c>
      <c r="CJ278" s="90" t="str" cm="1">
        <f t="array" ref="CJ278">IFERROR(INDEX($BD278:$CG278, $CH278, MATCH(CJ$6, $BD$8:$CG$8, 0)), "")</f>
        <v/>
      </c>
      <c r="CK278" s="90" t="str" cm="1">
        <f t="array" ref="CK278">IFERROR(INDEX($BD278:$CG278, $CH278, MATCH(CK$6, $BD$8:$CG$8, 0)), "")</f>
        <v/>
      </c>
      <c r="CL278" s="90" t="str" cm="1">
        <f t="array" ref="CL278">IFERROR(INDEX($BD278:$CG278, $CH278, MATCH(CL$6, $BD$8:$CG$8, 0)), "")</f>
        <v/>
      </c>
      <c r="CM278" s="90" t="str" cm="1">
        <f t="array" ref="CM278">IFERROR(INDEX($BD278:$CG278, $CH278, MATCH(CM$6, $BD$8:$CG$8, 0)), "")</f>
        <v/>
      </c>
      <c r="CN278" s="90" t="str" cm="1">
        <f t="array" ref="CN278">IFERROR(INDEX($BD278:$CG278, $CH278, MATCH(CN$6, $BD$8:$CG$8, 0)), "")</f>
        <v/>
      </c>
      <c r="CO278" s="90" t="str" cm="1">
        <f t="array" ref="CO278">IFERROR(INDEX($BD278:$CG278, $CH278, MATCH(CO$6, $BD$8:$CG$8, 0)), "")</f>
        <v/>
      </c>
      <c r="CP278" s="90" t="str" cm="1">
        <f t="array" ref="CP278">IFERROR(INDEX($BD278:$CG278, $CH278, MATCH(CP$6, $BD$8:$CG$8, 0)), "")</f>
        <v/>
      </c>
      <c r="CQ278" s="90" t="str" cm="1">
        <f t="array" ref="CQ278">IFERROR(INDEX($BD278:$CG278, $CH278, MATCH(CQ$6, $BD$8:$CG$8, 0)), "")</f>
        <v/>
      </c>
      <c r="CR278" s="90" t="str" cm="1">
        <f t="array" ref="CR278">IFERROR(INDEX($BD278:$CG278, $CH278, MATCH(CR$6, $BD$8:$CG$8, 0)), "")</f>
        <v/>
      </c>
      <c r="CS278" s="90" t="str" cm="1">
        <f t="array" ref="CS278">IFERROR(INDEX($BD278:$CG278, $CH278, MATCH(CS$6, $BD$8:$CG$8, 0)), "")</f>
        <v/>
      </c>
      <c r="CT278" s="90" t="str" cm="1">
        <f t="array" ref="CT278">IFERROR(INDEX($BD278:$CG278, $CH278, MATCH(CT$6, $BD$8:$CG$8, 0)), "")</f>
        <v/>
      </c>
      <c r="CU278" s="90" t="str" cm="1">
        <f t="array" ref="CU278">IFERROR(INDEX($BD278:$CG278, $CH278, MATCH(CU$6, $BD$8:$CG$8, 0)), "")</f>
        <v/>
      </c>
      <c r="CV278" s="90" t="str" cm="1">
        <f t="array" ref="CV278">IFERROR(INDEX($BD278:$CG278, $CH278, MATCH(CV$6, $BD$8:$CG$8, 0)), "")</f>
        <v/>
      </c>
      <c r="CW278" s="90" t="str" cm="1">
        <f t="array" ref="CW278">IFERROR(INDEX($BD278:$CG278, $CH278, MATCH(CW$6, $BD$8:$CG$8, 0)), "")</f>
        <v/>
      </c>
      <c r="CX278" s="90" t="str" cm="1">
        <f t="array" ref="CX278">IFERROR(INDEX($BD278:$CG278, $CH278, MATCH(CX$6, $BD$8:$CG$8, 0)), "")</f>
        <v/>
      </c>
      <c r="CY278" s="90" t="str" cm="1">
        <f t="array" ref="CY278">IFERROR(INDEX($BD278:$CG278, $CH278, MATCH(CY$6, $BD$8:$CG$8, 0)), "")</f>
        <v/>
      </c>
      <c r="CZ278" s="90" t="str" cm="1">
        <f t="array" ref="CZ278">IFERROR(INDEX($BD278:$CG278, $CH278, MATCH(CZ$6, $BD$8:$CG$8, 0)), "")</f>
        <v/>
      </c>
      <c r="DA278" s="90" t="str" cm="1">
        <f t="array" ref="DA278">IFERROR(INDEX($BD278:$CG278, $CH278, MATCH(DA$6, $BD$8:$CG$8, 0)), "")</f>
        <v/>
      </c>
      <c r="DB278" s="90" t="str" cm="1">
        <f t="array" ref="DB278">IFERROR(INDEX($BD278:$CG278, $CH278, MATCH(DB$6, $BD$8:$CG$8, 0)), "")</f>
        <v/>
      </c>
      <c r="DC278" s="90" t="str" cm="1">
        <f t="array" ref="DC278">IFERROR(INDEX($BD278:$CG278, $CH278, MATCH(DC$6, $BD$8:$CG$8, 0)), "")</f>
        <v/>
      </c>
      <c r="DD278" s="90" t="str" cm="1">
        <f t="array" ref="DD278">IFERROR(INDEX($BD278:$CG278, $CH278, MATCH(DD$6, $BD$8:$CG$8, 0)), "")</f>
        <v/>
      </c>
      <c r="DE278" s="90" t="str" cm="1">
        <f t="array" ref="DE278">IFERROR(INDEX($BD278:$CG278, $CH278, MATCH(DE$6, $BD$8:$CG$8, 0)), "")</f>
        <v/>
      </c>
      <c r="DF278" s="90" t="str" cm="1">
        <f t="array" ref="DF278">IFERROR(INDEX($BD278:$CG278, $CH278, MATCH(DF$6, $BD$8:$CG$8, 0)), "")</f>
        <v/>
      </c>
      <c r="DG278" s="90" t="str" cm="1">
        <f t="array" ref="DG278">IFERROR(INDEX($BD278:$CG278, $CH278, MATCH(DG$6, $BD$8:$CG$8, 0)), "")</f>
        <v/>
      </c>
      <c r="DH278" s="90" t="str" cm="1">
        <f t="array" ref="DH278">IFERROR(INDEX($BD278:$CG278, $CH278, MATCH(DH$6, $BD$8:$CG$8, 0)), "")</f>
        <v/>
      </c>
      <c r="DI278" s="90" t="str" cm="1">
        <f t="array" ref="DI278">IFERROR(INDEX($BD278:$CG278, $CH278, MATCH(DI$6, $BD$8:$CG$8, 0)), "")</f>
        <v/>
      </c>
      <c r="DJ278" s="90" t="str" cm="1">
        <f t="array" ref="DJ278">IFERROR(INDEX($BD278:$CG278, $CH278, MATCH(DJ$6, $BD$8:$CG$8, 0)), "")</f>
        <v/>
      </c>
      <c r="DK278" s="90" t="str" cm="1">
        <f t="array" ref="DK278">IFERROR(INDEX($BD278:$CG278, $CH278, MATCH(DK$6, $BD$8:$CG$8, 0)), "")</f>
        <v/>
      </c>
      <c r="DL278" s="91" t="str" cm="1">
        <f t="array" ref="DL278">IFERROR(INDEX($BD278:$CG278, $CH278, MATCH(DL$6, $BD$8:$CG$8, 0)), "")</f>
        <v/>
      </c>
    </row>
    <row r="279" spans="1:116" x14ac:dyDescent="0.55000000000000004">
      <c r="A279" s="16"/>
      <c r="B279" s="48"/>
      <c r="C279" s="26"/>
      <c r="D279" s="49"/>
      <c r="E279" s="50"/>
      <c r="F279" s="16"/>
      <c r="G279" s="96" t="str">
        <f t="shared" si="113"/>
        <v/>
      </c>
      <c r="H279" s="96" t="str">
        <f>IF($T279="", "", IF(COUNTIF('Income &amp; Expenses'!$AO$11:$AO$40, $T279)&gt;0, $N$3, $N$4))</f>
        <v/>
      </c>
      <c r="I279" s="16"/>
      <c r="N279" s="14" t="str">
        <f t="shared" si="109"/>
        <v/>
      </c>
      <c r="O279" s="8" t="str">
        <f t="shared" si="114"/>
        <v/>
      </c>
      <c r="P279" s="15" t="str">
        <f t="shared" si="110"/>
        <v/>
      </c>
      <c r="R279" s="68" t="str">
        <f t="shared" si="111"/>
        <v/>
      </c>
      <c r="T279" s="68" t="str">
        <f t="shared" si="112"/>
        <v/>
      </c>
      <c r="V279" s="62" t="str">
        <f>IF($B279="", "", COUNTIF($B$11:$B279, $B279))</f>
        <v/>
      </c>
      <c r="W279" s="62" t="str">
        <f t="shared" si="115"/>
        <v/>
      </c>
      <c r="Y279" s="78" t="str">
        <f t="shared" si="116"/>
        <v/>
      </c>
      <c r="Z279" s="79" t="str">
        <f t="shared" si="116"/>
        <v/>
      </c>
      <c r="AA279" s="79" t="str">
        <f t="shared" si="116"/>
        <v/>
      </c>
      <c r="AB279" s="79" t="str">
        <f t="shared" si="116"/>
        <v/>
      </c>
      <c r="AC279" s="79" t="str">
        <f t="shared" si="116"/>
        <v/>
      </c>
      <c r="AD279" s="79" t="str">
        <f t="shared" si="116"/>
        <v/>
      </c>
      <c r="AE279" s="79" t="str">
        <f t="shared" si="116"/>
        <v/>
      </c>
      <c r="AF279" s="79" t="str">
        <f t="shared" si="116"/>
        <v/>
      </c>
      <c r="AG279" s="79" t="str">
        <f t="shared" si="116"/>
        <v/>
      </c>
      <c r="AH279" s="79" t="str">
        <f t="shared" si="116"/>
        <v/>
      </c>
      <c r="AI279" s="79" t="str">
        <f t="shared" si="117"/>
        <v/>
      </c>
      <c r="AJ279" s="79" t="str">
        <f t="shared" si="117"/>
        <v/>
      </c>
      <c r="AK279" s="79" t="str">
        <f t="shared" si="117"/>
        <v/>
      </c>
      <c r="AL279" s="79" t="str">
        <f t="shared" si="117"/>
        <v/>
      </c>
      <c r="AM279" s="79" t="str">
        <f t="shared" si="117"/>
        <v/>
      </c>
      <c r="AN279" s="79" t="str">
        <f t="shared" si="117"/>
        <v/>
      </c>
      <c r="AO279" s="79" t="str">
        <f t="shared" si="117"/>
        <v/>
      </c>
      <c r="AP279" s="79" t="str">
        <f t="shared" si="117"/>
        <v/>
      </c>
      <c r="AQ279" s="79" t="str">
        <f t="shared" si="117"/>
        <v/>
      </c>
      <c r="AR279" s="79" t="str">
        <f t="shared" si="117"/>
        <v/>
      </c>
      <c r="AS279" s="79" t="str">
        <f t="shared" si="118"/>
        <v/>
      </c>
      <c r="AT279" s="79" t="str">
        <f t="shared" si="118"/>
        <v/>
      </c>
      <c r="AU279" s="79" t="str">
        <f t="shared" si="118"/>
        <v/>
      </c>
      <c r="AV279" s="79" t="str">
        <f t="shared" si="118"/>
        <v/>
      </c>
      <c r="AW279" s="79" t="str">
        <f t="shared" si="118"/>
        <v/>
      </c>
      <c r="AX279" s="79" t="str">
        <f t="shared" si="118"/>
        <v/>
      </c>
      <c r="AY279" s="79" t="str">
        <f t="shared" si="118"/>
        <v/>
      </c>
      <c r="AZ279" s="79" t="str">
        <f t="shared" si="118"/>
        <v/>
      </c>
      <c r="BA279" s="79" t="str">
        <f t="shared" si="118"/>
        <v/>
      </c>
      <c r="BB279" s="33" t="str">
        <f t="shared" si="118"/>
        <v/>
      </c>
      <c r="BD279" s="89" t="str">
        <f>IF(OR(CI$8="", Y279=""), "", COUNTIF(Y$11:Y$310, "&lt;"&amp;Y279)+1+COUNTIF(Y$11:Y279, Y279)-1)</f>
        <v/>
      </c>
      <c r="BE279" s="90" t="str">
        <f>IF(OR(CJ$8="", Z279=""), "", COUNTIF(Z$11:Z$310, "&lt;"&amp;Z279)+1+COUNTIF(Z$11:Z279, Z279)-1)</f>
        <v/>
      </c>
      <c r="BF279" s="90" t="str">
        <f>IF(OR(CK$8="", AA279=""), "", COUNTIF(AA$11:AA$310, "&lt;"&amp;AA279)+1+COUNTIF(AA$11:AA279, AA279)-1)</f>
        <v/>
      </c>
      <c r="BG279" s="90" t="str">
        <f>IF(OR(CL$8="", AB279=""), "", COUNTIF(AB$11:AB$310, "&lt;"&amp;AB279)+1+COUNTIF(AB$11:AB279, AB279)-1)</f>
        <v/>
      </c>
      <c r="BH279" s="90" t="str">
        <f>IF(OR(CM$8="", AC279=""), "", COUNTIF(AC$11:AC$310, "&lt;"&amp;AC279)+1+COUNTIF(AC$11:AC279, AC279)-1)</f>
        <v/>
      </c>
      <c r="BI279" s="90" t="str">
        <f>IF(OR(CN$8="", AD279=""), "", COUNTIF(AD$11:AD$310, "&lt;"&amp;AD279)+1+COUNTIF(AD$11:AD279, AD279)-1)</f>
        <v/>
      </c>
      <c r="BJ279" s="90" t="str">
        <f>IF(OR(CO$8="", AE279=""), "", COUNTIF(AE$11:AE$310, "&lt;"&amp;AE279)+1+COUNTIF(AE$11:AE279, AE279)-1)</f>
        <v/>
      </c>
      <c r="BK279" s="90" t="str">
        <f>IF(OR(CP$8="", AF279=""), "", COUNTIF(AF$11:AF$310, "&lt;"&amp;AF279)+1+COUNTIF(AF$11:AF279, AF279)-1)</f>
        <v/>
      </c>
      <c r="BL279" s="90" t="str">
        <f>IF(OR(CQ$8="", AG279=""), "", COUNTIF(AG$11:AG$310, "&lt;"&amp;AG279)+1+COUNTIF(AG$11:AG279, AG279)-1)</f>
        <v/>
      </c>
      <c r="BM279" s="90" t="str">
        <f>IF(OR(CR$8="", AH279=""), "", COUNTIF(AH$11:AH$310, "&lt;"&amp;AH279)+1+COUNTIF(AH$11:AH279, AH279)-1)</f>
        <v/>
      </c>
      <c r="BN279" s="90" t="str">
        <f>IF(OR(CS$8="", AI279=""), "", COUNTIF(AI$11:AI$310, "&lt;"&amp;AI279)+1+COUNTIF(AI$11:AI279, AI279)-1)</f>
        <v/>
      </c>
      <c r="BO279" s="90" t="str">
        <f>IF(OR(CT$8="", AJ279=""), "", COUNTIF(AJ$11:AJ$310, "&lt;"&amp;AJ279)+1+COUNTIF(AJ$11:AJ279, AJ279)-1)</f>
        <v/>
      </c>
      <c r="BP279" s="90" t="str">
        <f>IF(OR(CU$8="", AK279=""), "", COUNTIF(AK$11:AK$310, "&lt;"&amp;AK279)+1+COUNTIF(AK$11:AK279, AK279)-1)</f>
        <v/>
      </c>
      <c r="BQ279" s="90" t="str">
        <f>IF(OR(CV$8="", AL279=""), "", COUNTIF(AL$11:AL$310, "&lt;"&amp;AL279)+1+COUNTIF(AL$11:AL279, AL279)-1)</f>
        <v/>
      </c>
      <c r="BR279" s="90" t="str">
        <f>IF(OR(CW$8="", AM279=""), "", COUNTIF(AM$11:AM$310, "&lt;"&amp;AM279)+1+COUNTIF(AM$11:AM279, AM279)-1)</f>
        <v/>
      </c>
      <c r="BS279" s="90" t="str">
        <f>IF(OR(CX$8="", AN279=""), "", COUNTIF(AN$11:AN$310, "&lt;"&amp;AN279)+1+COUNTIF(AN$11:AN279, AN279)-1)</f>
        <v/>
      </c>
      <c r="BT279" s="90" t="str">
        <f>IF(OR(CY$8="", AO279=""), "", COUNTIF(AO$11:AO$310, "&lt;"&amp;AO279)+1+COUNTIF(AO$11:AO279, AO279)-1)</f>
        <v/>
      </c>
      <c r="BU279" s="90" t="str">
        <f>IF(OR(CZ$8="", AP279=""), "", COUNTIF(AP$11:AP$310, "&lt;"&amp;AP279)+1+COUNTIF(AP$11:AP279, AP279)-1)</f>
        <v/>
      </c>
      <c r="BV279" s="90" t="str">
        <f>IF(OR(DA$8="", AQ279=""), "", COUNTIF(AQ$11:AQ$310, "&lt;"&amp;AQ279)+1+COUNTIF(AQ$11:AQ279, AQ279)-1)</f>
        <v/>
      </c>
      <c r="BW279" s="90" t="str">
        <f>IF(OR(DB$8="", AR279=""), "", COUNTIF(AR$11:AR$310, "&lt;"&amp;AR279)+1+COUNTIF(AR$11:AR279, AR279)-1)</f>
        <v/>
      </c>
      <c r="BX279" s="90" t="str">
        <f>IF(OR(DC$8="", AS279=""), "", COUNTIF(AS$11:AS$310, "&lt;"&amp;AS279)+1+COUNTIF(AS$11:AS279, AS279)-1)</f>
        <v/>
      </c>
      <c r="BY279" s="90" t="str">
        <f>IF(OR(DD$8="", AT279=""), "", COUNTIF(AT$11:AT$310, "&lt;"&amp;AT279)+1+COUNTIF(AT$11:AT279, AT279)-1)</f>
        <v/>
      </c>
      <c r="BZ279" s="90" t="str">
        <f>IF(OR(DE$8="", AU279=""), "", COUNTIF(AU$11:AU$310, "&lt;"&amp;AU279)+1+COUNTIF(AU$11:AU279, AU279)-1)</f>
        <v/>
      </c>
      <c r="CA279" s="90" t="str">
        <f>IF(OR(DF$8="", AV279=""), "", COUNTIF(AV$11:AV$310, "&lt;"&amp;AV279)+1+COUNTIF(AV$11:AV279, AV279)-1)</f>
        <v/>
      </c>
      <c r="CB279" s="90" t="str">
        <f>IF(OR(DG$8="", AW279=""), "", COUNTIF(AW$11:AW$310, "&lt;"&amp;AW279)+1+COUNTIF(AW$11:AW279, AW279)-1)</f>
        <v/>
      </c>
      <c r="CC279" s="90" t="str">
        <f>IF(OR(DH$8="", AX279=""), "", COUNTIF(AX$11:AX$310, "&lt;"&amp;AX279)+1+COUNTIF(AX$11:AX279, AX279)-1)</f>
        <v/>
      </c>
      <c r="CD279" s="90" t="str">
        <f>IF(OR(DI$8="", AY279=""), "", COUNTIF(AY$11:AY$310, "&lt;"&amp;AY279)+1+COUNTIF(AY$11:AY279, AY279)-1)</f>
        <v/>
      </c>
      <c r="CE279" s="90" t="str">
        <f>IF(OR(DJ$8="", AZ279=""), "", COUNTIF(AZ$11:AZ$310, "&lt;"&amp;AZ279)+1+COUNTIF(AZ$11:AZ279, AZ279)-1)</f>
        <v/>
      </c>
      <c r="CF279" s="90" t="str">
        <f>IF(OR(DK$8="", BA279=""), "", COUNTIF(BA$11:BA$310, "&lt;"&amp;BA279)+1+COUNTIF(BA$11:BA279, BA279)-1)</f>
        <v/>
      </c>
      <c r="CG279" s="91" t="str">
        <f>IF(OR(DL$8="", BB279=""), "", COUNTIF(BB$11:BB$310, "&lt;"&amp;BB279)+1+COUNTIF(BB$11:BB279, BB279)-1)</f>
        <v/>
      </c>
      <c r="CI279" s="89" t="str" cm="1">
        <f t="array" ref="CI279">IFERROR(INDEX($BD279:$CG279, $CH279, MATCH(CI$6, $BD$8:$CG$8, 0)), "")</f>
        <v/>
      </c>
      <c r="CJ279" s="90" t="str" cm="1">
        <f t="array" ref="CJ279">IFERROR(INDEX($BD279:$CG279, $CH279, MATCH(CJ$6, $BD$8:$CG$8, 0)), "")</f>
        <v/>
      </c>
      <c r="CK279" s="90" t="str" cm="1">
        <f t="array" ref="CK279">IFERROR(INDEX($BD279:$CG279, $CH279, MATCH(CK$6, $BD$8:$CG$8, 0)), "")</f>
        <v/>
      </c>
      <c r="CL279" s="90" t="str" cm="1">
        <f t="array" ref="CL279">IFERROR(INDEX($BD279:$CG279, $CH279, MATCH(CL$6, $BD$8:$CG$8, 0)), "")</f>
        <v/>
      </c>
      <c r="CM279" s="90" t="str" cm="1">
        <f t="array" ref="CM279">IFERROR(INDEX($BD279:$CG279, $CH279, MATCH(CM$6, $BD$8:$CG$8, 0)), "")</f>
        <v/>
      </c>
      <c r="CN279" s="90" t="str" cm="1">
        <f t="array" ref="CN279">IFERROR(INDEX($BD279:$CG279, $CH279, MATCH(CN$6, $BD$8:$CG$8, 0)), "")</f>
        <v/>
      </c>
      <c r="CO279" s="90" t="str" cm="1">
        <f t="array" ref="CO279">IFERROR(INDEX($BD279:$CG279, $CH279, MATCH(CO$6, $BD$8:$CG$8, 0)), "")</f>
        <v/>
      </c>
      <c r="CP279" s="90" t="str" cm="1">
        <f t="array" ref="CP279">IFERROR(INDEX($BD279:$CG279, $CH279, MATCH(CP$6, $BD$8:$CG$8, 0)), "")</f>
        <v/>
      </c>
      <c r="CQ279" s="90" t="str" cm="1">
        <f t="array" ref="CQ279">IFERROR(INDEX($BD279:$CG279, $CH279, MATCH(CQ$6, $BD$8:$CG$8, 0)), "")</f>
        <v/>
      </c>
      <c r="CR279" s="90" t="str" cm="1">
        <f t="array" ref="CR279">IFERROR(INDEX($BD279:$CG279, $CH279, MATCH(CR$6, $BD$8:$CG$8, 0)), "")</f>
        <v/>
      </c>
      <c r="CS279" s="90" t="str" cm="1">
        <f t="array" ref="CS279">IFERROR(INDEX($BD279:$CG279, $CH279, MATCH(CS$6, $BD$8:$CG$8, 0)), "")</f>
        <v/>
      </c>
      <c r="CT279" s="90" t="str" cm="1">
        <f t="array" ref="CT279">IFERROR(INDEX($BD279:$CG279, $CH279, MATCH(CT$6, $BD$8:$CG$8, 0)), "")</f>
        <v/>
      </c>
      <c r="CU279" s="90" t="str" cm="1">
        <f t="array" ref="CU279">IFERROR(INDEX($BD279:$CG279, $CH279, MATCH(CU$6, $BD$8:$CG$8, 0)), "")</f>
        <v/>
      </c>
      <c r="CV279" s="90" t="str" cm="1">
        <f t="array" ref="CV279">IFERROR(INDEX($BD279:$CG279, $CH279, MATCH(CV$6, $BD$8:$CG$8, 0)), "")</f>
        <v/>
      </c>
      <c r="CW279" s="90" t="str" cm="1">
        <f t="array" ref="CW279">IFERROR(INDEX($BD279:$CG279, $CH279, MATCH(CW$6, $BD$8:$CG$8, 0)), "")</f>
        <v/>
      </c>
      <c r="CX279" s="90" t="str" cm="1">
        <f t="array" ref="CX279">IFERROR(INDEX($BD279:$CG279, $CH279, MATCH(CX$6, $BD$8:$CG$8, 0)), "")</f>
        <v/>
      </c>
      <c r="CY279" s="90" t="str" cm="1">
        <f t="array" ref="CY279">IFERROR(INDEX($BD279:$CG279, $CH279, MATCH(CY$6, $BD$8:$CG$8, 0)), "")</f>
        <v/>
      </c>
      <c r="CZ279" s="90" t="str" cm="1">
        <f t="array" ref="CZ279">IFERROR(INDEX($BD279:$CG279, $CH279, MATCH(CZ$6, $BD$8:$CG$8, 0)), "")</f>
        <v/>
      </c>
      <c r="DA279" s="90" t="str" cm="1">
        <f t="array" ref="DA279">IFERROR(INDEX($BD279:$CG279, $CH279, MATCH(DA$6, $BD$8:$CG$8, 0)), "")</f>
        <v/>
      </c>
      <c r="DB279" s="90" t="str" cm="1">
        <f t="array" ref="DB279">IFERROR(INDEX($BD279:$CG279, $CH279, MATCH(DB$6, $BD$8:$CG$8, 0)), "")</f>
        <v/>
      </c>
      <c r="DC279" s="90" t="str" cm="1">
        <f t="array" ref="DC279">IFERROR(INDEX($BD279:$CG279, $CH279, MATCH(DC$6, $BD$8:$CG$8, 0)), "")</f>
        <v/>
      </c>
      <c r="DD279" s="90" t="str" cm="1">
        <f t="array" ref="DD279">IFERROR(INDEX($BD279:$CG279, $CH279, MATCH(DD$6, $BD$8:$CG$8, 0)), "")</f>
        <v/>
      </c>
      <c r="DE279" s="90" t="str" cm="1">
        <f t="array" ref="DE279">IFERROR(INDEX($BD279:$CG279, $CH279, MATCH(DE$6, $BD$8:$CG$8, 0)), "")</f>
        <v/>
      </c>
      <c r="DF279" s="90" t="str" cm="1">
        <f t="array" ref="DF279">IFERROR(INDEX($BD279:$CG279, $CH279, MATCH(DF$6, $BD$8:$CG$8, 0)), "")</f>
        <v/>
      </c>
      <c r="DG279" s="90" t="str" cm="1">
        <f t="array" ref="DG279">IFERROR(INDEX($BD279:$CG279, $CH279, MATCH(DG$6, $BD$8:$CG$8, 0)), "")</f>
        <v/>
      </c>
      <c r="DH279" s="90" t="str" cm="1">
        <f t="array" ref="DH279">IFERROR(INDEX($BD279:$CG279, $CH279, MATCH(DH$6, $BD$8:$CG$8, 0)), "")</f>
        <v/>
      </c>
      <c r="DI279" s="90" t="str" cm="1">
        <f t="array" ref="DI279">IFERROR(INDEX($BD279:$CG279, $CH279, MATCH(DI$6, $BD$8:$CG$8, 0)), "")</f>
        <v/>
      </c>
      <c r="DJ279" s="90" t="str" cm="1">
        <f t="array" ref="DJ279">IFERROR(INDEX($BD279:$CG279, $CH279, MATCH(DJ$6, $BD$8:$CG$8, 0)), "")</f>
        <v/>
      </c>
      <c r="DK279" s="90" t="str" cm="1">
        <f t="array" ref="DK279">IFERROR(INDEX($BD279:$CG279, $CH279, MATCH(DK$6, $BD$8:$CG$8, 0)), "")</f>
        <v/>
      </c>
      <c r="DL279" s="91" t="str" cm="1">
        <f t="array" ref="DL279">IFERROR(INDEX($BD279:$CG279, $CH279, MATCH(DL$6, $BD$8:$CG$8, 0)), "")</f>
        <v/>
      </c>
    </row>
    <row r="280" spans="1:116" x14ac:dyDescent="0.55000000000000004">
      <c r="A280" s="16"/>
      <c r="B280" s="48"/>
      <c r="C280" s="26"/>
      <c r="D280" s="49"/>
      <c r="E280" s="50"/>
      <c r="F280" s="16"/>
      <c r="G280" s="96" t="str">
        <f t="shared" si="113"/>
        <v/>
      </c>
      <c r="H280" s="96" t="str">
        <f>IF($T280="", "", IF(COUNTIF('Income &amp; Expenses'!$AO$11:$AO$40, $T280)&gt;0, $N$3, $N$4))</f>
        <v/>
      </c>
      <c r="I280" s="16"/>
      <c r="N280" s="14" t="str">
        <f t="shared" si="109"/>
        <v/>
      </c>
      <c r="O280" s="8" t="str">
        <f t="shared" si="114"/>
        <v/>
      </c>
      <c r="P280" s="15" t="str">
        <f t="shared" si="110"/>
        <v/>
      </c>
      <c r="R280" s="68" t="str">
        <f t="shared" si="111"/>
        <v/>
      </c>
      <c r="T280" s="68" t="str">
        <f t="shared" si="112"/>
        <v/>
      </c>
      <c r="V280" s="62" t="str">
        <f>IF($B280="", "", COUNTIF($B$11:$B280, $B280))</f>
        <v/>
      </c>
      <c r="W280" s="62" t="str">
        <f t="shared" si="115"/>
        <v/>
      </c>
      <c r="Y280" s="78" t="str">
        <f t="shared" si="116"/>
        <v/>
      </c>
      <c r="Z280" s="79" t="str">
        <f t="shared" si="116"/>
        <v/>
      </c>
      <c r="AA280" s="79" t="str">
        <f t="shared" si="116"/>
        <v/>
      </c>
      <c r="AB280" s="79" t="str">
        <f t="shared" si="116"/>
        <v/>
      </c>
      <c r="AC280" s="79" t="str">
        <f t="shared" si="116"/>
        <v/>
      </c>
      <c r="AD280" s="79" t="str">
        <f t="shared" si="116"/>
        <v/>
      </c>
      <c r="AE280" s="79" t="str">
        <f t="shared" si="116"/>
        <v/>
      </c>
      <c r="AF280" s="79" t="str">
        <f t="shared" si="116"/>
        <v/>
      </c>
      <c r="AG280" s="79" t="str">
        <f t="shared" si="116"/>
        <v/>
      </c>
      <c r="AH280" s="79" t="str">
        <f t="shared" si="116"/>
        <v/>
      </c>
      <c r="AI280" s="79" t="str">
        <f t="shared" si="117"/>
        <v/>
      </c>
      <c r="AJ280" s="79" t="str">
        <f t="shared" si="117"/>
        <v/>
      </c>
      <c r="AK280" s="79" t="str">
        <f t="shared" si="117"/>
        <v/>
      </c>
      <c r="AL280" s="79" t="str">
        <f t="shared" si="117"/>
        <v/>
      </c>
      <c r="AM280" s="79" t="str">
        <f t="shared" si="117"/>
        <v/>
      </c>
      <c r="AN280" s="79" t="str">
        <f t="shared" si="117"/>
        <v/>
      </c>
      <c r="AO280" s="79" t="str">
        <f t="shared" si="117"/>
        <v/>
      </c>
      <c r="AP280" s="79" t="str">
        <f t="shared" si="117"/>
        <v/>
      </c>
      <c r="AQ280" s="79" t="str">
        <f t="shared" si="117"/>
        <v/>
      </c>
      <c r="AR280" s="79" t="str">
        <f t="shared" si="117"/>
        <v/>
      </c>
      <c r="AS280" s="79" t="str">
        <f t="shared" si="118"/>
        <v/>
      </c>
      <c r="AT280" s="79" t="str">
        <f t="shared" si="118"/>
        <v/>
      </c>
      <c r="AU280" s="79" t="str">
        <f t="shared" si="118"/>
        <v/>
      </c>
      <c r="AV280" s="79" t="str">
        <f t="shared" si="118"/>
        <v/>
      </c>
      <c r="AW280" s="79" t="str">
        <f t="shared" si="118"/>
        <v/>
      </c>
      <c r="AX280" s="79" t="str">
        <f t="shared" si="118"/>
        <v/>
      </c>
      <c r="AY280" s="79" t="str">
        <f t="shared" si="118"/>
        <v/>
      </c>
      <c r="AZ280" s="79" t="str">
        <f t="shared" si="118"/>
        <v/>
      </c>
      <c r="BA280" s="79" t="str">
        <f t="shared" si="118"/>
        <v/>
      </c>
      <c r="BB280" s="33" t="str">
        <f t="shared" si="118"/>
        <v/>
      </c>
      <c r="BD280" s="89" t="str">
        <f>IF(OR(CI$8="", Y280=""), "", COUNTIF(Y$11:Y$310, "&lt;"&amp;Y280)+1+COUNTIF(Y$11:Y280, Y280)-1)</f>
        <v/>
      </c>
      <c r="BE280" s="90" t="str">
        <f>IF(OR(CJ$8="", Z280=""), "", COUNTIF(Z$11:Z$310, "&lt;"&amp;Z280)+1+COUNTIF(Z$11:Z280, Z280)-1)</f>
        <v/>
      </c>
      <c r="BF280" s="90" t="str">
        <f>IF(OR(CK$8="", AA280=""), "", COUNTIF(AA$11:AA$310, "&lt;"&amp;AA280)+1+COUNTIF(AA$11:AA280, AA280)-1)</f>
        <v/>
      </c>
      <c r="BG280" s="90" t="str">
        <f>IF(OR(CL$8="", AB280=""), "", COUNTIF(AB$11:AB$310, "&lt;"&amp;AB280)+1+COUNTIF(AB$11:AB280, AB280)-1)</f>
        <v/>
      </c>
      <c r="BH280" s="90" t="str">
        <f>IF(OR(CM$8="", AC280=""), "", COUNTIF(AC$11:AC$310, "&lt;"&amp;AC280)+1+COUNTIF(AC$11:AC280, AC280)-1)</f>
        <v/>
      </c>
      <c r="BI280" s="90" t="str">
        <f>IF(OR(CN$8="", AD280=""), "", COUNTIF(AD$11:AD$310, "&lt;"&amp;AD280)+1+COUNTIF(AD$11:AD280, AD280)-1)</f>
        <v/>
      </c>
      <c r="BJ280" s="90" t="str">
        <f>IF(OR(CO$8="", AE280=""), "", COUNTIF(AE$11:AE$310, "&lt;"&amp;AE280)+1+COUNTIF(AE$11:AE280, AE280)-1)</f>
        <v/>
      </c>
      <c r="BK280" s="90" t="str">
        <f>IF(OR(CP$8="", AF280=""), "", COUNTIF(AF$11:AF$310, "&lt;"&amp;AF280)+1+COUNTIF(AF$11:AF280, AF280)-1)</f>
        <v/>
      </c>
      <c r="BL280" s="90" t="str">
        <f>IF(OR(CQ$8="", AG280=""), "", COUNTIF(AG$11:AG$310, "&lt;"&amp;AG280)+1+COUNTIF(AG$11:AG280, AG280)-1)</f>
        <v/>
      </c>
      <c r="BM280" s="90" t="str">
        <f>IF(OR(CR$8="", AH280=""), "", COUNTIF(AH$11:AH$310, "&lt;"&amp;AH280)+1+COUNTIF(AH$11:AH280, AH280)-1)</f>
        <v/>
      </c>
      <c r="BN280" s="90" t="str">
        <f>IF(OR(CS$8="", AI280=""), "", COUNTIF(AI$11:AI$310, "&lt;"&amp;AI280)+1+COUNTIF(AI$11:AI280, AI280)-1)</f>
        <v/>
      </c>
      <c r="BO280" s="90" t="str">
        <f>IF(OR(CT$8="", AJ280=""), "", COUNTIF(AJ$11:AJ$310, "&lt;"&amp;AJ280)+1+COUNTIF(AJ$11:AJ280, AJ280)-1)</f>
        <v/>
      </c>
      <c r="BP280" s="90" t="str">
        <f>IF(OR(CU$8="", AK280=""), "", COUNTIF(AK$11:AK$310, "&lt;"&amp;AK280)+1+COUNTIF(AK$11:AK280, AK280)-1)</f>
        <v/>
      </c>
      <c r="BQ280" s="90" t="str">
        <f>IF(OR(CV$8="", AL280=""), "", COUNTIF(AL$11:AL$310, "&lt;"&amp;AL280)+1+COUNTIF(AL$11:AL280, AL280)-1)</f>
        <v/>
      </c>
      <c r="BR280" s="90" t="str">
        <f>IF(OR(CW$8="", AM280=""), "", COUNTIF(AM$11:AM$310, "&lt;"&amp;AM280)+1+COUNTIF(AM$11:AM280, AM280)-1)</f>
        <v/>
      </c>
      <c r="BS280" s="90" t="str">
        <f>IF(OR(CX$8="", AN280=""), "", COUNTIF(AN$11:AN$310, "&lt;"&amp;AN280)+1+COUNTIF(AN$11:AN280, AN280)-1)</f>
        <v/>
      </c>
      <c r="BT280" s="90" t="str">
        <f>IF(OR(CY$8="", AO280=""), "", COUNTIF(AO$11:AO$310, "&lt;"&amp;AO280)+1+COUNTIF(AO$11:AO280, AO280)-1)</f>
        <v/>
      </c>
      <c r="BU280" s="90" t="str">
        <f>IF(OR(CZ$8="", AP280=""), "", COUNTIF(AP$11:AP$310, "&lt;"&amp;AP280)+1+COUNTIF(AP$11:AP280, AP280)-1)</f>
        <v/>
      </c>
      <c r="BV280" s="90" t="str">
        <f>IF(OR(DA$8="", AQ280=""), "", COUNTIF(AQ$11:AQ$310, "&lt;"&amp;AQ280)+1+COUNTIF(AQ$11:AQ280, AQ280)-1)</f>
        <v/>
      </c>
      <c r="BW280" s="90" t="str">
        <f>IF(OR(DB$8="", AR280=""), "", COUNTIF(AR$11:AR$310, "&lt;"&amp;AR280)+1+COUNTIF(AR$11:AR280, AR280)-1)</f>
        <v/>
      </c>
      <c r="BX280" s="90" t="str">
        <f>IF(OR(DC$8="", AS280=""), "", COUNTIF(AS$11:AS$310, "&lt;"&amp;AS280)+1+COUNTIF(AS$11:AS280, AS280)-1)</f>
        <v/>
      </c>
      <c r="BY280" s="90" t="str">
        <f>IF(OR(DD$8="", AT280=""), "", COUNTIF(AT$11:AT$310, "&lt;"&amp;AT280)+1+COUNTIF(AT$11:AT280, AT280)-1)</f>
        <v/>
      </c>
      <c r="BZ280" s="90" t="str">
        <f>IF(OR(DE$8="", AU280=""), "", COUNTIF(AU$11:AU$310, "&lt;"&amp;AU280)+1+COUNTIF(AU$11:AU280, AU280)-1)</f>
        <v/>
      </c>
      <c r="CA280" s="90" t="str">
        <f>IF(OR(DF$8="", AV280=""), "", COUNTIF(AV$11:AV$310, "&lt;"&amp;AV280)+1+COUNTIF(AV$11:AV280, AV280)-1)</f>
        <v/>
      </c>
      <c r="CB280" s="90" t="str">
        <f>IF(OR(DG$8="", AW280=""), "", COUNTIF(AW$11:AW$310, "&lt;"&amp;AW280)+1+COUNTIF(AW$11:AW280, AW280)-1)</f>
        <v/>
      </c>
      <c r="CC280" s="90" t="str">
        <f>IF(OR(DH$8="", AX280=""), "", COUNTIF(AX$11:AX$310, "&lt;"&amp;AX280)+1+COUNTIF(AX$11:AX280, AX280)-1)</f>
        <v/>
      </c>
      <c r="CD280" s="90" t="str">
        <f>IF(OR(DI$8="", AY280=""), "", COUNTIF(AY$11:AY$310, "&lt;"&amp;AY280)+1+COUNTIF(AY$11:AY280, AY280)-1)</f>
        <v/>
      </c>
      <c r="CE280" s="90" t="str">
        <f>IF(OR(DJ$8="", AZ280=""), "", COUNTIF(AZ$11:AZ$310, "&lt;"&amp;AZ280)+1+COUNTIF(AZ$11:AZ280, AZ280)-1)</f>
        <v/>
      </c>
      <c r="CF280" s="90" t="str">
        <f>IF(OR(DK$8="", BA280=""), "", COUNTIF(BA$11:BA$310, "&lt;"&amp;BA280)+1+COUNTIF(BA$11:BA280, BA280)-1)</f>
        <v/>
      </c>
      <c r="CG280" s="91" t="str">
        <f>IF(OR(DL$8="", BB280=""), "", COUNTIF(BB$11:BB$310, "&lt;"&amp;BB280)+1+COUNTIF(BB$11:BB280, BB280)-1)</f>
        <v/>
      </c>
      <c r="CI280" s="89" t="str" cm="1">
        <f t="array" ref="CI280">IFERROR(INDEX($BD280:$CG280, $CH280, MATCH(CI$6, $BD$8:$CG$8, 0)), "")</f>
        <v/>
      </c>
      <c r="CJ280" s="90" t="str" cm="1">
        <f t="array" ref="CJ280">IFERROR(INDEX($BD280:$CG280, $CH280, MATCH(CJ$6, $BD$8:$CG$8, 0)), "")</f>
        <v/>
      </c>
      <c r="CK280" s="90" t="str" cm="1">
        <f t="array" ref="CK280">IFERROR(INDEX($BD280:$CG280, $CH280, MATCH(CK$6, $BD$8:$CG$8, 0)), "")</f>
        <v/>
      </c>
      <c r="CL280" s="90" t="str" cm="1">
        <f t="array" ref="CL280">IFERROR(INDEX($BD280:$CG280, $CH280, MATCH(CL$6, $BD$8:$CG$8, 0)), "")</f>
        <v/>
      </c>
      <c r="CM280" s="90" t="str" cm="1">
        <f t="array" ref="CM280">IFERROR(INDEX($BD280:$CG280, $CH280, MATCH(CM$6, $BD$8:$CG$8, 0)), "")</f>
        <v/>
      </c>
      <c r="CN280" s="90" t="str" cm="1">
        <f t="array" ref="CN280">IFERROR(INDEX($BD280:$CG280, $CH280, MATCH(CN$6, $BD$8:$CG$8, 0)), "")</f>
        <v/>
      </c>
      <c r="CO280" s="90" t="str" cm="1">
        <f t="array" ref="CO280">IFERROR(INDEX($BD280:$CG280, $CH280, MATCH(CO$6, $BD$8:$CG$8, 0)), "")</f>
        <v/>
      </c>
      <c r="CP280" s="90" t="str" cm="1">
        <f t="array" ref="CP280">IFERROR(INDEX($BD280:$CG280, $CH280, MATCH(CP$6, $BD$8:$CG$8, 0)), "")</f>
        <v/>
      </c>
      <c r="CQ280" s="90" t="str" cm="1">
        <f t="array" ref="CQ280">IFERROR(INDEX($BD280:$CG280, $CH280, MATCH(CQ$6, $BD$8:$CG$8, 0)), "")</f>
        <v/>
      </c>
      <c r="CR280" s="90" t="str" cm="1">
        <f t="array" ref="CR280">IFERROR(INDEX($BD280:$CG280, $CH280, MATCH(CR$6, $BD$8:$CG$8, 0)), "")</f>
        <v/>
      </c>
      <c r="CS280" s="90" t="str" cm="1">
        <f t="array" ref="CS280">IFERROR(INDEX($BD280:$CG280, $CH280, MATCH(CS$6, $BD$8:$CG$8, 0)), "")</f>
        <v/>
      </c>
      <c r="CT280" s="90" t="str" cm="1">
        <f t="array" ref="CT280">IFERROR(INDEX($BD280:$CG280, $CH280, MATCH(CT$6, $BD$8:$CG$8, 0)), "")</f>
        <v/>
      </c>
      <c r="CU280" s="90" t="str" cm="1">
        <f t="array" ref="CU280">IFERROR(INDEX($BD280:$CG280, $CH280, MATCH(CU$6, $BD$8:$CG$8, 0)), "")</f>
        <v/>
      </c>
      <c r="CV280" s="90" t="str" cm="1">
        <f t="array" ref="CV280">IFERROR(INDEX($BD280:$CG280, $CH280, MATCH(CV$6, $BD$8:$CG$8, 0)), "")</f>
        <v/>
      </c>
      <c r="CW280" s="90" t="str" cm="1">
        <f t="array" ref="CW280">IFERROR(INDEX($BD280:$CG280, $CH280, MATCH(CW$6, $BD$8:$CG$8, 0)), "")</f>
        <v/>
      </c>
      <c r="CX280" s="90" t="str" cm="1">
        <f t="array" ref="CX280">IFERROR(INDEX($BD280:$CG280, $CH280, MATCH(CX$6, $BD$8:$CG$8, 0)), "")</f>
        <v/>
      </c>
      <c r="CY280" s="90" t="str" cm="1">
        <f t="array" ref="CY280">IFERROR(INDEX($BD280:$CG280, $CH280, MATCH(CY$6, $BD$8:$CG$8, 0)), "")</f>
        <v/>
      </c>
      <c r="CZ280" s="90" t="str" cm="1">
        <f t="array" ref="CZ280">IFERROR(INDEX($BD280:$CG280, $CH280, MATCH(CZ$6, $BD$8:$CG$8, 0)), "")</f>
        <v/>
      </c>
      <c r="DA280" s="90" t="str" cm="1">
        <f t="array" ref="DA280">IFERROR(INDEX($BD280:$CG280, $CH280, MATCH(DA$6, $BD$8:$CG$8, 0)), "")</f>
        <v/>
      </c>
      <c r="DB280" s="90" t="str" cm="1">
        <f t="array" ref="DB280">IFERROR(INDEX($BD280:$CG280, $CH280, MATCH(DB$6, $BD$8:$CG$8, 0)), "")</f>
        <v/>
      </c>
      <c r="DC280" s="90" t="str" cm="1">
        <f t="array" ref="DC280">IFERROR(INDEX($BD280:$CG280, $CH280, MATCH(DC$6, $BD$8:$CG$8, 0)), "")</f>
        <v/>
      </c>
      <c r="DD280" s="90" t="str" cm="1">
        <f t="array" ref="DD280">IFERROR(INDEX($BD280:$CG280, $CH280, MATCH(DD$6, $BD$8:$CG$8, 0)), "")</f>
        <v/>
      </c>
      <c r="DE280" s="90" t="str" cm="1">
        <f t="array" ref="DE280">IFERROR(INDEX($BD280:$CG280, $CH280, MATCH(DE$6, $BD$8:$CG$8, 0)), "")</f>
        <v/>
      </c>
      <c r="DF280" s="90" t="str" cm="1">
        <f t="array" ref="DF280">IFERROR(INDEX($BD280:$CG280, $CH280, MATCH(DF$6, $BD$8:$CG$8, 0)), "")</f>
        <v/>
      </c>
      <c r="DG280" s="90" t="str" cm="1">
        <f t="array" ref="DG280">IFERROR(INDEX($BD280:$CG280, $CH280, MATCH(DG$6, $BD$8:$CG$8, 0)), "")</f>
        <v/>
      </c>
      <c r="DH280" s="90" t="str" cm="1">
        <f t="array" ref="DH280">IFERROR(INDEX($BD280:$CG280, $CH280, MATCH(DH$6, $BD$8:$CG$8, 0)), "")</f>
        <v/>
      </c>
      <c r="DI280" s="90" t="str" cm="1">
        <f t="array" ref="DI280">IFERROR(INDEX($BD280:$CG280, $CH280, MATCH(DI$6, $BD$8:$CG$8, 0)), "")</f>
        <v/>
      </c>
      <c r="DJ280" s="90" t="str" cm="1">
        <f t="array" ref="DJ280">IFERROR(INDEX($BD280:$CG280, $CH280, MATCH(DJ$6, $BD$8:$CG$8, 0)), "")</f>
        <v/>
      </c>
      <c r="DK280" s="90" t="str" cm="1">
        <f t="array" ref="DK280">IFERROR(INDEX($BD280:$CG280, $CH280, MATCH(DK$6, $BD$8:$CG$8, 0)), "")</f>
        <v/>
      </c>
      <c r="DL280" s="91" t="str" cm="1">
        <f t="array" ref="DL280">IFERROR(INDEX($BD280:$CG280, $CH280, MATCH(DL$6, $BD$8:$CG$8, 0)), "")</f>
        <v/>
      </c>
    </row>
    <row r="281" spans="1:116" x14ac:dyDescent="0.55000000000000004">
      <c r="A281" s="16"/>
      <c r="B281" s="48"/>
      <c r="C281" s="26"/>
      <c r="D281" s="49"/>
      <c r="E281" s="50"/>
      <c r="F281" s="16"/>
      <c r="G281" s="96" t="str">
        <f t="shared" si="113"/>
        <v/>
      </c>
      <c r="H281" s="96" t="str">
        <f>IF($T281="", "", IF(COUNTIF('Income &amp; Expenses'!$AO$11:$AO$40, $T281)&gt;0, $N$3, $N$4))</f>
        <v/>
      </c>
      <c r="I281" s="16"/>
      <c r="N281" s="14" t="str">
        <f t="shared" si="109"/>
        <v/>
      </c>
      <c r="O281" s="8" t="str">
        <f t="shared" si="114"/>
        <v/>
      </c>
      <c r="P281" s="15" t="str">
        <f t="shared" si="110"/>
        <v/>
      </c>
      <c r="R281" s="68" t="str">
        <f t="shared" si="111"/>
        <v/>
      </c>
      <c r="T281" s="68" t="str">
        <f t="shared" si="112"/>
        <v/>
      </c>
      <c r="V281" s="62" t="str">
        <f>IF($B281="", "", COUNTIF($B$11:$B281, $B281))</f>
        <v/>
      </c>
      <c r="W281" s="62" t="str">
        <f t="shared" si="115"/>
        <v/>
      </c>
      <c r="Y281" s="78" t="str">
        <f t="shared" ref="Y281:AH290" si="119">IF(OR(Y$10="", $R281=""), "", IF(Y$10=$B281, $D281, ""))</f>
        <v/>
      </c>
      <c r="Z281" s="79" t="str">
        <f t="shared" si="119"/>
        <v/>
      </c>
      <c r="AA281" s="79" t="str">
        <f t="shared" si="119"/>
        <v/>
      </c>
      <c r="AB281" s="79" t="str">
        <f t="shared" si="119"/>
        <v/>
      </c>
      <c r="AC281" s="79" t="str">
        <f t="shared" si="119"/>
        <v/>
      </c>
      <c r="AD281" s="79" t="str">
        <f t="shared" si="119"/>
        <v/>
      </c>
      <c r="AE281" s="79" t="str">
        <f t="shared" si="119"/>
        <v/>
      </c>
      <c r="AF281" s="79" t="str">
        <f t="shared" si="119"/>
        <v/>
      </c>
      <c r="AG281" s="79" t="str">
        <f t="shared" si="119"/>
        <v/>
      </c>
      <c r="AH281" s="79" t="str">
        <f t="shared" si="119"/>
        <v/>
      </c>
      <c r="AI281" s="79" t="str">
        <f t="shared" ref="AI281:AR290" si="120">IF(OR(AI$10="", $R281=""), "", IF(AI$10=$B281, $D281, ""))</f>
        <v/>
      </c>
      <c r="AJ281" s="79" t="str">
        <f t="shared" si="120"/>
        <v/>
      </c>
      <c r="AK281" s="79" t="str">
        <f t="shared" si="120"/>
        <v/>
      </c>
      <c r="AL281" s="79" t="str">
        <f t="shared" si="120"/>
        <v/>
      </c>
      <c r="AM281" s="79" t="str">
        <f t="shared" si="120"/>
        <v/>
      </c>
      <c r="AN281" s="79" t="str">
        <f t="shared" si="120"/>
        <v/>
      </c>
      <c r="AO281" s="79" t="str">
        <f t="shared" si="120"/>
        <v/>
      </c>
      <c r="AP281" s="79" t="str">
        <f t="shared" si="120"/>
        <v/>
      </c>
      <c r="AQ281" s="79" t="str">
        <f t="shared" si="120"/>
        <v/>
      </c>
      <c r="AR281" s="79" t="str">
        <f t="shared" si="120"/>
        <v/>
      </c>
      <c r="AS281" s="79" t="str">
        <f t="shared" ref="AS281:BB290" si="121">IF(OR(AS$10="", $R281=""), "", IF(AS$10=$B281, $D281, ""))</f>
        <v/>
      </c>
      <c r="AT281" s="79" t="str">
        <f t="shared" si="121"/>
        <v/>
      </c>
      <c r="AU281" s="79" t="str">
        <f t="shared" si="121"/>
        <v/>
      </c>
      <c r="AV281" s="79" t="str">
        <f t="shared" si="121"/>
        <v/>
      </c>
      <c r="AW281" s="79" t="str">
        <f t="shared" si="121"/>
        <v/>
      </c>
      <c r="AX281" s="79" t="str">
        <f t="shared" si="121"/>
        <v/>
      </c>
      <c r="AY281" s="79" t="str">
        <f t="shared" si="121"/>
        <v/>
      </c>
      <c r="AZ281" s="79" t="str">
        <f t="shared" si="121"/>
        <v/>
      </c>
      <c r="BA281" s="79" t="str">
        <f t="shared" si="121"/>
        <v/>
      </c>
      <c r="BB281" s="33" t="str">
        <f t="shared" si="121"/>
        <v/>
      </c>
      <c r="BD281" s="89" t="str">
        <f>IF(OR(CI$8="", Y281=""), "", COUNTIF(Y$11:Y$310, "&lt;"&amp;Y281)+1+COUNTIF(Y$11:Y281, Y281)-1)</f>
        <v/>
      </c>
      <c r="BE281" s="90" t="str">
        <f>IF(OR(CJ$8="", Z281=""), "", COUNTIF(Z$11:Z$310, "&lt;"&amp;Z281)+1+COUNTIF(Z$11:Z281, Z281)-1)</f>
        <v/>
      </c>
      <c r="BF281" s="90" t="str">
        <f>IF(OR(CK$8="", AA281=""), "", COUNTIF(AA$11:AA$310, "&lt;"&amp;AA281)+1+COUNTIF(AA$11:AA281, AA281)-1)</f>
        <v/>
      </c>
      <c r="BG281" s="90" t="str">
        <f>IF(OR(CL$8="", AB281=""), "", COUNTIF(AB$11:AB$310, "&lt;"&amp;AB281)+1+COUNTIF(AB$11:AB281, AB281)-1)</f>
        <v/>
      </c>
      <c r="BH281" s="90" t="str">
        <f>IF(OR(CM$8="", AC281=""), "", COUNTIF(AC$11:AC$310, "&lt;"&amp;AC281)+1+COUNTIF(AC$11:AC281, AC281)-1)</f>
        <v/>
      </c>
      <c r="BI281" s="90" t="str">
        <f>IF(OR(CN$8="", AD281=""), "", COUNTIF(AD$11:AD$310, "&lt;"&amp;AD281)+1+COUNTIF(AD$11:AD281, AD281)-1)</f>
        <v/>
      </c>
      <c r="BJ281" s="90" t="str">
        <f>IF(OR(CO$8="", AE281=""), "", COUNTIF(AE$11:AE$310, "&lt;"&amp;AE281)+1+COUNTIF(AE$11:AE281, AE281)-1)</f>
        <v/>
      </c>
      <c r="BK281" s="90" t="str">
        <f>IF(OR(CP$8="", AF281=""), "", COUNTIF(AF$11:AF$310, "&lt;"&amp;AF281)+1+COUNTIF(AF$11:AF281, AF281)-1)</f>
        <v/>
      </c>
      <c r="BL281" s="90" t="str">
        <f>IF(OR(CQ$8="", AG281=""), "", COUNTIF(AG$11:AG$310, "&lt;"&amp;AG281)+1+COUNTIF(AG$11:AG281, AG281)-1)</f>
        <v/>
      </c>
      <c r="BM281" s="90" t="str">
        <f>IF(OR(CR$8="", AH281=""), "", COUNTIF(AH$11:AH$310, "&lt;"&amp;AH281)+1+COUNTIF(AH$11:AH281, AH281)-1)</f>
        <v/>
      </c>
      <c r="BN281" s="90" t="str">
        <f>IF(OR(CS$8="", AI281=""), "", COUNTIF(AI$11:AI$310, "&lt;"&amp;AI281)+1+COUNTIF(AI$11:AI281, AI281)-1)</f>
        <v/>
      </c>
      <c r="BO281" s="90" t="str">
        <f>IF(OR(CT$8="", AJ281=""), "", COUNTIF(AJ$11:AJ$310, "&lt;"&amp;AJ281)+1+COUNTIF(AJ$11:AJ281, AJ281)-1)</f>
        <v/>
      </c>
      <c r="BP281" s="90" t="str">
        <f>IF(OR(CU$8="", AK281=""), "", COUNTIF(AK$11:AK$310, "&lt;"&amp;AK281)+1+COUNTIF(AK$11:AK281, AK281)-1)</f>
        <v/>
      </c>
      <c r="BQ281" s="90" t="str">
        <f>IF(OR(CV$8="", AL281=""), "", COUNTIF(AL$11:AL$310, "&lt;"&amp;AL281)+1+COUNTIF(AL$11:AL281, AL281)-1)</f>
        <v/>
      </c>
      <c r="BR281" s="90" t="str">
        <f>IF(OR(CW$8="", AM281=""), "", COUNTIF(AM$11:AM$310, "&lt;"&amp;AM281)+1+COUNTIF(AM$11:AM281, AM281)-1)</f>
        <v/>
      </c>
      <c r="BS281" s="90" t="str">
        <f>IF(OR(CX$8="", AN281=""), "", COUNTIF(AN$11:AN$310, "&lt;"&amp;AN281)+1+COUNTIF(AN$11:AN281, AN281)-1)</f>
        <v/>
      </c>
      <c r="BT281" s="90" t="str">
        <f>IF(OR(CY$8="", AO281=""), "", COUNTIF(AO$11:AO$310, "&lt;"&amp;AO281)+1+COUNTIF(AO$11:AO281, AO281)-1)</f>
        <v/>
      </c>
      <c r="BU281" s="90" t="str">
        <f>IF(OR(CZ$8="", AP281=""), "", COUNTIF(AP$11:AP$310, "&lt;"&amp;AP281)+1+COUNTIF(AP$11:AP281, AP281)-1)</f>
        <v/>
      </c>
      <c r="BV281" s="90" t="str">
        <f>IF(OR(DA$8="", AQ281=""), "", COUNTIF(AQ$11:AQ$310, "&lt;"&amp;AQ281)+1+COUNTIF(AQ$11:AQ281, AQ281)-1)</f>
        <v/>
      </c>
      <c r="BW281" s="90" t="str">
        <f>IF(OR(DB$8="", AR281=""), "", COUNTIF(AR$11:AR$310, "&lt;"&amp;AR281)+1+COUNTIF(AR$11:AR281, AR281)-1)</f>
        <v/>
      </c>
      <c r="BX281" s="90" t="str">
        <f>IF(OR(DC$8="", AS281=""), "", COUNTIF(AS$11:AS$310, "&lt;"&amp;AS281)+1+COUNTIF(AS$11:AS281, AS281)-1)</f>
        <v/>
      </c>
      <c r="BY281" s="90" t="str">
        <f>IF(OR(DD$8="", AT281=""), "", COUNTIF(AT$11:AT$310, "&lt;"&amp;AT281)+1+COUNTIF(AT$11:AT281, AT281)-1)</f>
        <v/>
      </c>
      <c r="BZ281" s="90" t="str">
        <f>IF(OR(DE$8="", AU281=""), "", COUNTIF(AU$11:AU$310, "&lt;"&amp;AU281)+1+COUNTIF(AU$11:AU281, AU281)-1)</f>
        <v/>
      </c>
      <c r="CA281" s="90" t="str">
        <f>IF(OR(DF$8="", AV281=""), "", COUNTIF(AV$11:AV$310, "&lt;"&amp;AV281)+1+COUNTIF(AV$11:AV281, AV281)-1)</f>
        <v/>
      </c>
      <c r="CB281" s="90" t="str">
        <f>IF(OR(DG$8="", AW281=""), "", COUNTIF(AW$11:AW$310, "&lt;"&amp;AW281)+1+COUNTIF(AW$11:AW281, AW281)-1)</f>
        <v/>
      </c>
      <c r="CC281" s="90" t="str">
        <f>IF(OR(DH$8="", AX281=""), "", COUNTIF(AX$11:AX$310, "&lt;"&amp;AX281)+1+COUNTIF(AX$11:AX281, AX281)-1)</f>
        <v/>
      </c>
      <c r="CD281" s="90" t="str">
        <f>IF(OR(DI$8="", AY281=""), "", COUNTIF(AY$11:AY$310, "&lt;"&amp;AY281)+1+COUNTIF(AY$11:AY281, AY281)-1)</f>
        <v/>
      </c>
      <c r="CE281" s="90" t="str">
        <f>IF(OR(DJ$8="", AZ281=""), "", COUNTIF(AZ$11:AZ$310, "&lt;"&amp;AZ281)+1+COUNTIF(AZ$11:AZ281, AZ281)-1)</f>
        <v/>
      </c>
      <c r="CF281" s="90" t="str">
        <f>IF(OR(DK$8="", BA281=""), "", COUNTIF(BA$11:BA$310, "&lt;"&amp;BA281)+1+COUNTIF(BA$11:BA281, BA281)-1)</f>
        <v/>
      </c>
      <c r="CG281" s="91" t="str">
        <f>IF(OR(DL$8="", BB281=""), "", COUNTIF(BB$11:BB$310, "&lt;"&amp;BB281)+1+COUNTIF(BB$11:BB281, BB281)-1)</f>
        <v/>
      </c>
      <c r="CI281" s="89" t="str" cm="1">
        <f t="array" ref="CI281">IFERROR(INDEX($BD281:$CG281, $CH281, MATCH(CI$6, $BD$8:$CG$8, 0)), "")</f>
        <v/>
      </c>
      <c r="CJ281" s="90" t="str" cm="1">
        <f t="array" ref="CJ281">IFERROR(INDEX($BD281:$CG281, $CH281, MATCH(CJ$6, $BD$8:$CG$8, 0)), "")</f>
        <v/>
      </c>
      <c r="CK281" s="90" t="str" cm="1">
        <f t="array" ref="CK281">IFERROR(INDEX($BD281:$CG281, $CH281, MATCH(CK$6, $BD$8:$CG$8, 0)), "")</f>
        <v/>
      </c>
      <c r="CL281" s="90" t="str" cm="1">
        <f t="array" ref="CL281">IFERROR(INDEX($BD281:$CG281, $CH281, MATCH(CL$6, $BD$8:$CG$8, 0)), "")</f>
        <v/>
      </c>
      <c r="CM281" s="90" t="str" cm="1">
        <f t="array" ref="CM281">IFERROR(INDEX($BD281:$CG281, $CH281, MATCH(CM$6, $BD$8:$CG$8, 0)), "")</f>
        <v/>
      </c>
      <c r="CN281" s="90" t="str" cm="1">
        <f t="array" ref="CN281">IFERROR(INDEX($BD281:$CG281, $CH281, MATCH(CN$6, $BD$8:$CG$8, 0)), "")</f>
        <v/>
      </c>
      <c r="CO281" s="90" t="str" cm="1">
        <f t="array" ref="CO281">IFERROR(INDEX($BD281:$CG281, $CH281, MATCH(CO$6, $BD$8:$CG$8, 0)), "")</f>
        <v/>
      </c>
      <c r="CP281" s="90" t="str" cm="1">
        <f t="array" ref="CP281">IFERROR(INDEX($BD281:$CG281, $CH281, MATCH(CP$6, $BD$8:$CG$8, 0)), "")</f>
        <v/>
      </c>
      <c r="CQ281" s="90" t="str" cm="1">
        <f t="array" ref="CQ281">IFERROR(INDEX($BD281:$CG281, $CH281, MATCH(CQ$6, $BD$8:$CG$8, 0)), "")</f>
        <v/>
      </c>
      <c r="CR281" s="90" t="str" cm="1">
        <f t="array" ref="CR281">IFERROR(INDEX($BD281:$CG281, $CH281, MATCH(CR$6, $BD$8:$CG$8, 0)), "")</f>
        <v/>
      </c>
      <c r="CS281" s="90" t="str" cm="1">
        <f t="array" ref="CS281">IFERROR(INDEX($BD281:$CG281, $CH281, MATCH(CS$6, $BD$8:$CG$8, 0)), "")</f>
        <v/>
      </c>
      <c r="CT281" s="90" t="str" cm="1">
        <f t="array" ref="CT281">IFERROR(INDEX($BD281:$CG281, $CH281, MATCH(CT$6, $BD$8:$CG$8, 0)), "")</f>
        <v/>
      </c>
      <c r="CU281" s="90" t="str" cm="1">
        <f t="array" ref="CU281">IFERROR(INDEX($BD281:$CG281, $CH281, MATCH(CU$6, $BD$8:$CG$8, 0)), "")</f>
        <v/>
      </c>
      <c r="CV281" s="90" t="str" cm="1">
        <f t="array" ref="CV281">IFERROR(INDEX($BD281:$CG281, $CH281, MATCH(CV$6, $BD$8:$CG$8, 0)), "")</f>
        <v/>
      </c>
      <c r="CW281" s="90" t="str" cm="1">
        <f t="array" ref="CW281">IFERROR(INDEX($BD281:$CG281, $CH281, MATCH(CW$6, $BD$8:$CG$8, 0)), "")</f>
        <v/>
      </c>
      <c r="CX281" s="90" t="str" cm="1">
        <f t="array" ref="CX281">IFERROR(INDEX($BD281:$CG281, $CH281, MATCH(CX$6, $BD$8:$CG$8, 0)), "")</f>
        <v/>
      </c>
      <c r="CY281" s="90" t="str" cm="1">
        <f t="array" ref="CY281">IFERROR(INDEX($BD281:$CG281, $CH281, MATCH(CY$6, $BD$8:$CG$8, 0)), "")</f>
        <v/>
      </c>
      <c r="CZ281" s="90" t="str" cm="1">
        <f t="array" ref="CZ281">IFERROR(INDEX($BD281:$CG281, $CH281, MATCH(CZ$6, $BD$8:$CG$8, 0)), "")</f>
        <v/>
      </c>
      <c r="DA281" s="90" t="str" cm="1">
        <f t="array" ref="DA281">IFERROR(INDEX($BD281:$CG281, $CH281, MATCH(DA$6, $BD$8:$CG$8, 0)), "")</f>
        <v/>
      </c>
      <c r="DB281" s="90" t="str" cm="1">
        <f t="array" ref="DB281">IFERROR(INDEX($BD281:$CG281, $CH281, MATCH(DB$6, $BD$8:$CG$8, 0)), "")</f>
        <v/>
      </c>
      <c r="DC281" s="90" t="str" cm="1">
        <f t="array" ref="DC281">IFERROR(INDEX($BD281:$CG281, $CH281, MATCH(DC$6, $BD$8:$CG$8, 0)), "")</f>
        <v/>
      </c>
      <c r="DD281" s="90" t="str" cm="1">
        <f t="array" ref="DD281">IFERROR(INDEX($BD281:$CG281, $CH281, MATCH(DD$6, $BD$8:$CG$8, 0)), "")</f>
        <v/>
      </c>
      <c r="DE281" s="90" t="str" cm="1">
        <f t="array" ref="DE281">IFERROR(INDEX($BD281:$CG281, $CH281, MATCH(DE$6, $BD$8:$CG$8, 0)), "")</f>
        <v/>
      </c>
      <c r="DF281" s="90" t="str" cm="1">
        <f t="array" ref="DF281">IFERROR(INDEX($BD281:$CG281, $CH281, MATCH(DF$6, $BD$8:$CG$8, 0)), "")</f>
        <v/>
      </c>
      <c r="DG281" s="90" t="str" cm="1">
        <f t="array" ref="DG281">IFERROR(INDEX($BD281:$CG281, $CH281, MATCH(DG$6, $BD$8:$CG$8, 0)), "")</f>
        <v/>
      </c>
      <c r="DH281" s="90" t="str" cm="1">
        <f t="array" ref="DH281">IFERROR(INDEX($BD281:$CG281, $CH281, MATCH(DH$6, $BD$8:$CG$8, 0)), "")</f>
        <v/>
      </c>
      <c r="DI281" s="90" t="str" cm="1">
        <f t="array" ref="DI281">IFERROR(INDEX($BD281:$CG281, $CH281, MATCH(DI$6, $BD$8:$CG$8, 0)), "")</f>
        <v/>
      </c>
      <c r="DJ281" s="90" t="str" cm="1">
        <f t="array" ref="DJ281">IFERROR(INDEX($BD281:$CG281, $CH281, MATCH(DJ$6, $BD$8:$CG$8, 0)), "")</f>
        <v/>
      </c>
      <c r="DK281" s="90" t="str" cm="1">
        <f t="array" ref="DK281">IFERROR(INDEX($BD281:$CG281, $CH281, MATCH(DK$6, $BD$8:$CG$8, 0)), "")</f>
        <v/>
      </c>
      <c r="DL281" s="91" t="str" cm="1">
        <f t="array" ref="DL281">IFERROR(INDEX($BD281:$CG281, $CH281, MATCH(DL$6, $BD$8:$CG$8, 0)), "")</f>
        <v/>
      </c>
    </row>
    <row r="282" spans="1:116" x14ac:dyDescent="0.55000000000000004">
      <c r="A282" s="16"/>
      <c r="B282" s="48"/>
      <c r="C282" s="26"/>
      <c r="D282" s="49"/>
      <c r="E282" s="50"/>
      <c r="F282" s="16"/>
      <c r="G282" s="96" t="str">
        <f t="shared" si="113"/>
        <v/>
      </c>
      <c r="H282" s="96" t="str">
        <f>IF($T282="", "", IF(COUNTIF('Income &amp; Expenses'!$AO$11:$AO$40, $T282)&gt;0, $N$3, $N$4))</f>
        <v/>
      </c>
      <c r="I282" s="16"/>
      <c r="N282" s="14" t="str">
        <f t="shared" si="109"/>
        <v/>
      </c>
      <c r="O282" s="8" t="str">
        <f t="shared" si="114"/>
        <v/>
      </c>
      <c r="P282" s="15" t="str">
        <f t="shared" si="110"/>
        <v/>
      </c>
      <c r="R282" s="68" t="str">
        <f t="shared" si="111"/>
        <v/>
      </c>
      <c r="T282" s="68" t="str">
        <f t="shared" si="112"/>
        <v/>
      </c>
      <c r="V282" s="62" t="str">
        <f>IF($B282="", "", COUNTIF($B$11:$B282, $B282))</f>
        <v/>
      </c>
      <c r="W282" s="62" t="str">
        <f t="shared" si="115"/>
        <v/>
      </c>
      <c r="Y282" s="78" t="str">
        <f t="shared" si="119"/>
        <v/>
      </c>
      <c r="Z282" s="79" t="str">
        <f t="shared" si="119"/>
        <v/>
      </c>
      <c r="AA282" s="79" t="str">
        <f t="shared" si="119"/>
        <v/>
      </c>
      <c r="AB282" s="79" t="str">
        <f t="shared" si="119"/>
        <v/>
      </c>
      <c r="AC282" s="79" t="str">
        <f t="shared" si="119"/>
        <v/>
      </c>
      <c r="AD282" s="79" t="str">
        <f t="shared" si="119"/>
        <v/>
      </c>
      <c r="AE282" s="79" t="str">
        <f t="shared" si="119"/>
        <v/>
      </c>
      <c r="AF282" s="79" t="str">
        <f t="shared" si="119"/>
        <v/>
      </c>
      <c r="AG282" s="79" t="str">
        <f t="shared" si="119"/>
        <v/>
      </c>
      <c r="AH282" s="79" t="str">
        <f t="shared" si="119"/>
        <v/>
      </c>
      <c r="AI282" s="79" t="str">
        <f t="shared" si="120"/>
        <v/>
      </c>
      <c r="AJ282" s="79" t="str">
        <f t="shared" si="120"/>
        <v/>
      </c>
      <c r="AK282" s="79" t="str">
        <f t="shared" si="120"/>
        <v/>
      </c>
      <c r="AL282" s="79" t="str">
        <f t="shared" si="120"/>
        <v/>
      </c>
      <c r="AM282" s="79" t="str">
        <f t="shared" si="120"/>
        <v/>
      </c>
      <c r="AN282" s="79" t="str">
        <f t="shared" si="120"/>
        <v/>
      </c>
      <c r="AO282" s="79" t="str">
        <f t="shared" si="120"/>
        <v/>
      </c>
      <c r="AP282" s="79" t="str">
        <f t="shared" si="120"/>
        <v/>
      </c>
      <c r="AQ282" s="79" t="str">
        <f t="shared" si="120"/>
        <v/>
      </c>
      <c r="AR282" s="79" t="str">
        <f t="shared" si="120"/>
        <v/>
      </c>
      <c r="AS282" s="79" t="str">
        <f t="shared" si="121"/>
        <v/>
      </c>
      <c r="AT282" s="79" t="str">
        <f t="shared" si="121"/>
        <v/>
      </c>
      <c r="AU282" s="79" t="str">
        <f t="shared" si="121"/>
        <v/>
      </c>
      <c r="AV282" s="79" t="str">
        <f t="shared" si="121"/>
        <v/>
      </c>
      <c r="AW282" s="79" t="str">
        <f t="shared" si="121"/>
        <v/>
      </c>
      <c r="AX282" s="79" t="str">
        <f t="shared" si="121"/>
        <v/>
      </c>
      <c r="AY282" s="79" t="str">
        <f t="shared" si="121"/>
        <v/>
      </c>
      <c r="AZ282" s="79" t="str">
        <f t="shared" si="121"/>
        <v/>
      </c>
      <c r="BA282" s="79" t="str">
        <f t="shared" si="121"/>
        <v/>
      </c>
      <c r="BB282" s="33" t="str">
        <f t="shared" si="121"/>
        <v/>
      </c>
      <c r="BD282" s="89" t="str">
        <f>IF(OR(CI$8="", Y282=""), "", COUNTIF(Y$11:Y$310, "&lt;"&amp;Y282)+1+COUNTIF(Y$11:Y282, Y282)-1)</f>
        <v/>
      </c>
      <c r="BE282" s="90" t="str">
        <f>IF(OR(CJ$8="", Z282=""), "", COUNTIF(Z$11:Z$310, "&lt;"&amp;Z282)+1+COUNTIF(Z$11:Z282, Z282)-1)</f>
        <v/>
      </c>
      <c r="BF282" s="90" t="str">
        <f>IF(OR(CK$8="", AA282=""), "", COUNTIF(AA$11:AA$310, "&lt;"&amp;AA282)+1+COUNTIF(AA$11:AA282, AA282)-1)</f>
        <v/>
      </c>
      <c r="BG282" s="90" t="str">
        <f>IF(OR(CL$8="", AB282=""), "", COUNTIF(AB$11:AB$310, "&lt;"&amp;AB282)+1+COUNTIF(AB$11:AB282, AB282)-1)</f>
        <v/>
      </c>
      <c r="BH282" s="90" t="str">
        <f>IF(OR(CM$8="", AC282=""), "", COUNTIF(AC$11:AC$310, "&lt;"&amp;AC282)+1+COUNTIF(AC$11:AC282, AC282)-1)</f>
        <v/>
      </c>
      <c r="BI282" s="90" t="str">
        <f>IF(OR(CN$8="", AD282=""), "", COUNTIF(AD$11:AD$310, "&lt;"&amp;AD282)+1+COUNTIF(AD$11:AD282, AD282)-1)</f>
        <v/>
      </c>
      <c r="BJ282" s="90" t="str">
        <f>IF(OR(CO$8="", AE282=""), "", COUNTIF(AE$11:AE$310, "&lt;"&amp;AE282)+1+COUNTIF(AE$11:AE282, AE282)-1)</f>
        <v/>
      </c>
      <c r="BK282" s="90" t="str">
        <f>IF(OR(CP$8="", AF282=""), "", COUNTIF(AF$11:AF$310, "&lt;"&amp;AF282)+1+COUNTIF(AF$11:AF282, AF282)-1)</f>
        <v/>
      </c>
      <c r="BL282" s="90" t="str">
        <f>IF(OR(CQ$8="", AG282=""), "", COUNTIF(AG$11:AG$310, "&lt;"&amp;AG282)+1+COUNTIF(AG$11:AG282, AG282)-1)</f>
        <v/>
      </c>
      <c r="BM282" s="90" t="str">
        <f>IF(OR(CR$8="", AH282=""), "", COUNTIF(AH$11:AH$310, "&lt;"&amp;AH282)+1+COUNTIF(AH$11:AH282, AH282)-1)</f>
        <v/>
      </c>
      <c r="BN282" s="90" t="str">
        <f>IF(OR(CS$8="", AI282=""), "", COUNTIF(AI$11:AI$310, "&lt;"&amp;AI282)+1+COUNTIF(AI$11:AI282, AI282)-1)</f>
        <v/>
      </c>
      <c r="BO282" s="90" t="str">
        <f>IF(OR(CT$8="", AJ282=""), "", COUNTIF(AJ$11:AJ$310, "&lt;"&amp;AJ282)+1+COUNTIF(AJ$11:AJ282, AJ282)-1)</f>
        <v/>
      </c>
      <c r="BP282" s="90" t="str">
        <f>IF(OR(CU$8="", AK282=""), "", COUNTIF(AK$11:AK$310, "&lt;"&amp;AK282)+1+COUNTIF(AK$11:AK282, AK282)-1)</f>
        <v/>
      </c>
      <c r="BQ282" s="90" t="str">
        <f>IF(OR(CV$8="", AL282=""), "", COUNTIF(AL$11:AL$310, "&lt;"&amp;AL282)+1+COUNTIF(AL$11:AL282, AL282)-1)</f>
        <v/>
      </c>
      <c r="BR282" s="90" t="str">
        <f>IF(OR(CW$8="", AM282=""), "", COUNTIF(AM$11:AM$310, "&lt;"&amp;AM282)+1+COUNTIF(AM$11:AM282, AM282)-1)</f>
        <v/>
      </c>
      <c r="BS282" s="90" t="str">
        <f>IF(OR(CX$8="", AN282=""), "", COUNTIF(AN$11:AN$310, "&lt;"&amp;AN282)+1+COUNTIF(AN$11:AN282, AN282)-1)</f>
        <v/>
      </c>
      <c r="BT282" s="90" t="str">
        <f>IF(OR(CY$8="", AO282=""), "", COUNTIF(AO$11:AO$310, "&lt;"&amp;AO282)+1+COUNTIF(AO$11:AO282, AO282)-1)</f>
        <v/>
      </c>
      <c r="BU282" s="90" t="str">
        <f>IF(OR(CZ$8="", AP282=""), "", COUNTIF(AP$11:AP$310, "&lt;"&amp;AP282)+1+COUNTIF(AP$11:AP282, AP282)-1)</f>
        <v/>
      </c>
      <c r="BV282" s="90" t="str">
        <f>IF(OR(DA$8="", AQ282=""), "", COUNTIF(AQ$11:AQ$310, "&lt;"&amp;AQ282)+1+COUNTIF(AQ$11:AQ282, AQ282)-1)</f>
        <v/>
      </c>
      <c r="BW282" s="90" t="str">
        <f>IF(OR(DB$8="", AR282=""), "", COUNTIF(AR$11:AR$310, "&lt;"&amp;AR282)+1+COUNTIF(AR$11:AR282, AR282)-1)</f>
        <v/>
      </c>
      <c r="BX282" s="90" t="str">
        <f>IF(OR(DC$8="", AS282=""), "", COUNTIF(AS$11:AS$310, "&lt;"&amp;AS282)+1+COUNTIF(AS$11:AS282, AS282)-1)</f>
        <v/>
      </c>
      <c r="BY282" s="90" t="str">
        <f>IF(OR(DD$8="", AT282=""), "", COUNTIF(AT$11:AT$310, "&lt;"&amp;AT282)+1+COUNTIF(AT$11:AT282, AT282)-1)</f>
        <v/>
      </c>
      <c r="BZ282" s="90" t="str">
        <f>IF(OR(DE$8="", AU282=""), "", COUNTIF(AU$11:AU$310, "&lt;"&amp;AU282)+1+COUNTIF(AU$11:AU282, AU282)-1)</f>
        <v/>
      </c>
      <c r="CA282" s="90" t="str">
        <f>IF(OR(DF$8="", AV282=""), "", COUNTIF(AV$11:AV$310, "&lt;"&amp;AV282)+1+COUNTIF(AV$11:AV282, AV282)-1)</f>
        <v/>
      </c>
      <c r="CB282" s="90" t="str">
        <f>IF(OR(DG$8="", AW282=""), "", COUNTIF(AW$11:AW$310, "&lt;"&amp;AW282)+1+COUNTIF(AW$11:AW282, AW282)-1)</f>
        <v/>
      </c>
      <c r="CC282" s="90" t="str">
        <f>IF(OR(DH$8="", AX282=""), "", COUNTIF(AX$11:AX$310, "&lt;"&amp;AX282)+1+COUNTIF(AX$11:AX282, AX282)-1)</f>
        <v/>
      </c>
      <c r="CD282" s="90" t="str">
        <f>IF(OR(DI$8="", AY282=""), "", COUNTIF(AY$11:AY$310, "&lt;"&amp;AY282)+1+COUNTIF(AY$11:AY282, AY282)-1)</f>
        <v/>
      </c>
      <c r="CE282" s="90" t="str">
        <f>IF(OR(DJ$8="", AZ282=""), "", COUNTIF(AZ$11:AZ$310, "&lt;"&amp;AZ282)+1+COUNTIF(AZ$11:AZ282, AZ282)-1)</f>
        <v/>
      </c>
      <c r="CF282" s="90" t="str">
        <f>IF(OR(DK$8="", BA282=""), "", COUNTIF(BA$11:BA$310, "&lt;"&amp;BA282)+1+COUNTIF(BA$11:BA282, BA282)-1)</f>
        <v/>
      </c>
      <c r="CG282" s="91" t="str">
        <f>IF(OR(DL$8="", BB282=""), "", COUNTIF(BB$11:BB$310, "&lt;"&amp;BB282)+1+COUNTIF(BB$11:BB282, BB282)-1)</f>
        <v/>
      </c>
      <c r="CI282" s="89" t="str" cm="1">
        <f t="array" ref="CI282">IFERROR(INDEX($BD282:$CG282, $CH282, MATCH(CI$6, $BD$8:$CG$8, 0)), "")</f>
        <v/>
      </c>
      <c r="CJ282" s="90" t="str" cm="1">
        <f t="array" ref="CJ282">IFERROR(INDEX($BD282:$CG282, $CH282, MATCH(CJ$6, $BD$8:$CG$8, 0)), "")</f>
        <v/>
      </c>
      <c r="CK282" s="90" t="str" cm="1">
        <f t="array" ref="CK282">IFERROR(INDEX($BD282:$CG282, $CH282, MATCH(CK$6, $BD$8:$CG$8, 0)), "")</f>
        <v/>
      </c>
      <c r="CL282" s="90" t="str" cm="1">
        <f t="array" ref="CL282">IFERROR(INDEX($BD282:$CG282, $CH282, MATCH(CL$6, $BD$8:$CG$8, 0)), "")</f>
        <v/>
      </c>
      <c r="CM282" s="90" t="str" cm="1">
        <f t="array" ref="CM282">IFERROR(INDEX($BD282:$CG282, $CH282, MATCH(CM$6, $BD$8:$CG$8, 0)), "")</f>
        <v/>
      </c>
      <c r="CN282" s="90" t="str" cm="1">
        <f t="array" ref="CN282">IFERROR(INDEX($BD282:$CG282, $CH282, MATCH(CN$6, $BD$8:$CG$8, 0)), "")</f>
        <v/>
      </c>
      <c r="CO282" s="90" t="str" cm="1">
        <f t="array" ref="CO282">IFERROR(INDEX($BD282:$CG282, $CH282, MATCH(CO$6, $BD$8:$CG$8, 0)), "")</f>
        <v/>
      </c>
      <c r="CP282" s="90" t="str" cm="1">
        <f t="array" ref="CP282">IFERROR(INDEX($BD282:$CG282, $CH282, MATCH(CP$6, $BD$8:$CG$8, 0)), "")</f>
        <v/>
      </c>
      <c r="CQ282" s="90" t="str" cm="1">
        <f t="array" ref="CQ282">IFERROR(INDEX($BD282:$CG282, $CH282, MATCH(CQ$6, $BD$8:$CG$8, 0)), "")</f>
        <v/>
      </c>
      <c r="CR282" s="90" t="str" cm="1">
        <f t="array" ref="CR282">IFERROR(INDEX($BD282:$CG282, $CH282, MATCH(CR$6, $BD$8:$CG$8, 0)), "")</f>
        <v/>
      </c>
      <c r="CS282" s="90" t="str" cm="1">
        <f t="array" ref="CS282">IFERROR(INDEX($BD282:$CG282, $CH282, MATCH(CS$6, $BD$8:$CG$8, 0)), "")</f>
        <v/>
      </c>
      <c r="CT282" s="90" t="str" cm="1">
        <f t="array" ref="CT282">IFERROR(INDEX($BD282:$CG282, $CH282, MATCH(CT$6, $BD$8:$CG$8, 0)), "")</f>
        <v/>
      </c>
      <c r="CU282" s="90" t="str" cm="1">
        <f t="array" ref="CU282">IFERROR(INDEX($BD282:$CG282, $CH282, MATCH(CU$6, $BD$8:$CG$8, 0)), "")</f>
        <v/>
      </c>
      <c r="CV282" s="90" t="str" cm="1">
        <f t="array" ref="CV282">IFERROR(INDEX($BD282:$CG282, $CH282, MATCH(CV$6, $BD$8:$CG$8, 0)), "")</f>
        <v/>
      </c>
      <c r="CW282" s="90" t="str" cm="1">
        <f t="array" ref="CW282">IFERROR(INDEX($BD282:$CG282, $CH282, MATCH(CW$6, $BD$8:$CG$8, 0)), "")</f>
        <v/>
      </c>
      <c r="CX282" s="90" t="str" cm="1">
        <f t="array" ref="CX282">IFERROR(INDEX($BD282:$CG282, $CH282, MATCH(CX$6, $BD$8:$CG$8, 0)), "")</f>
        <v/>
      </c>
      <c r="CY282" s="90" t="str" cm="1">
        <f t="array" ref="CY282">IFERROR(INDEX($BD282:$CG282, $CH282, MATCH(CY$6, $BD$8:$CG$8, 0)), "")</f>
        <v/>
      </c>
      <c r="CZ282" s="90" t="str" cm="1">
        <f t="array" ref="CZ282">IFERROR(INDEX($BD282:$CG282, $CH282, MATCH(CZ$6, $BD$8:$CG$8, 0)), "")</f>
        <v/>
      </c>
      <c r="DA282" s="90" t="str" cm="1">
        <f t="array" ref="DA282">IFERROR(INDEX($BD282:$CG282, $CH282, MATCH(DA$6, $BD$8:$CG$8, 0)), "")</f>
        <v/>
      </c>
      <c r="DB282" s="90" t="str" cm="1">
        <f t="array" ref="DB282">IFERROR(INDEX($BD282:$CG282, $CH282, MATCH(DB$6, $BD$8:$CG$8, 0)), "")</f>
        <v/>
      </c>
      <c r="DC282" s="90" t="str" cm="1">
        <f t="array" ref="DC282">IFERROR(INDEX($BD282:$CG282, $CH282, MATCH(DC$6, $BD$8:$CG$8, 0)), "")</f>
        <v/>
      </c>
      <c r="DD282" s="90" t="str" cm="1">
        <f t="array" ref="DD282">IFERROR(INDEX($BD282:$CG282, $CH282, MATCH(DD$6, $BD$8:$CG$8, 0)), "")</f>
        <v/>
      </c>
      <c r="DE282" s="90" t="str" cm="1">
        <f t="array" ref="DE282">IFERROR(INDEX($BD282:$CG282, $CH282, MATCH(DE$6, $BD$8:$CG$8, 0)), "")</f>
        <v/>
      </c>
      <c r="DF282" s="90" t="str" cm="1">
        <f t="array" ref="DF282">IFERROR(INDEX($BD282:$CG282, $CH282, MATCH(DF$6, $BD$8:$CG$8, 0)), "")</f>
        <v/>
      </c>
      <c r="DG282" s="90" t="str" cm="1">
        <f t="array" ref="DG282">IFERROR(INDEX($BD282:$CG282, $CH282, MATCH(DG$6, $BD$8:$CG$8, 0)), "")</f>
        <v/>
      </c>
      <c r="DH282" s="90" t="str" cm="1">
        <f t="array" ref="DH282">IFERROR(INDEX($BD282:$CG282, $CH282, MATCH(DH$6, $BD$8:$CG$8, 0)), "")</f>
        <v/>
      </c>
      <c r="DI282" s="90" t="str" cm="1">
        <f t="array" ref="DI282">IFERROR(INDEX($BD282:$CG282, $CH282, MATCH(DI$6, $BD$8:$CG$8, 0)), "")</f>
        <v/>
      </c>
      <c r="DJ282" s="90" t="str" cm="1">
        <f t="array" ref="DJ282">IFERROR(INDEX($BD282:$CG282, $CH282, MATCH(DJ$6, $BD$8:$CG$8, 0)), "")</f>
        <v/>
      </c>
      <c r="DK282" s="90" t="str" cm="1">
        <f t="array" ref="DK282">IFERROR(INDEX($BD282:$CG282, $CH282, MATCH(DK$6, $BD$8:$CG$8, 0)), "")</f>
        <v/>
      </c>
      <c r="DL282" s="91" t="str" cm="1">
        <f t="array" ref="DL282">IFERROR(INDEX($BD282:$CG282, $CH282, MATCH(DL$6, $BD$8:$CG$8, 0)), "")</f>
        <v/>
      </c>
    </row>
    <row r="283" spans="1:116" x14ac:dyDescent="0.55000000000000004">
      <c r="A283" s="16"/>
      <c r="B283" s="48"/>
      <c r="C283" s="26"/>
      <c r="D283" s="49"/>
      <c r="E283" s="50"/>
      <c r="F283" s="16"/>
      <c r="G283" s="96" t="str">
        <f t="shared" si="113"/>
        <v/>
      </c>
      <c r="H283" s="96" t="str">
        <f>IF($T283="", "", IF(COUNTIF('Income &amp; Expenses'!$AO$11:$AO$40, $T283)&gt;0, $N$3, $N$4))</f>
        <v/>
      </c>
      <c r="I283" s="16"/>
      <c r="N283" s="14" t="str">
        <f t="shared" si="109"/>
        <v/>
      </c>
      <c r="O283" s="8" t="str">
        <f t="shared" si="114"/>
        <v/>
      </c>
      <c r="P283" s="15" t="str">
        <f t="shared" si="110"/>
        <v/>
      </c>
      <c r="R283" s="68" t="str">
        <f t="shared" si="111"/>
        <v/>
      </c>
      <c r="T283" s="68" t="str">
        <f t="shared" si="112"/>
        <v/>
      </c>
      <c r="V283" s="62" t="str">
        <f>IF($B283="", "", COUNTIF($B$11:$B283, $B283))</f>
        <v/>
      </c>
      <c r="W283" s="62" t="str">
        <f t="shared" si="115"/>
        <v/>
      </c>
      <c r="Y283" s="78" t="str">
        <f t="shared" si="119"/>
        <v/>
      </c>
      <c r="Z283" s="79" t="str">
        <f t="shared" si="119"/>
        <v/>
      </c>
      <c r="AA283" s="79" t="str">
        <f t="shared" si="119"/>
        <v/>
      </c>
      <c r="AB283" s="79" t="str">
        <f t="shared" si="119"/>
        <v/>
      </c>
      <c r="AC283" s="79" t="str">
        <f t="shared" si="119"/>
        <v/>
      </c>
      <c r="AD283" s="79" t="str">
        <f t="shared" si="119"/>
        <v/>
      </c>
      <c r="AE283" s="79" t="str">
        <f t="shared" si="119"/>
        <v/>
      </c>
      <c r="AF283" s="79" t="str">
        <f t="shared" si="119"/>
        <v/>
      </c>
      <c r="AG283" s="79" t="str">
        <f t="shared" si="119"/>
        <v/>
      </c>
      <c r="AH283" s="79" t="str">
        <f t="shared" si="119"/>
        <v/>
      </c>
      <c r="AI283" s="79" t="str">
        <f t="shared" si="120"/>
        <v/>
      </c>
      <c r="AJ283" s="79" t="str">
        <f t="shared" si="120"/>
        <v/>
      </c>
      <c r="AK283" s="79" t="str">
        <f t="shared" si="120"/>
        <v/>
      </c>
      <c r="AL283" s="79" t="str">
        <f t="shared" si="120"/>
        <v/>
      </c>
      <c r="AM283" s="79" t="str">
        <f t="shared" si="120"/>
        <v/>
      </c>
      <c r="AN283" s="79" t="str">
        <f t="shared" si="120"/>
        <v/>
      </c>
      <c r="AO283" s="79" t="str">
        <f t="shared" si="120"/>
        <v/>
      </c>
      <c r="AP283" s="79" t="str">
        <f t="shared" si="120"/>
        <v/>
      </c>
      <c r="AQ283" s="79" t="str">
        <f t="shared" si="120"/>
        <v/>
      </c>
      <c r="AR283" s="79" t="str">
        <f t="shared" si="120"/>
        <v/>
      </c>
      <c r="AS283" s="79" t="str">
        <f t="shared" si="121"/>
        <v/>
      </c>
      <c r="AT283" s="79" t="str">
        <f t="shared" si="121"/>
        <v/>
      </c>
      <c r="AU283" s="79" t="str">
        <f t="shared" si="121"/>
        <v/>
      </c>
      <c r="AV283" s="79" t="str">
        <f t="shared" si="121"/>
        <v/>
      </c>
      <c r="AW283" s="79" t="str">
        <f t="shared" si="121"/>
        <v/>
      </c>
      <c r="AX283" s="79" t="str">
        <f t="shared" si="121"/>
        <v/>
      </c>
      <c r="AY283" s="79" t="str">
        <f t="shared" si="121"/>
        <v/>
      </c>
      <c r="AZ283" s="79" t="str">
        <f t="shared" si="121"/>
        <v/>
      </c>
      <c r="BA283" s="79" t="str">
        <f t="shared" si="121"/>
        <v/>
      </c>
      <c r="BB283" s="33" t="str">
        <f t="shared" si="121"/>
        <v/>
      </c>
      <c r="BD283" s="89" t="str">
        <f>IF(OR(CI$8="", Y283=""), "", COUNTIF(Y$11:Y$310, "&lt;"&amp;Y283)+1+COUNTIF(Y$11:Y283, Y283)-1)</f>
        <v/>
      </c>
      <c r="BE283" s="90" t="str">
        <f>IF(OR(CJ$8="", Z283=""), "", COUNTIF(Z$11:Z$310, "&lt;"&amp;Z283)+1+COUNTIF(Z$11:Z283, Z283)-1)</f>
        <v/>
      </c>
      <c r="BF283" s="90" t="str">
        <f>IF(OR(CK$8="", AA283=""), "", COUNTIF(AA$11:AA$310, "&lt;"&amp;AA283)+1+COUNTIF(AA$11:AA283, AA283)-1)</f>
        <v/>
      </c>
      <c r="BG283" s="90" t="str">
        <f>IF(OR(CL$8="", AB283=""), "", COUNTIF(AB$11:AB$310, "&lt;"&amp;AB283)+1+COUNTIF(AB$11:AB283, AB283)-1)</f>
        <v/>
      </c>
      <c r="BH283" s="90" t="str">
        <f>IF(OR(CM$8="", AC283=""), "", COUNTIF(AC$11:AC$310, "&lt;"&amp;AC283)+1+COUNTIF(AC$11:AC283, AC283)-1)</f>
        <v/>
      </c>
      <c r="BI283" s="90" t="str">
        <f>IF(OR(CN$8="", AD283=""), "", COUNTIF(AD$11:AD$310, "&lt;"&amp;AD283)+1+COUNTIF(AD$11:AD283, AD283)-1)</f>
        <v/>
      </c>
      <c r="BJ283" s="90" t="str">
        <f>IF(OR(CO$8="", AE283=""), "", COUNTIF(AE$11:AE$310, "&lt;"&amp;AE283)+1+COUNTIF(AE$11:AE283, AE283)-1)</f>
        <v/>
      </c>
      <c r="BK283" s="90" t="str">
        <f>IF(OR(CP$8="", AF283=""), "", COUNTIF(AF$11:AF$310, "&lt;"&amp;AF283)+1+COUNTIF(AF$11:AF283, AF283)-1)</f>
        <v/>
      </c>
      <c r="BL283" s="90" t="str">
        <f>IF(OR(CQ$8="", AG283=""), "", COUNTIF(AG$11:AG$310, "&lt;"&amp;AG283)+1+COUNTIF(AG$11:AG283, AG283)-1)</f>
        <v/>
      </c>
      <c r="BM283" s="90" t="str">
        <f>IF(OR(CR$8="", AH283=""), "", COUNTIF(AH$11:AH$310, "&lt;"&amp;AH283)+1+COUNTIF(AH$11:AH283, AH283)-1)</f>
        <v/>
      </c>
      <c r="BN283" s="90" t="str">
        <f>IF(OR(CS$8="", AI283=""), "", COUNTIF(AI$11:AI$310, "&lt;"&amp;AI283)+1+COUNTIF(AI$11:AI283, AI283)-1)</f>
        <v/>
      </c>
      <c r="BO283" s="90" t="str">
        <f>IF(OR(CT$8="", AJ283=""), "", COUNTIF(AJ$11:AJ$310, "&lt;"&amp;AJ283)+1+COUNTIF(AJ$11:AJ283, AJ283)-1)</f>
        <v/>
      </c>
      <c r="BP283" s="90" t="str">
        <f>IF(OR(CU$8="", AK283=""), "", COUNTIF(AK$11:AK$310, "&lt;"&amp;AK283)+1+COUNTIF(AK$11:AK283, AK283)-1)</f>
        <v/>
      </c>
      <c r="BQ283" s="90" t="str">
        <f>IF(OR(CV$8="", AL283=""), "", COUNTIF(AL$11:AL$310, "&lt;"&amp;AL283)+1+COUNTIF(AL$11:AL283, AL283)-1)</f>
        <v/>
      </c>
      <c r="BR283" s="90" t="str">
        <f>IF(OR(CW$8="", AM283=""), "", COUNTIF(AM$11:AM$310, "&lt;"&amp;AM283)+1+COUNTIF(AM$11:AM283, AM283)-1)</f>
        <v/>
      </c>
      <c r="BS283" s="90" t="str">
        <f>IF(OR(CX$8="", AN283=""), "", COUNTIF(AN$11:AN$310, "&lt;"&amp;AN283)+1+COUNTIF(AN$11:AN283, AN283)-1)</f>
        <v/>
      </c>
      <c r="BT283" s="90" t="str">
        <f>IF(OR(CY$8="", AO283=""), "", COUNTIF(AO$11:AO$310, "&lt;"&amp;AO283)+1+COUNTIF(AO$11:AO283, AO283)-1)</f>
        <v/>
      </c>
      <c r="BU283" s="90" t="str">
        <f>IF(OR(CZ$8="", AP283=""), "", COUNTIF(AP$11:AP$310, "&lt;"&amp;AP283)+1+COUNTIF(AP$11:AP283, AP283)-1)</f>
        <v/>
      </c>
      <c r="BV283" s="90" t="str">
        <f>IF(OR(DA$8="", AQ283=""), "", COUNTIF(AQ$11:AQ$310, "&lt;"&amp;AQ283)+1+COUNTIF(AQ$11:AQ283, AQ283)-1)</f>
        <v/>
      </c>
      <c r="BW283" s="90" t="str">
        <f>IF(OR(DB$8="", AR283=""), "", COUNTIF(AR$11:AR$310, "&lt;"&amp;AR283)+1+COUNTIF(AR$11:AR283, AR283)-1)</f>
        <v/>
      </c>
      <c r="BX283" s="90" t="str">
        <f>IF(OR(DC$8="", AS283=""), "", COUNTIF(AS$11:AS$310, "&lt;"&amp;AS283)+1+COUNTIF(AS$11:AS283, AS283)-1)</f>
        <v/>
      </c>
      <c r="BY283" s="90" t="str">
        <f>IF(OR(DD$8="", AT283=""), "", COUNTIF(AT$11:AT$310, "&lt;"&amp;AT283)+1+COUNTIF(AT$11:AT283, AT283)-1)</f>
        <v/>
      </c>
      <c r="BZ283" s="90" t="str">
        <f>IF(OR(DE$8="", AU283=""), "", COUNTIF(AU$11:AU$310, "&lt;"&amp;AU283)+1+COUNTIF(AU$11:AU283, AU283)-1)</f>
        <v/>
      </c>
      <c r="CA283" s="90" t="str">
        <f>IF(OR(DF$8="", AV283=""), "", COUNTIF(AV$11:AV$310, "&lt;"&amp;AV283)+1+COUNTIF(AV$11:AV283, AV283)-1)</f>
        <v/>
      </c>
      <c r="CB283" s="90" t="str">
        <f>IF(OR(DG$8="", AW283=""), "", COUNTIF(AW$11:AW$310, "&lt;"&amp;AW283)+1+COUNTIF(AW$11:AW283, AW283)-1)</f>
        <v/>
      </c>
      <c r="CC283" s="90" t="str">
        <f>IF(OR(DH$8="", AX283=""), "", COUNTIF(AX$11:AX$310, "&lt;"&amp;AX283)+1+COUNTIF(AX$11:AX283, AX283)-1)</f>
        <v/>
      </c>
      <c r="CD283" s="90" t="str">
        <f>IF(OR(DI$8="", AY283=""), "", COUNTIF(AY$11:AY$310, "&lt;"&amp;AY283)+1+COUNTIF(AY$11:AY283, AY283)-1)</f>
        <v/>
      </c>
      <c r="CE283" s="90" t="str">
        <f>IF(OR(DJ$8="", AZ283=""), "", COUNTIF(AZ$11:AZ$310, "&lt;"&amp;AZ283)+1+COUNTIF(AZ$11:AZ283, AZ283)-1)</f>
        <v/>
      </c>
      <c r="CF283" s="90" t="str">
        <f>IF(OR(DK$8="", BA283=""), "", COUNTIF(BA$11:BA$310, "&lt;"&amp;BA283)+1+COUNTIF(BA$11:BA283, BA283)-1)</f>
        <v/>
      </c>
      <c r="CG283" s="91" t="str">
        <f>IF(OR(DL$8="", BB283=""), "", COUNTIF(BB$11:BB$310, "&lt;"&amp;BB283)+1+COUNTIF(BB$11:BB283, BB283)-1)</f>
        <v/>
      </c>
      <c r="CI283" s="89" t="str" cm="1">
        <f t="array" ref="CI283">IFERROR(INDEX($BD283:$CG283, $CH283, MATCH(CI$6, $BD$8:$CG$8, 0)), "")</f>
        <v/>
      </c>
      <c r="CJ283" s="90" t="str" cm="1">
        <f t="array" ref="CJ283">IFERROR(INDEX($BD283:$CG283, $CH283, MATCH(CJ$6, $BD$8:$CG$8, 0)), "")</f>
        <v/>
      </c>
      <c r="CK283" s="90" t="str" cm="1">
        <f t="array" ref="CK283">IFERROR(INDEX($BD283:$CG283, $CH283, MATCH(CK$6, $BD$8:$CG$8, 0)), "")</f>
        <v/>
      </c>
      <c r="CL283" s="90" t="str" cm="1">
        <f t="array" ref="CL283">IFERROR(INDEX($BD283:$CG283, $CH283, MATCH(CL$6, $BD$8:$CG$8, 0)), "")</f>
        <v/>
      </c>
      <c r="CM283" s="90" t="str" cm="1">
        <f t="array" ref="CM283">IFERROR(INDEX($BD283:$CG283, $CH283, MATCH(CM$6, $BD$8:$CG$8, 0)), "")</f>
        <v/>
      </c>
      <c r="CN283" s="90" t="str" cm="1">
        <f t="array" ref="CN283">IFERROR(INDEX($BD283:$CG283, $CH283, MATCH(CN$6, $BD$8:$CG$8, 0)), "")</f>
        <v/>
      </c>
      <c r="CO283" s="90" t="str" cm="1">
        <f t="array" ref="CO283">IFERROR(INDEX($BD283:$CG283, $CH283, MATCH(CO$6, $BD$8:$CG$8, 0)), "")</f>
        <v/>
      </c>
      <c r="CP283" s="90" t="str" cm="1">
        <f t="array" ref="CP283">IFERROR(INDEX($BD283:$CG283, $CH283, MATCH(CP$6, $BD$8:$CG$8, 0)), "")</f>
        <v/>
      </c>
      <c r="CQ283" s="90" t="str" cm="1">
        <f t="array" ref="CQ283">IFERROR(INDEX($BD283:$CG283, $CH283, MATCH(CQ$6, $BD$8:$CG$8, 0)), "")</f>
        <v/>
      </c>
      <c r="CR283" s="90" t="str" cm="1">
        <f t="array" ref="CR283">IFERROR(INDEX($BD283:$CG283, $CH283, MATCH(CR$6, $BD$8:$CG$8, 0)), "")</f>
        <v/>
      </c>
      <c r="CS283" s="90" t="str" cm="1">
        <f t="array" ref="CS283">IFERROR(INDEX($BD283:$CG283, $CH283, MATCH(CS$6, $BD$8:$CG$8, 0)), "")</f>
        <v/>
      </c>
      <c r="CT283" s="90" t="str" cm="1">
        <f t="array" ref="CT283">IFERROR(INDEX($BD283:$CG283, $CH283, MATCH(CT$6, $BD$8:$CG$8, 0)), "")</f>
        <v/>
      </c>
      <c r="CU283" s="90" t="str" cm="1">
        <f t="array" ref="CU283">IFERROR(INDEX($BD283:$CG283, $CH283, MATCH(CU$6, $BD$8:$CG$8, 0)), "")</f>
        <v/>
      </c>
      <c r="CV283" s="90" t="str" cm="1">
        <f t="array" ref="CV283">IFERROR(INDEX($BD283:$CG283, $CH283, MATCH(CV$6, $BD$8:$CG$8, 0)), "")</f>
        <v/>
      </c>
      <c r="CW283" s="90" t="str" cm="1">
        <f t="array" ref="CW283">IFERROR(INDEX($BD283:$CG283, $CH283, MATCH(CW$6, $BD$8:$CG$8, 0)), "")</f>
        <v/>
      </c>
      <c r="CX283" s="90" t="str" cm="1">
        <f t="array" ref="CX283">IFERROR(INDEX($BD283:$CG283, $CH283, MATCH(CX$6, $BD$8:$CG$8, 0)), "")</f>
        <v/>
      </c>
      <c r="CY283" s="90" t="str" cm="1">
        <f t="array" ref="CY283">IFERROR(INDEX($BD283:$CG283, $CH283, MATCH(CY$6, $BD$8:$CG$8, 0)), "")</f>
        <v/>
      </c>
      <c r="CZ283" s="90" t="str" cm="1">
        <f t="array" ref="CZ283">IFERROR(INDEX($BD283:$CG283, $CH283, MATCH(CZ$6, $BD$8:$CG$8, 0)), "")</f>
        <v/>
      </c>
      <c r="DA283" s="90" t="str" cm="1">
        <f t="array" ref="DA283">IFERROR(INDEX($BD283:$CG283, $CH283, MATCH(DA$6, $BD$8:$CG$8, 0)), "")</f>
        <v/>
      </c>
      <c r="DB283" s="90" t="str" cm="1">
        <f t="array" ref="DB283">IFERROR(INDEX($BD283:$CG283, $CH283, MATCH(DB$6, $BD$8:$CG$8, 0)), "")</f>
        <v/>
      </c>
      <c r="DC283" s="90" t="str" cm="1">
        <f t="array" ref="DC283">IFERROR(INDEX($BD283:$CG283, $CH283, MATCH(DC$6, $BD$8:$CG$8, 0)), "")</f>
        <v/>
      </c>
      <c r="DD283" s="90" t="str" cm="1">
        <f t="array" ref="DD283">IFERROR(INDEX($BD283:$CG283, $CH283, MATCH(DD$6, $BD$8:$CG$8, 0)), "")</f>
        <v/>
      </c>
      <c r="DE283" s="90" t="str" cm="1">
        <f t="array" ref="DE283">IFERROR(INDEX($BD283:$CG283, $CH283, MATCH(DE$6, $BD$8:$CG$8, 0)), "")</f>
        <v/>
      </c>
      <c r="DF283" s="90" t="str" cm="1">
        <f t="array" ref="DF283">IFERROR(INDEX($BD283:$CG283, $CH283, MATCH(DF$6, $BD$8:$CG$8, 0)), "")</f>
        <v/>
      </c>
      <c r="DG283" s="90" t="str" cm="1">
        <f t="array" ref="DG283">IFERROR(INDEX($BD283:$CG283, $CH283, MATCH(DG$6, $BD$8:$CG$8, 0)), "")</f>
        <v/>
      </c>
      <c r="DH283" s="90" t="str" cm="1">
        <f t="array" ref="DH283">IFERROR(INDEX($BD283:$CG283, $CH283, MATCH(DH$6, $BD$8:$CG$8, 0)), "")</f>
        <v/>
      </c>
      <c r="DI283" s="90" t="str" cm="1">
        <f t="array" ref="DI283">IFERROR(INDEX($BD283:$CG283, $CH283, MATCH(DI$6, $BD$8:$CG$8, 0)), "")</f>
        <v/>
      </c>
      <c r="DJ283" s="90" t="str" cm="1">
        <f t="array" ref="DJ283">IFERROR(INDEX($BD283:$CG283, $CH283, MATCH(DJ$6, $BD$8:$CG$8, 0)), "")</f>
        <v/>
      </c>
      <c r="DK283" s="90" t="str" cm="1">
        <f t="array" ref="DK283">IFERROR(INDEX($BD283:$CG283, $CH283, MATCH(DK$6, $BD$8:$CG$8, 0)), "")</f>
        <v/>
      </c>
      <c r="DL283" s="91" t="str" cm="1">
        <f t="array" ref="DL283">IFERROR(INDEX($BD283:$CG283, $CH283, MATCH(DL$6, $BD$8:$CG$8, 0)), "")</f>
        <v/>
      </c>
    </row>
    <row r="284" spans="1:116" x14ac:dyDescent="0.55000000000000004">
      <c r="A284" s="16"/>
      <c r="B284" s="48"/>
      <c r="C284" s="26"/>
      <c r="D284" s="49"/>
      <c r="E284" s="50"/>
      <c r="F284" s="16"/>
      <c r="G284" s="96" t="str">
        <f t="shared" si="113"/>
        <v/>
      </c>
      <c r="H284" s="96" t="str">
        <f>IF($T284="", "", IF(COUNTIF('Income &amp; Expenses'!$AO$11:$AO$40, $T284)&gt;0, $N$3, $N$4))</f>
        <v/>
      </c>
      <c r="I284" s="16"/>
      <c r="N284" s="14" t="str">
        <f t="shared" si="109"/>
        <v/>
      </c>
      <c r="O284" s="8" t="str">
        <f t="shared" si="114"/>
        <v/>
      </c>
      <c r="P284" s="15" t="str">
        <f t="shared" si="110"/>
        <v/>
      </c>
      <c r="R284" s="68" t="str">
        <f t="shared" si="111"/>
        <v/>
      </c>
      <c r="T284" s="68" t="str">
        <f t="shared" si="112"/>
        <v/>
      </c>
      <c r="V284" s="62" t="str">
        <f>IF($B284="", "", COUNTIF($B$11:$B284, $B284))</f>
        <v/>
      </c>
      <c r="W284" s="62" t="str">
        <f t="shared" si="115"/>
        <v/>
      </c>
      <c r="Y284" s="78" t="str">
        <f t="shared" si="119"/>
        <v/>
      </c>
      <c r="Z284" s="79" t="str">
        <f t="shared" si="119"/>
        <v/>
      </c>
      <c r="AA284" s="79" t="str">
        <f t="shared" si="119"/>
        <v/>
      </c>
      <c r="AB284" s="79" t="str">
        <f t="shared" si="119"/>
        <v/>
      </c>
      <c r="AC284" s="79" t="str">
        <f t="shared" si="119"/>
        <v/>
      </c>
      <c r="AD284" s="79" t="str">
        <f t="shared" si="119"/>
        <v/>
      </c>
      <c r="AE284" s="79" t="str">
        <f t="shared" si="119"/>
        <v/>
      </c>
      <c r="AF284" s="79" t="str">
        <f t="shared" si="119"/>
        <v/>
      </c>
      <c r="AG284" s="79" t="str">
        <f t="shared" si="119"/>
        <v/>
      </c>
      <c r="AH284" s="79" t="str">
        <f t="shared" si="119"/>
        <v/>
      </c>
      <c r="AI284" s="79" t="str">
        <f t="shared" si="120"/>
        <v/>
      </c>
      <c r="AJ284" s="79" t="str">
        <f t="shared" si="120"/>
        <v/>
      </c>
      <c r="AK284" s="79" t="str">
        <f t="shared" si="120"/>
        <v/>
      </c>
      <c r="AL284" s="79" t="str">
        <f t="shared" si="120"/>
        <v/>
      </c>
      <c r="AM284" s="79" t="str">
        <f t="shared" si="120"/>
        <v/>
      </c>
      <c r="AN284" s="79" t="str">
        <f t="shared" si="120"/>
        <v/>
      </c>
      <c r="AO284" s="79" t="str">
        <f t="shared" si="120"/>
        <v/>
      </c>
      <c r="AP284" s="79" t="str">
        <f t="shared" si="120"/>
        <v/>
      </c>
      <c r="AQ284" s="79" t="str">
        <f t="shared" si="120"/>
        <v/>
      </c>
      <c r="AR284" s="79" t="str">
        <f t="shared" si="120"/>
        <v/>
      </c>
      <c r="AS284" s="79" t="str">
        <f t="shared" si="121"/>
        <v/>
      </c>
      <c r="AT284" s="79" t="str">
        <f t="shared" si="121"/>
        <v/>
      </c>
      <c r="AU284" s="79" t="str">
        <f t="shared" si="121"/>
        <v/>
      </c>
      <c r="AV284" s="79" t="str">
        <f t="shared" si="121"/>
        <v/>
      </c>
      <c r="AW284" s="79" t="str">
        <f t="shared" si="121"/>
        <v/>
      </c>
      <c r="AX284" s="79" t="str">
        <f t="shared" si="121"/>
        <v/>
      </c>
      <c r="AY284" s="79" t="str">
        <f t="shared" si="121"/>
        <v/>
      </c>
      <c r="AZ284" s="79" t="str">
        <f t="shared" si="121"/>
        <v/>
      </c>
      <c r="BA284" s="79" t="str">
        <f t="shared" si="121"/>
        <v/>
      </c>
      <c r="BB284" s="33" t="str">
        <f t="shared" si="121"/>
        <v/>
      </c>
      <c r="BD284" s="89" t="str">
        <f>IF(OR(CI$8="", Y284=""), "", COUNTIF(Y$11:Y$310, "&lt;"&amp;Y284)+1+COUNTIF(Y$11:Y284, Y284)-1)</f>
        <v/>
      </c>
      <c r="BE284" s="90" t="str">
        <f>IF(OR(CJ$8="", Z284=""), "", COUNTIF(Z$11:Z$310, "&lt;"&amp;Z284)+1+COUNTIF(Z$11:Z284, Z284)-1)</f>
        <v/>
      </c>
      <c r="BF284" s="90" t="str">
        <f>IF(OR(CK$8="", AA284=""), "", COUNTIF(AA$11:AA$310, "&lt;"&amp;AA284)+1+COUNTIF(AA$11:AA284, AA284)-1)</f>
        <v/>
      </c>
      <c r="BG284" s="90" t="str">
        <f>IF(OR(CL$8="", AB284=""), "", COUNTIF(AB$11:AB$310, "&lt;"&amp;AB284)+1+COUNTIF(AB$11:AB284, AB284)-1)</f>
        <v/>
      </c>
      <c r="BH284" s="90" t="str">
        <f>IF(OR(CM$8="", AC284=""), "", COUNTIF(AC$11:AC$310, "&lt;"&amp;AC284)+1+COUNTIF(AC$11:AC284, AC284)-1)</f>
        <v/>
      </c>
      <c r="BI284" s="90" t="str">
        <f>IF(OR(CN$8="", AD284=""), "", COUNTIF(AD$11:AD$310, "&lt;"&amp;AD284)+1+COUNTIF(AD$11:AD284, AD284)-1)</f>
        <v/>
      </c>
      <c r="BJ284" s="90" t="str">
        <f>IF(OR(CO$8="", AE284=""), "", COUNTIF(AE$11:AE$310, "&lt;"&amp;AE284)+1+COUNTIF(AE$11:AE284, AE284)-1)</f>
        <v/>
      </c>
      <c r="BK284" s="90" t="str">
        <f>IF(OR(CP$8="", AF284=""), "", COUNTIF(AF$11:AF$310, "&lt;"&amp;AF284)+1+COUNTIF(AF$11:AF284, AF284)-1)</f>
        <v/>
      </c>
      <c r="BL284" s="90" t="str">
        <f>IF(OR(CQ$8="", AG284=""), "", COUNTIF(AG$11:AG$310, "&lt;"&amp;AG284)+1+COUNTIF(AG$11:AG284, AG284)-1)</f>
        <v/>
      </c>
      <c r="BM284" s="90" t="str">
        <f>IF(OR(CR$8="", AH284=""), "", COUNTIF(AH$11:AH$310, "&lt;"&amp;AH284)+1+COUNTIF(AH$11:AH284, AH284)-1)</f>
        <v/>
      </c>
      <c r="BN284" s="90" t="str">
        <f>IF(OR(CS$8="", AI284=""), "", COUNTIF(AI$11:AI$310, "&lt;"&amp;AI284)+1+COUNTIF(AI$11:AI284, AI284)-1)</f>
        <v/>
      </c>
      <c r="BO284" s="90" t="str">
        <f>IF(OR(CT$8="", AJ284=""), "", COUNTIF(AJ$11:AJ$310, "&lt;"&amp;AJ284)+1+COUNTIF(AJ$11:AJ284, AJ284)-1)</f>
        <v/>
      </c>
      <c r="BP284" s="90" t="str">
        <f>IF(OR(CU$8="", AK284=""), "", COUNTIF(AK$11:AK$310, "&lt;"&amp;AK284)+1+COUNTIF(AK$11:AK284, AK284)-1)</f>
        <v/>
      </c>
      <c r="BQ284" s="90" t="str">
        <f>IF(OR(CV$8="", AL284=""), "", COUNTIF(AL$11:AL$310, "&lt;"&amp;AL284)+1+COUNTIF(AL$11:AL284, AL284)-1)</f>
        <v/>
      </c>
      <c r="BR284" s="90" t="str">
        <f>IF(OR(CW$8="", AM284=""), "", COUNTIF(AM$11:AM$310, "&lt;"&amp;AM284)+1+COUNTIF(AM$11:AM284, AM284)-1)</f>
        <v/>
      </c>
      <c r="BS284" s="90" t="str">
        <f>IF(OR(CX$8="", AN284=""), "", COUNTIF(AN$11:AN$310, "&lt;"&amp;AN284)+1+COUNTIF(AN$11:AN284, AN284)-1)</f>
        <v/>
      </c>
      <c r="BT284" s="90" t="str">
        <f>IF(OR(CY$8="", AO284=""), "", COUNTIF(AO$11:AO$310, "&lt;"&amp;AO284)+1+COUNTIF(AO$11:AO284, AO284)-1)</f>
        <v/>
      </c>
      <c r="BU284" s="90" t="str">
        <f>IF(OR(CZ$8="", AP284=""), "", COUNTIF(AP$11:AP$310, "&lt;"&amp;AP284)+1+COUNTIF(AP$11:AP284, AP284)-1)</f>
        <v/>
      </c>
      <c r="BV284" s="90" t="str">
        <f>IF(OR(DA$8="", AQ284=""), "", COUNTIF(AQ$11:AQ$310, "&lt;"&amp;AQ284)+1+COUNTIF(AQ$11:AQ284, AQ284)-1)</f>
        <v/>
      </c>
      <c r="BW284" s="90" t="str">
        <f>IF(OR(DB$8="", AR284=""), "", COUNTIF(AR$11:AR$310, "&lt;"&amp;AR284)+1+COUNTIF(AR$11:AR284, AR284)-1)</f>
        <v/>
      </c>
      <c r="BX284" s="90" t="str">
        <f>IF(OR(DC$8="", AS284=""), "", COUNTIF(AS$11:AS$310, "&lt;"&amp;AS284)+1+COUNTIF(AS$11:AS284, AS284)-1)</f>
        <v/>
      </c>
      <c r="BY284" s="90" t="str">
        <f>IF(OR(DD$8="", AT284=""), "", COUNTIF(AT$11:AT$310, "&lt;"&amp;AT284)+1+COUNTIF(AT$11:AT284, AT284)-1)</f>
        <v/>
      </c>
      <c r="BZ284" s="90" t="str">
        <f>IF(OR(DE$8="", AU284=""), "", COUNTIF(AU$11:AU$310, "&lt;"&amp;AU284)+1+COUNTIF(AU$11:AU284, AU284)-1)</f>
        <v/>
      </c>
      <c r="CA284" s="90" t="str">
        <f>IF(OR(DF$8="", AV284=""), "", COUNTIF(AV$11:AV$310, "&lt;"&amp;AV284)+1+COUNTIF(AV$11:AV284, AV284)-1)</f>
        <v/>
      </c>
      <c r="CB284" s="90" t="str">
        <f>IF(OR(DG$8="", AW284=""), "", COUNTIF(AW$11:AW$310, "&lt;"&amp;AW284)+1+COUNTIF(AW$11:AW284, AW284)-1)</f>
        <v/>
      </c>
      <c r="CC284" s="90" t="str">
        <f>IF(OR(DH$8="", AX284=""), "", COUNTIF(AX$11:AX$310, "&lt;"&amp;AX284)+1+COUNTIF(AX$11:AX284, AX284)-1)</f>
        <v/>
      </c>
      <c r="CD284" s="90" t="str">
        <f>IF(OR(DI$8="", AY284=""), "", COUNTIF(AY$11:AY$310, "&lt;"&amp;AY284)+1+COUNTIF(AY$11:AY284, AY284)-1)</f>
        <v/>
      </c>
      <c r="CE284" s="90" t="str">
        <f>IF(OR(DJ$8="", AZ284=""), "", COUNTIF(AZ$11:AZ$310, "&lt;"&amp;AZ284)+1+COUNTIF(AZ$11:AZ284, AZ284)-1)</f>
        <v/>
      </c>
      <c r="CF284" s="90" t="str">
        <f>IF(OR(DK$8="", BA284=""), "", COUNTIF(BA$11:BA$310, "&lt;"&amp;BA284)+1+COUNTIF(BA$11:BA284, BA284)-1)</f>
        <v/>
      </c>
      <c r="CG284" s="91" t="str">
        <f>IF(OR(DL$8="", BB284=""), "", COUNTIF(BB$11:BB$310, "&lt;"&amp;BB284)+1+COUNTIF(BB$11:BB284, BB284)-1)</f>
        <v/>
      </c>
      <c r="CI284" s="89" t="str" cm="1">
        <f t="array" ref="CI284">IFERROR(INDEX($BD284:$CG284, $CH284, MATCH(CI$6, $BD$8:$CG$8, 0)), "")</f>
        <v/>
      </c>
      <c r="CJ284" s="90" t="str" cm="1">
        <f t="array" ref="CJ284">IFERROR(INDEX($BD284:$CG284, $CH284, MATCH(CJ$6, $BD$8:$CG$8, 0)), "")</f>
        <v/>
      </c>
      <c r="CK284" s="90" t="str" cm="1">
        <f t="array" ref="CK284">IFERROR(INDEX($BD284:$CG284, $CH284, MATCH(CK$6, $BD$8:$CG$8, 0)), "")</f>
        <v/>
      </c>
      <c r="CL284" s="90" t="str" cm="1">
        <f t="array" ref="CL284">IFERROR(INDEX($BD284:$CG284, $CH284, MATCH(CL$6, $BD$8:$CG$8, 0)), "")</f>
        <v/>
      </c>
      <c r="CM284" s="90" t="str" cm="1">
        <f t="array" ref="CM284">IFERROR(INDEX($BD284:$CG284, $CH284, MATCH(CM$6, $BD$8:$CG$8, 0)), "")</f>
        <v/>
      </c>
      <c r="CN284" s="90" t="str" cm="1">
        <f t="array" ref="CN284">IFERROR(INDEX($BD284:$CG284, $CH284, MATCH(CN$6, $BD$8:$CG$8, 0)), "")</f>
        <v/>
      </c>
      <c r="CO284" s="90" t="str" cm="1">
        <f t="array" ref="CO284">IFERROR(INDEX($BD284:$CG284, $CH284, MATCH(CO$6, $BD$8:$CG$8, 0)), "")</f>
        <v/>
      </c>
      <c r="CP284" s="90" t="str" cm="1">
        <f t="array" ref="CP284">IFERROR(INDEX($BD284:$CG284, $CH284, MATCH(CP$6, $BD$8:$CG$8, 0)), "")</f>
        <v/>
      </c>
      <c r="CQ284" s="90" t="str" cm="1">
        <f t="array" ref="CQ284">IFERROR(INDEX($BD284:$CG284, $CH284, MATCH(CQ$6, $BD$8:$CG$8, 0)), "")</f>
        <v/>
      </c>
      <c r="CR284" s="90" t="str" cm="1">
        <f t="array" ref="CR284">IFERROR(INDEX($BD284:$CG284, $CH284, MATCH(CR$6, $BD$8:$CG$8, 0)), "")</f>
        <v/>
      </c>
      <c r="CS284" s="90" t="str" cm="1">
        <f t="array" ref="CS284">IFERROR(INDEX($BD284:$CG284, $CH284, MATCH(CS$6, $BD$8:$CG$8, 0)), "")</f>
        <v/>
      </c>
      <c r="CT284" s="90" t="str" cm="1">
        <f t="array" ref="CT284">IFERROR(INDEX($BD284:$CG284, $CH284, MATCH(CT$6, $BD$8:$CG$8, 0)), "")</f>
        <v/>
      </c>
      <c r="CU284" s="90" t="str" cm="1">
        <f t="array" ref="CU284">IFERROR(INDEX($BD284:$CG284, $CH284, MATCH(CU$6, $BD$8:$CG$8, 0)), "")</f>
        <v/>
      </c>
      <c r="CV284" s="90" t="str" cm="1">
        <f t="array" ref="CV284">IFERROR(INDEX($BD284:$CG284, $CH284, MATCH(CV$6, $BD$8:$CG$8, 0)), "")</f>
        <v/>
      </c>
      <c r="CW284" s="90" t="str" cm="1">
        <f t="array" ref="CW284">IFERROR(INDEX($BD284:$CG284, $CH284, MATCH(CW$6, $BD$8:$CG$8, 0)), "")</f>
        <v/>
      </c>
      <c r="CX284" s="90" t="str" cm="1">
        <f t="array" ref="CX284">IFERROR(INDEX($BD284:$CG284, $CH284, MATCH(CX$6, $BD$8:$CG$8, 0)), "")</f>
        <v/>
      </c>
      <c r="CY284" s="90" t="str" cm="1">
        <f t="array" ref="CY284">IFERROR(INDEX($BD284:$CG284, $CH284, MATCH(CY$6, $BD$8:$CG$8, 0)), "")</f>
        <v/>
      </c>
      <c r="CZ284" s="90" t="str" cm="1">
        <f t="array" ref="CZ284">IFERROR(INDEX($BD284:$CG284, $CH284, MATCH(CZ$6, $BD$8:$CG$8, 0)), "")</f>
        <v/>
      </c>
      <c r="DA284" s="90" t="str" cm="1">
        <f t="array" ref="DA284">IFERROR(INDEX($BD284:$CG284, $CH284, MATCH(DA$6, $BD$8:$CG$8, 0)), "")</f>
        <v/>
      </c>
      <c r="DB284" s="90" t="str" cm="1">
        <f t="array" ref="DB284">IFERROR(INDEX($BD284:$CG284, $CH284, MATCH(DB$6, $BD$8:$CG$8, 0)), "")</f>
        <v/>
      </c>
      <c r="DC284" s="90" t="str" cm="1">
        <f t="array" ref="DC284">IFERROR(INDEX($BD284:$CG284, $CH284, MATCH(DC$6, $BD$8:$CG$8, 0)), "")</f>
        <v/>
      </c>
      <c r="DD284" s="90" t="str" cm="1">
        <f t="array" ref="DD284">IFERROR(INDEX($BD284:$CG284, $CH284, MATCH(DD$6, $BD$8:$CG$8, 0)), "")</f>
        <v/>
      </c>
      <c r="DE284" s="90" t="str" cm="1">
        <f t="array" ref="DE284">IFERROR(INDEX($BD284:$CG284, $CH284, MATCH(DE$6, $BD$8:$CG$8, 0)), "")</f>
        <v/>
      </c>
      <c r="DF284" s="90" t="str" cm="1">
        <f t="array" ref="DF284">IFERROR(INDEX($BD284:$CG284, $CH284, MATCH(DF$6, $BD$8:$CG$8, 0)), "")</f>
        <v/>
      </c>
      <c r="DG284" s="90" t="str" cm="1">
        <f t="array" ref="DG284">IFERROR(INDEX($BD284:$CG284, $CH284, MATCH(DG$6, $BD$8:$CG$8, 0)), "")</f>
        <v/>
      </c>
      <c r="DH284" s="90" t="str" cm="1">
        <f t="array" ref="DH284">IFERROR(INDEX($BD284:$CG284, $CH284, MATCH(DH$6, $BD$8:$CG$8, 0)), "")</f>
        <v/>
      </c>
      <c r="DI284" s="90" t="str" cm="1">
        <f t="array" ref="DI284">IFERROR(INDEX($BD284:$CG284, $CH284, MATCH(DI$6, $BD$8:$CG$8, 0)), "")</f>
        <v/>
      </c>
      <c r="DJ284" s="90" t="str" cm="1">
        <f t="array" ref="DJ284">IFERROR(INDEX($BD284:$CG284, $CH284, MATCH(DJ$6, $BD$8:$CG$8, 0)), "")</f>
        <v/>
      </c>
      <c r="DK284" s="90" t="str" cm="1">
        <f t="array" ref="DK284">IFERROR(INDEX($BD284:$CG284, $CH284, MATCH(DK$6, $BD$8:$CG$8, 0)), "")</f>
        <v/>
      </c>
      <c r="DL284" s="91" t="str" cm="1">
        <f t="array" ref="DL284">IFERROR(INDEX($BD284:$CG284, $CH284, MATCH(DL$6, $BD$8:$CG$8, 0)), "")</f>
        <v/>
      </c>
    </row>
    <row r="285" spans="1:116" x14ac:dyDescent="0.55000000000000004">
      <c r="A285" s="16"/>
      <c r="B285" s="48"/>
      <c r="C285" s="26"/>
      <c r="D285" s="49"/>
      <c r="E285" s="50"/>
      <c r="F285" s="16"/>
      <c r="G285" s="96" t="str">
        <f t="shared" si="113"/>
        <v/>
      </c>
      <c r="H285" s="96" t="str">
        <f>IF($T285="", "", IF(COUNTIF('Income &amp; Expenses'!$AO$11:$AO$40, $T285)&gt;0, $N$3, $N$4))</f>
        <v/>
      </c>
      <c r="I285" s="16"/>
      <c r="N285" s="14" t="str">
        <f t="shared" si="109"/>
        <v/>
      </c>
      <c r="O285" s="8" t="str">
        <f t="shared" si="114"/>
        <v/>
      </c>
      <c r="P285" s="15" t="str">
        <f t="shared" si="110"/>
        <v/>
      </c>
      <c r="R285" s="68" t="str">
        <f t="shared" si="111"/>
        <v/>
      </c>
      <c r="T285" s="68" t="str">
        <f t="shared" si="112"/>
        <v/>
      </c>
      <c r="V285" s="62" t="str">
        <f>IF($B285="", "", COUNTIF($B$11:$B285, $B285))</f>
        <v/>
      </c>
      <c r="W285" s="62" t="str">
        <f t="shared" si="115"/>
        <v/>
      </c>
      <c r="Y285" s="78" t="str">
        <f t="shared" si="119"/>
        <v/>
      </c>
      <c r="Z285" s="79" t="str">
        <f t="shared" si="119"/>
        <v/>
      </c>
      <c r="AA285" s="79" t="str">
        <f t="shared" si="119"/>
        <v/>
      </c>
      <c r="AB285" s="79" t="str">
        <f t="shared" si="119"/>
        <v/>
      </c>
      <c r="AC285" s="79" t="str">
        <f t="shared" si="119"/>
        <v/>
      </c>
      <c r="AD285" s="79" t="str">
        <f t="shared" si="119"/>
        <v/>
      </c>
      <c r="AE285" s="79" t="str">
        <f t="shared" si="119"/>
        <v/>
      </c>
      <c r="AF285" s="79" t="str">
        <f t="shared" si="119"/>
        <v/>
      </c>
      <c r="AG285" s="79" t="str">
        <f t="shared" si="119"/>
        <v/>
      </c>
      <c r="AH285" s="79" t="str">
        <f t="shared" si="119"/>
        <v/>
      </c>
      <c r="AI285" s="79" t="str">
        <f t="shared" si="120"/>
        <v/>
      </c>
      <c r="AJ285" s="79" t="str">
        <f t="shared" si="120"/>
        <v/>
      </c>
      <c r="AK285" s="79" t="str">
        <f t="shared" si="120"/>
        <v/>
      </c>
      <c r="AL285" s="79" t="str">
        <f t="shared" si="120"/>
        <v/>
      </c>
      <c r="AM285" s="79" t="str">
        <f t="shared" si="120"/>
        <v/>
      </c>
      <c r="AN285" s="79" t="str">
        <f t="shared" si="120"/>
        <v/>
      </c>
      <c r="AO285" s="79" t="str">
        <f t="shared" si="120"/>
        <v/>
      </c>
      <c r="AP285" s="79" t="str">
        <f t="shared" si="120"/>
        <v/>
      </c>
      <c r="AQ285" s="79" t="str">
        <f t="shared" si="120"/>
        <v/>
      </c>
      <c r="AR285" s="79" t="str">
        <f t="shared" si="120"/>
        <v/>
      </c>
      <c r="AS285" s="79" t="str">
        <f t="shared" si="121"/>
        <v/>
      </c>
      <c r="AT285" s="79" t="str">
        <f t="shared" si="121"/>
        <v/>
      </c>
      <c r="AU285" s="79" t="str">
        <f t="shared" si="121"/>
        <v/>
      </c>
      <c r="AV285" s="79" t="str">
        <f t="shared" si="121"/>
        <v/>
      </c>
      <c r="AW285" s="79" t="str">
        <f t="shared" si="121"/>
        <v/>
      </c>
      <c r="AX285" s="79" t="str">
        <f t="shared" si="121"/>
        <v/>
      </c>
      <c r="AY285" s="79" t="str">
        <f t="shared" si="121"/>
        <v/>
      </c>
      <c r="AZ285" s="79" t="str">
        <f t="shared" si="121"/>
        <v/>
      </c>
      <c r="BA285" s="79" t="str">
        <f t="shared" si="121"/>
        <v/>
      </c>
      <c r="BB285" s="33" t="str">
        <f t="shared" si="121"/>
        <v/>
      </c>
      <c r="BD285" s="89" t="str">
        <f>IF(OR(CI$8="", Y285=""), "", COUNTIF(Y$11:Y$310, "&lt;"&amp;Y285)+1+COUNTIF(Y$11:Y285, Y285)-1)</f>
        <v/>
      </c>
      <c r="BE285" s="90" t="str">
        <f>IF(OR(CJ$8="", Z285=""), "", COUNTIF(Z$11:Z$310, "&lt;"&amp;Z285)+1+COUNTIF(Z$11:Z285, Z285)-1)</f>
        <v/>
      </c>
      <c r="BF285" s="90" t="str">
        <f>IF(OR(CK$8="", AA285=""), "", COUNTIF(AA$11:AA$310, "&lt;"&amp;AA285)+1+COUNTIF(AA$11:AA285, AA285)-1)</f>
        <v/>
      </c>
      <c r="BG285" s="90" t="str">
        <f>IF(OR(CL$8="", AB285=""), "", COUNTIF(AB$11:AB$310, "&lt;"&amp;AB285)+1+COUNTIF(AB$11:AB285, AB285)-1)</f>
        <v/>
      </c>
      <c r="BH285" s="90" t="str">
        <f>IF(OR(CM$8="", AC285=""), "", COUNTIF(AC$11:AC$310, "&lt;"&amp;AC285)+1+COUNTIF(AC$11:AC285, AC285)-1)</f>
        <v/>
      </c>
      <c r="BI285" s="90" t="str">
        <f>IF(OR(CN$8="", AD285=""), "", COUNTIF(AD$11:AD$310, "&lt;"&amp;AD285)+1+COUNTIF(AD$11:AD285, AD285)-1)</f>
        <v/>
      </c>
      <c r="BJ285" s="90" t="str">
        <f>IF(OR(CO$8="", AE285=""), "", COUNTIF(AE$11:AE$310, "&lt;"&amp;AE285)+1+COUNTIF(AE$11:AE285, AE285)-1)</f>
        <v/>
      </c>
      <c r="BK285" s="90" t="str">
        <f>IF(OR(CP$8="", AF285=""), "", COUNTIF(AF$11:AF$310, "&lt;"&amp;AF285)+1+COUNTIF(AF$11:AF285, AF285)-1)</f>
        <v/>
      </c>
      <c r="BL285" s="90" t="str">
        <f>IF(OR(CQ$8="", AG285=""), "", COUNTIF(AG$11:AG$310, "&lt;"&amp;AG285)+1+COUNTIF(AG$11:AG285, AG285)-1)</f>
        <v/>
      </c>
      <c r="BM285" s="90" t="str">
        <f>IF(OR(CR$8="", AH285=""), "", COUNTIF(AH$11:AH$310, "&lt;"&amp;AH285)+1+COUNTIF(AH$11:AH285, AH285)-1)</f>
        <v/>
      </c>
      <c r="BN285" s="90" t="str">
        <f>IF(OR(CS$8="", AI285=""), "", COUNTIF(AI$11:AI$310, "&lt;"&amp;AI285)+1+COUNTIF(AI$11:AI285, AI285)-1)</f>
        <v/>
      </c>
      <c r="BO285" s="90" t="str">
        <f>IF(OR(CT$8="", AJ285=""), "", COUNTIF(AJ$11:AJ$310, "&lt;"&amp;AJ285)+1+COUNTIF(AJ$11:AJ285, AJ285)-1)</f>
        <v/>
      </c>
      <c r="BP285" s="90" t="str">
        <f>IF(OR(CU$8="", AK285=""), "", COUNTIF(AK$11:AK$310, "&lt;"&amp;AK285)+1+COUNTIF(AK$11:AK285, AK285)-1)</f>
        <v/>
      </c>
      <c r="BQ285" s="90" t="str">
        <f>IF(OR(CV$8="", AL285=""), "", COUNTIF(AL$11:AL$310, "&lt;"&amp;AL285)+1+COUNTIF(AL$11:AL285, AL285)-1)</f>
        <v/>
      </c>
      <c r="BR285" s="90" t="str">
        <f>IF(OR(CW$8="", AM285=""), "", COUNTIF(AM$11:AM$310, "&lt;"&amp;AM285)+1+COUNTIF(AM$11:AM285, AM285)-1)</f>
        <v/>
      </c>
      <c r="BS285" s="90" t="str">
        <f>IF(OR(CX$8="", AN285=""), "", COUNTIF(AN$11:AN$310, "&lt;"&amp;AN285)+1+COUNTIF(AN$11:AN285, AN285)-1)</f>
        <v/>
      </c>
      <c r="BT285" s="90" t="str">
        <f>IF(OR(CY$8="", AO285=""), "", COUNTIF(AO$11:AO$310, "&lt;"&amp;AO285)+1+COUNTIF(AO$11:AO285, AO285)-1)</f>
        <v/>
      </c>
      <c r="BU285" s="90" t="str">
        <f>IF(OR(CZ$8="", AP285=""), "", COUNTIF(AP$11:AP$310, "&lt;"&amp;AP285)+1+COUNTIF(AP$11:AP285, AP285)-1)</f>
        <v/>
      </c>
      <c r="BV285" s="90" t="str">
        <f>IF(OR(DA$8="", AQ285=""), "", COUNTIF(AQ$11:AQ$310, "&lt;"&amp;AQ285)+1+COUNTIF(AQ$11:AQ285, AQ285)-1)</f>
        <v/>
      </c>
      <c r="BW285" s="90" t="str">
        <f>IF(OR(DB$8="", AR285=""), "", COUNTIF(AR$11:AR$310, "&lt;"&amp;AR285)+1+COUNTIF(AR$11:AR285, AR285)-1)</f>
        <v/>
      </c>
      <c r="BX285" s="90" t="str">
        <f>IF(OR(DC$8="", AS285=""), "", COUNTIF(AS$11:AS$310, "&lt;"&amp;AS285)+1+COUNTIF(AS$11:AS285, AS285)-1)</f>
        <v/>
      </c>
      <c r="BY285" s="90" t="str">
        <f>IF(OR(DD$8="", AT285=""), "", COUNTIF(AT$11:AT$310, "&lt;"&amp;AT285)+1+COUNTIF(AT$11:AT285, AT285)-1)</f>
        <v/>
      </c>
      <c r="BZ285" s="90" t="str">
        <f>IF(OR(DE$8="", AU285=""), "", COUNTIF(AU$11:AU$310, "&lt;"&amp;AU285)+1+COUNTIF(AU$11:AU285, AU285)-1)</f>
        <v/>
      </c>
      <c r="CA285" s="90" t="str">
        <f>IF(OR(DF$8="", AV285=""), "", COUNTIF(AV$11:AV$310, "&lt;"&amp;AV285)+1+COUNTIF(AV$11:AV285, AV285)-1)</f>
        <v/>
      </c>
      <c r="CB285" s="90" t="str">
        <f>IF(OR(DG$8="", AW285=""), "", COUNTIF(AW$11:AW$310, "&lt;"&amp;AW285)+1+COUNTIF(AW$11:AW285, AW285)-1)</f>
        <v/>
      </c>
      <c r="CC285" s="90" t="str">
        <f>IF(OR(DH$8="", AX285=""), "", COUNTIF(AX$11:AX$310, "&lt;"&amp;AX285)+1+COUNTIF(AX$11:AX285, AX285)-1)</f>
        <v/>
      </c>
      <c r="CD285" s="90" t="str">
        <f>IF(OR(DI$8="", AY285=""), "", COUNTIF(AY$11:AY$310, "&lt;"&amp;AY285)+1+COUNTIF(AY$11:AY285, AY285)-1)</f>
        <v/>
      </c>
      <c r="CE285" s="90" t="str">
        <f>IF(OR(DJ$8="", AZ285=""), "", COUNTIF(AZ$11:AZ$310, "&lt;"&amp;AZ285)+1+COUNTIF(AZ$11:AZ285, AZ285)-1)</f>
        <v/>
      </c>
      <c r="CF285" s="90" t="str">
        <f>IF(OR(DK$8="", BA285=""), "", COUNTIF(BA$11:BA$310, "&lt;"&amp;BA285)+1+COUNTIF(BA$11:BA285, BA285)-1)</f>
        <v/>
      </c>
      <c r="CG285" s="91" t="str">
        <f>IF(OR(DL$8="", BB285=""), "", COUNTIF(BB$11:BB$310, "&lt;"&amp;BB285)+1+COUNTIF(BB$11:BB285, BB285)-1)</f>
        <v/>
      </c>
      <c r="CI285" s="89" t="str" cm="1">
        <f t="array" ref="CI285">IFERROR(INDEX($BD285:$CG285, $CH285, MATCH(CI$6, $BD$8:$CG$8, 0)), "")</f>
        <v/>
      </c>
      <c r="CJ285" s="90" t="str" cm="1">
        <f t="array" ref="CJ285">IFERROR(INDEX($BD285:$CG285, $CH285, MATCH(CJ$6, $BD$8:$CG$8, 0)), "")</f>
        <v/>
      </c>
      <c r="CK285" s="90" t="str" cm="1">
        <f t="array" ref="CK285">IFERROR(INDEX($BD285:$CG285, $CH285, MATCH(CK$6, $BD$8:$CG$8, 0)), "")</f>
        <v/>
      </c>
      <c r="CL285" s="90" t="str" cm="1">
        <f t="array" ref="CL285">IFERROR(INDEX($BD285:$CG285, $CH285, MATCH(CL$6, $BD$8:$CG$8, 0)), "")</f>
        <v/>
      </c>
      <c r="CM285" s="90" t="str" cm="1">
        <f t="array" ref="CM285">IFERROR(INDEX($BD285:$CG285, $CH285, MATCH(CM$6, $BD$8:$CG$8, 0)), "")</f>
        <v/>
      </c>
      <c r="CN285" s="90" t="str" cm="1">
        <f t="array" ref="CN285">IFERROR(INDEX($BD285:$CG285, $CH285, MATCH(CN$6, $BD$8:$CG$8, 0)), "")</f>
        <v/>
      </c>
      <c r="CO285" s="90" t="str" cm="1">
        <f t="array" ref="CO285">IFERROR(INDEX($BD285:$CG285, $CH285, MATCH(CO$6, $BD$8:$CG$8, 0)), "")</f>
        <v/>
      </c>
      <c r="CP285" s="90" t="str" cm="1">
        <f t="array" ref="CP285">IFERROR(INDEX($BD285:$CG285, $CH285, MATCH(CP$6, $BD$8:$CG$8, 0)), "")</f>
        <v/>
      </c>
      <c r="CQ285" s="90" t="str" cm="1">
        <f t="array" ref="CQ285">IFERROR(INDEX($BD285:$CG285, $CH285, MATCH(CQ$6, $BD$8:$CG$8, 0)), "")</f>
        <v/>
      </c>
      <c r="CR285" s="90" t="str" cm="1">
        <f t="array" ref="CR285">IFERROR(INDEX($BD285:$CG285, $CH285, MATCH(CR$6, $BD$8:$CG$8, 0)), "")</f>
        <v/>
      </c>
      <c r="CS285" s="90" t="str" cm="1">
        <f t="array" ref="CS285">IFERROR(INDEX($BD285:$CG285, $CH285, MATCH(CS$6, $BD$8:$CG$8, 0)), "")</f>
        <v/>
      </c>
      <c r="CT285" s="90" t="str" cm="1">
        <f t="array" ref="CT285">IFERROR(INDEX($BD285:$CG285, $CH285, MATCH(CT$6, $BD$8:$CG$8, 0)), "")</f>
        <v/>
      </c>
      <c r="CU285" s="90" t="str" cm="1">
        <f t="array" ref="CU285">IFERROR(INDEX($BD285:$CG285, $CH285, MATCH(CU$6, $BD$8:$CG$8, 0)), "")</f>
        <v/>
      </c>
      <c r="CV285" s="90" t="str" cm="1">
        <f t="array" ref="CV285">IFERROR(INDEX($BD285:$CG285, $CH285, MATCH(CV$6, $BD$8:$CG$8, 0)), "")</f>
        <v/>
      </c>
      <c r="CW285" s="90" t="str" cm="1">
        <f t="array" ref="CW285">IFERROR(INDEX($BD285:$CG285, $CH285, MATCH(CW$6, $BD$8:$CG$8, 0)), "")</f>
        <v/>
      </c>
      <c r="CX285" s="90" t="str" cm="1">
        <f t="array" ref="CX285">IFERROR(INDEX($BD285:$CG285, $CH285, MATCH(CX$6, $BD$8:$CG$8, 0)), "")</f>
        <v/>
      </c>
      <c r="CY285" s="90" t="str" cm="1">
        <f t="array" ref="CY285">IFERROR(INDEX($BD285:$CG285, $CH285, MATCH(CY$6, $BD$8:$CG$8, 0)), "")</f>
        <v/>
      </c>
      <c r="CZ285" s="90" t="str" cm="1">
        <f t="array" ref="CZ285">IFERROR(INDEX($BD285:$CG285, $CH285, MATCH(CZ$6, $BD$8:$CG$8, 0)), "")</f>
        <v/>
      </c>
      <c r="DA285" s="90" t="str" cm="1">
        <f t="array" ref="DA285">IFERROR(INDEX($BD285:$CG285, $CH285, MATCH(DA$6, $BD$8:$CG$8, 0)), "")</f>
        <v/>
      </c>
      <c r="DB285" s="90" t="str" cm="1">
        <f t="array" ref="DB285">IFERROR(INDEX($BD285:$CG285, $CH285, MATCH(DB$6, $BD$8:$CG$8, 0)), "")</f>
        <v/>
      </c>
      <c r="DC285" s="90" t="str" cm="1">
        <f t="array" ref="DC285">IFERROR(INDEX($BD285:$CG285, $CH285, MATCH(DC$6, $BD$8:$CG$8, 0)), "")</f>
        <v/>
      </c>
      <c r="DD285" s="90" t="str" cm="1">
        <f t="array" ref="DD285">IFERROR(INDEX($BD285:$CG285, $CH285, MATCH(DD$6, $BD$8:$CG$8, 0)), "")</f>
        <v/>
      </c>
      <c r="DE285" s="90" t="str" cm="1">
        <f t="array" ref="DE285">IFERROR(INDEX($BD285:$CG285, $CH285, MATCH(DE$6, $BD$8:$CG$8, 0)), "")</f>
        <v/>
      </c>
      <c r="DF285" s="90" t="str" cm="1">
        <f t="array" ref="DF285">IFERROR(INDEX($BD285:$CG285, $CH285, MATCH(DF$6, $BD$8:$CG$8, 0)), "")</f>
        <v/>
      </c>
      <c r="DG285" s="90" t="str" cm="1">
        <f t="array" ref="DG285">IFERROR(INDEX($BD285:$CG285, $CH285, MATCH(DG$6, $BD$8:$CG$8, 0)), "")</f>
        <v/>
      </c>
      <c r="DH285" s="90" t="str" cm="1">
        <f t="array" ref="DH285">IFERROR(INDEX($BD285:$CG285, $CH285, MATCH(DH$6, $BD$8:$CG$8, 0)), "")</f>
        <v/>
      </c>
      <c r="DI285" s="90" t="str" cm="1">
        <f t="array" ref="DI285">IFERROR(INDEX($BD285:$CG285, $CH285, MATCH(DI$6, $BD$8:$CG$8, 0)), "")</f>
        <v/>
      </c>
      <c r="DJ285" s="90" t="str" cm="1">
        <f t="array" ref="DJ285">IFERROR(INDEX($BD285:$CG285, $CH285, MATCH(DJ$6, $BD$8:$CG$8, 0)), "")</f>
        <v/>
      </c>
      <c r="DK285" s="90" t="str" cm="1">
        <f t="array" ref="DK285">IFERROR(INDEX($BD285:$CG285, $CH285, MATCH(DK$6, $BD$8:$CG$8, 0)), "")</f>
        <v/>
      </c>
      <c r="DL285" s="91" t="str" cm="1">
        <f t="array" ref="DL285">IFERROR(INDEX($BD285:$CG285, $CH285, MATCH(DL$6, $BD$8:$CG$8, 0)), "")</f>
        <v/>
      </c>
    </row>
    <row r="286" spans="1:116" x14ac:dyDescent="0.55000000000000004">
      <c r="A286" s="16"/>
      <c r="B286" s="48"/>
      <c r="C286" s="26"/>
      <c r="D286" s="49"/>
      <c r="E286" s="50"/>
      <c r="F286" s="16"/>
      <c r="G286" s="96" t="str">
        <f t="shared" si="113"/>
        <v/>
      </c>
      <c r="H286" s="96" t="str">
        <f>IF($T286="", "", IF(COUNTIF('Income &amp; Expenses'!$AO$11:$AO$40, $T286)&gt;0, $N$3, $N$4))</f>
        <v/>
      </c>
      <c r="I286" s="16"/>
      <c r="N286" s="14" t="str">
        <f t="shared" si="109"/>
        <v/>
      </c>
      <c r="O286" s="8" t="str">
        <f t="shared" si="114"/>
        <v/>
      </c>
      <c r="P286" s="15" t="str">
        <f t="shared" si="110"/>
        <v/>
      </c>
      <c r="R286" s="68" t="str">
        <f t="shared" si="111"/>
        <v/>
      </c>
      <c r="T286" s="68" t="str">
        <f t="shared" si="112"/>
        <v/>
      </c>
      <c r="V286" s="62" t="str">
        <f>IF($B286="", "", COUNTIF($B$11:$B286, $B286))</f>
        <v/>
      </c>
      <c r="W286" s="62" t="str">
        <f t="shared" si="115"/>
        <v/>
      </c>
      <c r="Y286" s="78" t="str">
        <f t="shared" si="119"/>
        <v/>
      </c>
      <c r="Z286" s="79" t="str">
        <f t="shared" si="119"/>
        <v/>
      </c>
      <c r="AA286" s="79" t="str">
        <f t="shared" si="119"/>
        <v/>
      </c>
      <c r="AB286" s="79" t="str">
        <f t="shared" si="119"/>
        <v/>
      </c>
      <c r="AC286" s="79" t="str">
        <f t="shared" si="119"/>
        <v/>
      </c>
      <c r="AD286" s="79" t="str">
        <f t="shared" si="119"/>
        <v/>
      </c>
      <c r="AE286" s="79" t="str">
        <f t="shared" si="119"/>
        <v/>
      </c>
      <c r="AF286" s="79" t="str">
        <f t="shared" si="119"/>
        <v/>
      </c>
      <c r="AG286" s="79" t="str">
        <f t="shared" si="119"/>
        <v/>
      </c>
      <c r="AH286" s="79" t="str">
        <f t="shared" si="119"/>
        <v/>
      </c>
      <c r="AI286" s="79" t="str">
        <f t="shared" si="120"/>
        <v/>
      </c>
      <c r="AJ286" s="79" t="str">
        <f t="shared" si="120"/>
        <v/>
      </c>
      <c r="AK286" s="79" t="str">
        <f t="shared" si="120"/>
        <v/>
      </c>
      <c r="AL286" s="79" t="str">
        <f t="shared" si="120"/>
        <v/>
      </c>
      <c r="AM286" s="79" t="str">
        <f t="shared" si="120"/>
        <v/>
      </c>
      <c r="AN286" s="79" t="str">
        <f t="shared" si="120"/>
        <v/>
      </c>
      <c r="AO286" s="79" t="str">
        <f t="shared" si="120"/>
        <v/>
      </c>
      <c r="AP286" s="79" t="str">
        <f t="shared" si="120"/>
        <v/>
      </c>
      <c r="AQ286" s="79" t="str">
        <f t="shared" si="120"/>
        <v/>
      </c>
      <c r="AR286" s="79" t="str">
        <f t="shared" si="120"/>
        <v/>
      </c>
      <c r="AS286" s="79" t="str">
        <f t="shared" si="121"/>
        <v/>
      </c>
      <c r="AT286" s="79" t="str">
        <f t="shared" si="121"/>
        <v/>
      </c>
      <c r="AU286" s="79" t="str">
        <f t="shared" si="121"/>
        <v/>
      </c>
      <c r="AV286" s="79" t="str">
        <f t="shared" si="121"/>
        <v/>
      </c>
      <c r="AW286" s="79" t="str">
        <f t="shared" si="121"/>
        <v/>
      </c>
      <c r="AX286" s="79" t="str">
        <f t="shared" si="121"/>
        <v/>
      </c>
      <c r="AY286" s="79" t="str">
        <f t="shared" si="121"/>
        <v/>
      </c>
      <c r="AZ286" s="79" t="str">
        <f t="shared" si="121"/>
        <v/>
      </c>
      <c r="BA286" s="79" t="str">
        <f t="shared" si="121"/>
        <v/>
      </c>
      <c r="BB286" s="33" t="str">
        <f t="shared" si="121"/>
        <v/>
      </c>
      <c r="BD286" s="89" t="str">
        <f>IF(OR(CI$8="", Y286=""), "", COUNTIF(Y$11:Y$310, "&lt;"&amp;Y286)+1+COUNTIF(Y$11:Y286, Y286)-1)</f>
        <v/>
      </c>
      <c r="BE286" s="90" t="str">
        <f>IF(OR(CJ$8="", Z286=""), "", COUNTIF(Z$11:Z$310, "&lt;"&amp;Z286)+1+COUNTIF(Z$11:Z286, Z286)-1)</f>
        <v/>
      </c>
      <c r="BF286" s="90" t="str">
        <f>IF(OR(CK$8="", AA286=""), "", COUNTIF(AA$11:AA$310, "&lt;"&amp;AA286)+1+COUNTIF(AA$11:AA286, AA286)-1)</f>
        <v/>
      </c>
      <c r="BG286" s="90" t="str">
        <f>IF(OR(CL$8="", AB286=""), "", COUNTIF(AB$11:AB$310, "&lt;"&amp;AB286)+1+COUNTIF(AB$11:AB286, AB286)-1)</f>
        <v/>
      </c>
      <c r="BH286" s="90" t="str">
        <f>IF(OR(CM$8="", AC286=""), "", COUNTIF(AC$11:AC$310, "&lt;"&amp;AC286)+1+COUNTIF(AC$11:AC286, AC286)-1)</f>
        <v/>
      </c>
      <c r="BI286" s="90" t="str">
        <f>IF(OR(CN$8="", AD286=""), "", COUNTIF(AD$11:AD$310, "&lt;"&amp;AD286)+1+COUNTIF(AD$11:AD286, AD286)-1)</f>
        <v/>
      </c>
      <c r="BJ286" s="90" t="str">
        <f>IF(OR(CO$8="", AE286=""), "", COUNTIF(AE$11:AE$310, "&lt;"&amp;AE286)+1+COUNTIF(AE$11:AE286, AE286)-1)</f>
        <v/>
      </c>
      <c r="BK286" s="90" t="str">
        <f>IF(OR(CP$8="", AF286=""), "", COUNTIF(AF$11:AF$310, "&lt;"&amp;AF286)+1+COUNTIF(AF$11:AF286, AF286)-1)</f>
        <v/>
      </c>
      <c r="BL286" s="90" t="str">
        <f>IF(OR(CQ$8="", AG286=""), "", COUNTIF(AG$11:AG$310, "&lt;"&amp;AG286)+1+COUNTIF(AG$11:AG286, AG286)-1)</f>
        <v/>
      </c>
      <c r="BM286" s="90" t="str">
        <f>IF(OR(CR$8="", AH286=""), "", COUNTIF(AH$11:AH$310, "&lt;"&amp;AH286)+1+COUNTIF(AH$11:AH286, AH286)-1)</f>
        <v/>
      </c>
      <c r="BN286" s="90" t="str">
        <f>IF(OR(CS$8="", AI286=""), "", COUNTIF(AI$11:AI$310, "&lt;"&amp;AI286)+1+COUNTIF(AI$11:AI286, AI286)-1)</f>
        <v/>
      </c>
      <c r="BO286" s="90" t="str">
        <f>IF(OR(CT$8="", AJ286=""), "", COUNTIF(AJ$11:AJ$310, "&lt;"&amp;AJ286)+1+COUNTIF(AJ$11:AJ286, AJ286)-1)</f>
        <v/>
      </c>
      <c r="BP286" s="90" t="str">
        <f>IF(OR(CU$8="", AK286=""), "", COUNTIF(AK$11:AK$310, "&lt;"&amp;AK286)+1+COUNTIF(AK$11:AK286, AK286)-1)</f>
        <v/>
      </c>
      <c r="BQ286" s="90" t="str">
        <f>IF(OR(CV$8="", AL286=""), "", COUNTIF(AL$11:AL$310, "&lt;"&amp;AL286)+1+COUNTIF(AL$11:AL286, AL286)-1)</f>
        <v/>
      </c>
      <c r="BR286" s="90" t="str">
        <f>IF(OR(CW$8="", AM286=""), "", COUNTIF(AM$11:AM$310, "&lt;"&amp;AM286)+1+COUNTIF(AM$11:AM286, AM286)-1)</f>
        <v/>
      </c>
      <c r="BS286" s="90" t="str">
        <f>IF(OR(CX$8="", AN286=""), "", COUNTIF(AN$11:AN$310, "&lt;"&amp;AN286)+1+COUNTIF(AN$11:AN286, AN286)-1)</f>
        <v/>
      </c>
      <c r="BT286" s="90" t="str">
        <f>IF(OR(CY$8="", AO286=""), "", COUNTIF(AO$11:AO$310, "&lt;"&amp;AO286)+1+COUNTIF(AO$11:AO286, AO286)-1)</f>
        <v/>
      </c>
      <c r="BU286" s="90" t="str">
        <f>IF(OR(CZ$8="", AP286=""), "", COUNTIF(AP$11:AP$310, "&lt;"&amp;AP286)+1+COUNTIF(AP$11:AP286, AP286)-1)</f>
        <v/>
      </c>
      <c r="BV286" s="90" t="str">
        <f>IF(OR(DA$8="", AQ286=""), "", COUNTIF(AQ$11:AQ$310, "&lt;"&amp;AQ286)+1+COUNTIF(AQ$11:AQ286, AQ286)-1)</f>
        <v/>
      </c>
      <c r="BW286" s="90" t="str">
        <f>IF(OR(DB$8="", AR286=""), "", COUNTIF(AR$11:AR$310, "&lt;"&amp;AR286)+1+COUNTIF(AR$11:AR286, AR286)-1)</f>
        <v/>
      </c>
      <c r="BX286" s="90" t="str">
        <f>IF(OR(DC$8="", AS286=""), "", COUNTIF(AS$11:AS$310, "&lt;"&amp;AS286)+1+COUNTIF(AS$11:AS286, AS286)-1)</f>
        <v/>
      </c>
      <c r="BY286" s="90" t="str">
        <f>IF(OR(DD$8="", AT286=""), "", COUNTIF(AT$11:AT$310, "&lt;"&amp;AT286)+1+COUNTIF(AT$11:AT286, AT286)-1)</f>
        <v/>
      </c>
      <c r="BZ286" s="90" t="str">
        <f>IF(OR(DE$8="", AU286=""), "", COUNTIF(AU$11:AU$310, "&lt;"&amp;AU286)+1+COUNTIF(AU$11:AU286, AU286)-1)</f>
        <v/>
      </c>
      <c r="CA286" s="90" t="str">
        <f>IF(OR(DF$8="", AV286=""), "", COUNTIF(AV$11:AV$310, "&lt;"&amp;AV286)+1+COUNTIF(AV$11:AV286, AV286)-1)</f>
        <v/>
      </c>
      <c r="CB286" s="90" t="str">
        <f>IF(OR(DG$8="", AW286=""), "", COUNTIF(AW$11:AW$310, "&lt;"&amp;AW286)+1+COUNTIF(AW$11:AW286, AW286)-1)</f>
        <v/>
      </c>
      <c r="CC286" s="90" t="str">
        <f>IF(OR(DH$8="", AX286=""), "", COUNTIF(AX$11:AX$310, "&lt;"&amp;AX286)+1+COUNTIF(AX$11:AX286, AX286)-1)</f>
        <v/>
      </c>
      <c r="CD286" s="90" t="str">
        <f>IF(OR(DI$8="", AY286=""), "", COUNTIF(AY$11:AY$310, "&lt;"&amp;AY286)+1+COUNTIF(AY$11:AY286, AY286)-1)</f>
        <v/>
      </c>
      <c r="CE286" s="90" t="str">
        <f>IF(OR(DJ$8="", AZ286=""), "", COUNTIF(AZ$11:AZ$310, "&lt;"&amp;AZ286)+1+COUNTIF(AZ$11:AZ286, AZ286)-1)</f>
        <v/>
      </c>
      <c r="CF286" s="90" t="str">
        <f>IF(OR(DK$8="", BA286=""), "", COUNTIF(BA$11:BA$310, "&lt;"&amp;BA286)+1+COUNTIF(BA$11:BA286, BA286)-1)</f>
        <v/>
      </c>
      <c r="CG286" s="91" t="str">
        <f>IF(OR(DL$8="", BB286=""), "", COUNTIF(BB$11:BB$310, "&lt;"&amp;BB286)+1+COUNTIF(BB$11:BB286, BB286)-1)</f>
        <v/>
      </c>
      <c r="CI286" s="89" t="str" cm="1">
        <f t="array" ref="CI286">IFERROR(INDEX($BD286:$CG286, $CH286, MATCH(CI$6, $BD$8:$CG$8, 0)), "")</f>
        <v/>
      </c>
      <c r="CJ286" s="90" t="str" cm="1">
        <f t="array" ref="CJ286">IFERROR(INDEX($BD286:$CG286, $CH286, MATCH(CJ$6, $BD$8:$CG$8, 0)), "")</f>
        <v/>
      </c>
      <c r="CK286" s="90" t="str" cm="1">
        <f t="array" ref="CK286">IFERROR(INDEX($BD286:$CG286, $CH286, MATCH(CK$6, $BD$8:$CG$8, 0)), "")</f>
        <v/>
      </c>
      <c r="CL286" s="90" t="str" cm="1">
        <f t="array" ref="CL286">IFERROR(INDEX($BD286:$CG286, $CH286, MATCH(CL$6, $BD$8:$CG$8, 0)), "")</f>
        <v/>
      </c>
      <c r="CM286" s="90" t="str" cm="1">
        <f t="array" ref="CM286">IFERROR(INDEX($BD286:$CG286, $CH286, MATCH(CM$6, $BD$8:$CG$8, 0)), "")</f>
        <v/>
      </c>
      <c r="CN286" s="90" t="str" cm="1">
        <f t="array" ref="CN286">IFERROR(INDEX($BD286:$CG286, $CH286, MATCH(CN$6, $BD$8:$CG$8, 0)), "")</f>
        <v/>
      </c>
      <c r="CO286" s="90" t="str" cm="1">
        <f t="array" ref="CO286">IFERROR(INDEX($BD286:$CG286, $CH286, MATCH(CO$6, $BD$8:$CG$8, 0)), "")</f>
        <v/>
      </c>
      <c r="CP286" s="90" t="str" cm="1">
        <f t="array" ref="CP286">IFERROR(INDEX($BD286:$CG286, $CH286, MATCH(CP$6, $BD$8:$CG$8, 0)), "")</f>
        <v/>
      </c>
      <c r="CQ286" s="90" t="str" cm="1">
        <f t="array" ref="CQ286">IFERROR(INDEX($BD286:$CG286, $CH286, MATCH(CQ$6, $BD$8:$CG$8, 0)), "")</f>
        <v/>
      </c>
      <c r="CR286" s="90" t="str" cm="1">
        <f t="array" ref="CR286">IFERROR(INDEX($BD286:$CG286, $CH286, MATCH(CR$6, $BD$8:$CG$8, 0)), "")</f>
        <v/>
      </c>
      <c r="CS286" s="90" t="str" cm="1">
        <f t="array" ref="CS286">IFERROR(INDEX($BD286:$CG286, $CH286, MATCH(CS$6, $BD$8:$CG$8, 0)), "")</f>
        <v/>
      </c>
      <c r="CT286" s="90" t="str" cm="1">
        <f t="array" ref="CT286">IFERROR(INDEX($BD286:$CG286, $CH286, MATCH(CT$6, $BD$8:$CG$8, 0)), "")</f>
        <v/>
      </c>
      <c r="CU286" s="90" t="str" cm="1">
        <f t="array" ref="CU286">IFERROR(INDEX($BD286:$CG286, $CH286, MATCH(CU$6, $BD$8:$CG$8, 0)), "")</f>
        <v/>
      </c>
      <c r="CV286" s="90" t="str" cm="1">
        <f t="array" ref="CV286">IFERROR(INDEX($BD286:$CG286, $CH286, MATCH(CV$6, $BD$8:$CG$8, 0)), "")</f>
        <v/>
      </c>
      <c r="CW286" s="90" t="str" cm="1">
        <f t="array" ref="CW286">IFERROR(INDEX($BD286:$CG286, $CH286, MATCH(CW$6, $BD$8:$CG$8, 0)), "")</f>
        <v/>
      </c>
      <c r="CX286" s="90" t="str" cm="1">
        <f t="array" ref="CX286">IFERROR(INDEX($BD286:$CG286, $CH286, MATCH(CX$6, $BD$8:$CG$8, 0)), "")</f>
        <v/>
      </c>
      <c r="CY286" s="90" t="str" cm="1">
        <f t="array" ref="CY286">IFERROR(INDEX($BD286:$CG286, $CH286, MATCH(CY$6, $BD$8:$CG$8, 0)), "")</f>
        <v/>
      </c>
      <c r="CZ286" s="90" t="str" cm="1">
        <f t="array" ref="CZ286">IFERROR(INDEX($BD286:$CG286, $CH286, MATCH(CZ$6, $BD$8:$CG$8, 0)), "")</f>
        <v/>
      </c>
      <c r="DA286" s="90" t="str" cm="1">
        <f t="array" ref="DA286">IFERROR(INDEX($BD286:$CG286, $CH286, MATCH(DA$6, $BD$8:$CG$8, 0)), "")</f>
        <v/>
      </c>
      <c r="DB286" s="90" t="str" cm="1">
        <f t="array" ref="DB286">IFERROR(INDEX($BD286:$CG286, $CH286, MATCH(DB$6, $BD$8:$CG$8, 0)), "")</f>
        <v/>
      </c>
      <c r="DC286" s="90" t="str" cm="1">
        <f t="array" ref="DC286">IFERROR(INDEX($BD286:$CG286, $CH286, MATCH(DC$6, $BD$8:$CG$8, 0)), "")</f>
        <v/>
      </c>
      <c r="DD286" s="90" t="str" cm="1">
        <f t="array" ref="DD286">IFERROR(INDEX($BD286:$CG286, $CH286, MATCH(DD$6, $BD$8:$CG$8, 0)), "")</f>
        <v/>
      </c>
      <c r="DE286" s="90" t="str" cm="1">
        <f t="array" ref="DE286">IFERROR(INDEX($BD286:$CG286, $CH286, MATCH(DE$6, $BD$8:$CG$8, 0)), "")</f>
        <v/>
      </c>
      <c r="DF286" s="90" t="str" cm="1">
        <f t="array" ref="DF286">IFERROR(INDEX($BD286:$CG286, $CH286, MATCH(DF$6, $BD$8:$CG$8, 0)), "")</f>
        <v/>
      </c>
      <c r="DG286" s="90" t="str" cm="1">
        <f t="array" ref="DG286">IFERROR(INDEX($BD286:$CG286, $CH286, MATCH(DG$6, $BD$8:$CG$8, 0)), "")</f>
        <v/>
      </c>
      <c r="DH286" s="90" t="str" cm="1">
        <f t="array" ref="DH286">IFERROR(INDEX($BD286:$CG286, $CH286, MATCH(DH$6, $BD$8:$CG$8, 0)), "")</f>
        <v/>
      </c>
      <c r="DI286" s="90" t="str" cm="1">
        <f t="array" ref="DI286">IFERROR(INDEX($BD286:$CG286, $CH286, MATCH(DI$6, $BD$8:$CG$8, 0)), "")</f>
        <v/>
      </c>
      <c r="DJ286" s="90" t="str" cm="1">
        <f t="array" ref="DJ286">IFERROR(INDEX($BD286:$CG286, $CH286, MATCH(DJ$6, $BD$8:$CG$8, 0)), "")</f>
        <v/>
      </c>
      <c r="DK286" s="90" t="str" cm="1">
        <f t="array" ref="DK286">IFERROR(INDEX($BD286:$CG286, $CH286, MATCH(DK$6, $BD$8:$CG$8, 0)), "")</f>
        <v/>
      </c>
      <c r="DL286" s="91" t="str" cm="1">
        <f t="array" ref="DL286">IFERROR(INDEX($BD286:$CG286, $CH286, MATCH(DL$6, $BD$8:$CG$8, 0)), "")</f>
        <v/>
      </c>
    </row>
    <row r="287" spans="1:116" x14ac:dyDescent="0.55000000000000004">
      <c r="A287" s="16"/>
      <c r="B287" s="48"/>
      <c r="C287" s="26"/>
      <c r="D287" s="49"/>
      <c r="E287" s="50"/>
      <c r="F287" s="16"/>
      <c r="G287" s="96" t="str">
        <f t="shared" si="113"/>
        <v/>
      </c>
      <c r="H287" s="96" t="str">
        <f>IF($T287="", "", IF(COUNTIF('Income &amp; Expenses'!$AO$11:$AO$40, $T287)&gt;0, $N$3, $N$4))</f>
        <v/>
      </c>
      <c r="I287" s="16"/>
      <c r="N287" s="14" t="str">
        <f t="shared" si="109"/>
        <v/>
      </c>
      <c r="O287" s="8" t="str">
        <f t="shared" si="114"/>
        <v/>
      </c>
      <c r="P287" s="15" t="str">
        <f t="shared" si="110"/>
        <v/>
      </c>
      <c r="R287" s="68" t="str">
        <f t="shared" si="111"/>
        <v/>
      </c>
      <c r="T287" s="68" t="str">
        <f t="shared" si="112"/>
        <v/>
      </c>
      <c r="V287" s="62" t="str">
        <f>IF($B287="", "", COUNTIF($B$11:$B287, $B287))</f>
        <v/>
      </c>
      <c r="W287" s="62" t="str">
        <f t="shared" si="115"/>
        <v/>
      </c>
      <c r="Y287" s="78" t="str">
        <f t="shared" si="119"/>
        <v/>
      </c>
      <c r="Z287" s="79" t="str">
        <f t="shared" si="119"/>
        <v/>
      </c>
      <c r="AA287" s="79" t="str">
        <f t="shared" si="119"/>
        <v/>
      </c>
      <c r="AB287" s="79" t="str">
        <f t="shared" si="119"/>
        <v/>
      </c>
      <c r="AC287" s="79" t="str">
        <f t="shared" si="119"/>
        <v/>
      </c>
      <c r="AD287" s="79" t="str">
        <f t="shared" si="119"/>
        <v/>
      </c>
      <c r="AE287" s="79" t="str">
        <f t="shared" si="119"/>
        <v/>
      </c>
      <c r="AF287" s="79" t="str">
        <f t="shared" si="119"/>
        <v/>
      </c>
      <c r="AG287" s="79" t="str">
        <f t="shared" si="119"/>
        <v/>
      </c>
      <c r="AH287" s="79" t="str">
        <f t="shared" si="119"/>
        <v/>
      </c>
      <c r="AI287" s="79" t="str">
        <f t="shared" si="120"/>
        <v/>
      </c>
      <c r="AJ287" s="79" t="str">
        <f t="shared" si="120"/>
        <v/>
      </c>
      <c r="AK287" s="79" t="str">
        <f t="shared" si="120"/>
        <v/>
      </c>
      <c r="AL287" s="79" t="str">
        <f t="shared" si="120"/>
        <v/>
      </c>
      <c r="AM287" s="79" t="str">
        <f t="shared" si="120"/>
        <v/>
      </c>
      <c r="AN287" s="79" t="str">
        <f t="shared" si="120"/>
        <v/>
      </c>
      <c r="AO287" s="79" t="str">
        <f t="shared" si="120"/>
        <v/>
      </c>
      <c r="AP287" s="79" t="str">
        <f t="shared" si="120"/>
        <v/>
      </c>
      <c r="AQ287" s="79" t="str">
        <f t="shared" si="120"/>
        <v/>
      </c>
      <c r="AR287" s="79" t="str">
        <f t="shared" si="120"/>
        <v/>
      </c>
      <c r="AS287" s="79" t="str">
        <f t="shared" si="121"/>
        <v/>
      </c>
      <c r="AT287" s="79" t="str">
        <f t="shared" si="121"/>
        <v/>
      </c>
      <c r="AU287" s="79" t="str">
        <f t="shared" si="121"/>
        <v/>
      </c>
      <c r="AV287" s="79" t="str">
        <f t="shared" si="121"/>
        <v/>
      </c>
      <c r="AW287" s="79" t="str">
        <f t="shared" si="121"/>
        <v/>
      </c>
      <c r="AX287" s="79" t="str">
        <f t="shared" si="121"/>
        <v/>
      </c>
      <c r="AY287" s="79" t="str">
        <f t="shared" si="121"/>
        <v/>
      </c>
      <c r="AZ287" s="79" t="str">
        <f t="shared" si="121"/>
        <v/>
      </c>
      <c r="BA287" s="79" t="str">
        <f t="shared" si="121"/>
        <v/>
      </c>
      <c r="BB287" s="33" t="str">
        <f t="shared" si="121"/>
        <v/>
      </c>
      <c r="BD287" s="89" t="str">
        <f>IF(OR(CI$8="", Y287=""), "", COUNTIF(Y$11:Y$310, "&lt;"&amp;Y287)+1+COUNTIF(Y$11:Y287, Y287)-1)</f>
        <v/>
      </c>
      <c r="BE287" s="90" t="str">
        <f>IF(OR(CJ$8="", Z287=""), "", COUNTIF(Z$11:Z$310, "&lt;"&amp;Z287)+1+COUNTIF(Z$11:Z287, Z287)-1)</f>
        <v/>
      </c>
      <c r="BF287" s="90" t="str">
        <f>IF(OR(CK$8="", AA287=""), "", COUNTIF(AA$11:AA$310, "&lt;"&amp;AA287)+1+COUNTIF(AA$11:AA287, AA287)-1)</f>
        <v/>
      </c>
      <c r="BG287" s="90" t="str">
        <f>IF(OR(CL$8="", AB287=""), "", COUNTIF(AB$11:AB$310, "&lt;"&amp;AB287)+1+COUNTIF(AB$11:AB287, AB287)-1)</f>
        <v/>
      </c>
      <c r="BH287" s="90" t="str">
        <f>IF(OR(CM$8="", AC287=""), "", COUNTIF(AC$11:AC$310, "&lt;"&amp;AC287)+1+COUNTIF(AC$11:AC287, AC287)-1)</f>
        <v/>
      </c>
      <c r="BI287" s="90" t="str">
        <f>IF(OR(CN$8="", AD287=""), "", COUNTIF(AD$11:AD$310, "&lt;"&amp;AD287)+1+COUNTIF(AD$11:AD287, AD287)-1)</f>
        <v/>
      </c>
      <c r="BJ287" s="90" t="str">
        <f>IF(OR(CO$8="", AE287=""), "", COUNTIF(AE$11:AE$310, "&lt;"&amp;AE287)+1+COUNTIF(AE$11:AE287, AE287)-1)</f>
        <v/>
      </c>
      <c r="BK287" s="90" t="str">
        <f>IF(OR(CP$8="", AF287=""), "", COUNTIF(AF$11:AF$310, "&lt;"&amp;AF287)+1+COUNTIF(AF$11:AF287, AF287)-1)</f>
        <v/>
      </c>
      <c r="BL287" s="90" t="str">
        <f>IF(OR(CQ$8="", AG287=""), "", COUNTIF(AG$11:AG$310, "&lt;"&amp;AG287)+1+COUNTIF(AG$11:AG287, AG287)-1)</f>
        <v/>
      </c>
      <c r="BM287" s="90" t="str">
        <f>IF(OR(CR$8="", AH287=""), "", COUNTIF(AH$11:AH$310, "&lt;"&amp;AH287)+1+COUNTIF(AH$11:AH287, AH287)-1)</f>
        <v/>
      </c>
      <c r="BN287" s="90" t="str">
        <f>IF(OR(CS$8="", AI287=""), "", COUNTIF(AI$11:AI$310, "&lt;"&amp;AI287)+1+COUNTIF(AI$11:AI287, AI287)-1)</f>
        <v/>
      </c>
      <c r="BO287" s="90" t="str">
        <f>IF(OR(CT$8="", AJ287=""), "", COUNTIF(AJ$11:AJ$310, "&lt;"&amp;AJ287)+1+COUNTIF(AJ$11:AJ287, AJ287)-1)</f>
        <v/>
      </c>
      <c r="BP287" s="90" t="str">
        <f>IF(OR(CU$8="", AK287=""), "", COUNTIF(AK$11:AK$310, "&lt;"&amp;AK287)+1+COUNTIF(AK$11:AK287, AK287)-1)</f>
        <v/>
      </c>
      <c r="BQ287" s="90" t="str">
        <f>IF(OR(CV$8="", AL287=""), "", COUNTIF(AL$11:AL$310, "&lt;"&amp;AL287)+1+COUNTIF(AL$11:AL287, AL287)-1)</f>
        <v/>
      </c>
      <c r="BR287" s="90" t="str">
        <f>IF(OR(CW$8="", AM287=""), "", COUNTIF(AM$11:AM$310, "&lt;"&amp;AM287)+1+COUNTIF(AM$11:AM287, AM287)-1)</f>
        <v/>
      </c>
      <c r="BS287" s="90" t="str">
        <f>IF(OR(CX$8="", AN287=""), "", COUNTIF(AN$11:AN$310, "&lt;"&amp;AN287)+1+COUNTIF(AN$11:AN287, AN287)-1)</f>
        <v/>
      </c>
      <c r="BT287" s="90" t="str">
        <f>IF(OR(CY$8="", AO287=""), "", COUNTIF(AO$11:AO$310, "&lt;"&amp;AO287)+1+COUNTIF(AO$11:AO287, AO287)-1)</f>
        <v/>
      </c>
      <c r="BU287" s="90" t="str">
        <f>IF(OR(CZ$8="", AP287=""), "", COUNTIF(AP$11:AP$310, "&lt;"&amp;AP287)+1+COUNTIF(AP$11:AP287, AP287)-1)</f>
        <v/>
      </c>
      <c r="BV287" s="90" t="str">
        <f>IF(OR(DA$8="", AQ287=""), "", COUNTIF(AQ$11:AQ$310, "&lt;"&amp;AQ287)+1+COUNTIF(AQ$11:AQ287, AQ287)-1)</f>
        <v/>
      </c>
      <c r="BW287" s="90" t="str">
        <f>IF(OR(DB$8="", AR287=""), "", COUNTIF(AR$11:AR$310, "&lt;"&amp;AR287)+1+COUNTIF(AR$11:AR287, AR287)-1)</f>
        <v/>
      </c>
      <c r="BX287" s="90" t="str">
        <f>IF(OR(DC$8="", AS287=""), "", COUNTIF(AS$11:AS$310, "&lt;"&amp;AS287)+1+COUNTIF(AS$11:AS287, AS287)-1)</f>
        <v/>
      </c>
      <c r="BY287" s="90" t="str">
        <f>IF(OR(DD$8="", AT287=""), "", COUNTIF(AT$11:AT$310, "&lt;"&amp;AT287)+1+COUNTIF(AT$11:AT287, AT287)-1)</f>
        <v/>
      </c>
      <c r="BZ287" s="90" t="str">
        <f>IF(OR(DE$8="", AU287=""), "", COUNTIF(AU$11:AU$310, "&lt;"&amp;AU287)+1+COUNTIF(AU$11:AU287, AU287)-1)</f>
        <v/>
      </c>
      <c r="CA287" s="90" t="str">
        <f>IF(OR(DF$8="", AV287=""), "", COUNTIF(AV$11:AV$310, "&lt;"&amp;AV287)+1+COUNTIF(AV$11:AV287, AV287)-1)</f>
        <v/>
      </c>
      <c r="CB287" s="90" t="str">
        <f>IF(OR(DG$8="", AW287=""), "", COUNTIF(AW$11:AW$310, "&lt;"&amp;AW287)+1+COUNTIF(AW$11:AW287, AW287)-1)</f>
        <v/>
      </c>
      <c r="CC287" s="90" t="str">
        <f>IF(OR(DH$8="", AX287=""), "", COUNTIF(AX$11:AX$310, "&lt;"&amp;AX287)+1+COUNTIF(AX$11:AX287, AX287)-1)</f>
        <v/>
      </c>
      <c r="CD287" s="90" t="str">
        <f>IF(OR(DI$8="", AY287=""), "", COUNTIF(AY$11:AY$310, "&lt;"&amp;AY287)+1+COUNTIF(AY$11:AY287, AY287)-1)</f>
        <v/>
      </c>
      <c r="CE287" s="90" t="str">
        <f>IF(OR(DJ$8="", AZ287=""), "", COUNTIF(AZ$11:AZ$310, "&lt;"&amp;AZ287)+1+COUNTIF(AZ$11:AZ287, AZ287)-1)</f>
        <v/>
      </c>
      <c r="CF287" s="90" t="str">
        <f>IF(OR(DK$8="", BA287=""), "", COUNTIF(BA$11:BA$310, "&lt;"&amp;BA287)+1+COUNTIF(BA$11:BA287, BA287)-1)</f>
        <v/>
      </c>
      <c r="CG287" s="91" t="str">
        <f>IF(OR(DL$8="", BB287=""), "", COUNTIF(BB$11:BB$310, "&lt;"&amp;BB287)+1+COUNTIF(BB$11:BB287, BB287)-1)</f>
        <v/>
      </c>
      <c r="CI287" s="89" t="str" cm="1">
        <f t="array" ref="CI287">IFERROR(INDEX($BD287:$CG287, $CH287, MATCH(CI$6, $BD$8:$CG$8, 0)), "")</f>
        <v/>
      </c>
      <c r="CJ287" s="90" t="str" cm="1">
        <f t="array" ref="CJ287">IFERROR(INDEX($BD287:$CG287, $CH287, MATCH(CJ$6, $BD$8:$CG$8, 0)), "")</f>
        <v/>
      </c>
      <c r="CK287" s="90" t="str" cm="1">
        <f t="array" ref="CK287">IFERROR(INDEX($BD287:$CG287, $CH287, MATCH(CK$6, $BD$8:$CG$8, 0)), "")</f>
        <v/>
      </c>
      <c r="CL287" s="90" t="str" cm="1">
        <f t="array" ref="CL287">IFERROR(INDEX($BD287:$CG287, $CH287, MATCH(CL$6, $BD$8:$CG$8, 0)), "")</f>
        <v/>
      </c>
      <c r="CM287" s="90" t="str" cm="1">
        <f t="array" ref="CM287">IFERROR(INDEX($BD287:$CG287, $CH287, MATCH(CM$6, $BD$8:$CG$8, 0)), "")</f>
        <v/>
      </c>
      <c r="CN287" s="90" t="str" cm="1">
        <f t="array" ref="CN287">IFERROR(INDEX($BD287:$CG287, $CH287, MATCH(CN$6, $BD$8:$CG$8, 0)), "")</f>
        <v/>
      </c>
      <c r="CO287" s="90" t="str" cm="1">
        <f t="array" ref="CO287">IFERROR(INDEX($BD287:$CG287, $CH287, MATCH(CO$6, $BD$8:$CG$8, 0)), "")</f>
        <v/>
      </c>
      <c r="CP287" s="90" t="str" cm="1">
        <f t="array" ref="CP287">IFERROR(INDEX($BD287:$CG287, $CH287, MATCH(CP$6, $BD$8:$CG$8, 0)), "")</f>
        <v/>
      </c>
      <c r="CQ287" s="90" t="str" cm="1">
        <f t="array" ref="CQ287">IFERROR(INDEX($BD287:$CG287, $CH287, MATCH(CQ$6, $BD$8:$CG$8, 0)), "")</f>
        <v/>
      </c>
      <c r="CR287" s="90" t="str" cm="1">
        <f t="array" ref="CR287">IFERROR(INDEX($BD287:$CG287, $CH287, MATCH(CR$6, $BD$8:$CG$8, 0)), "")</f>
        <v/>
      </c>
      <c r="CS287" s="90" t="str" cm="1">
        <f t="array" ref="CS287">IFERROR(INDEX($BD287:$CG287, $CH287, MATCH(CS$6, $BD$8:$CG$8, 0)), "")</f>
        <v/>
      </c>
      <c r="CT287" s="90" t="str" cm="1">
        <f t="array" ref="CT287">IFERROR(INDEX($BD287:$CG287, $CH287, MATCH(CT$6, $BD$8:$CG$8, 0)), "")</f>
        <v/>
      </c>
      <c r="CU287" s="90" t="str" cm="1">
        <f t="array" ref="CU287">IFERROR(INDEX($BD287:$CG287, $CH287, MATCH(CU$6, $BD$8:$CG$8, 0)), "")</f>
        <v/>
      </c>
      <c r="CV287" s="90" t="str" cm="1">
        <f t="array" ref="CV287">IFERROR(INDEX($BD287:$CG287, $CH287, MATCH(CV$6, $BD$8:$CG$8, 0)), "")</f>
        <v/>
      </c>
      <c r="CW287" s="90" t="str" cm="1">
        <f t="array" ref="CW287">IFERROR(INDEX($BD287:$CG287, $CH287, MATCH(CW$6, $BD$8:$CG$8, 0)), "")</f>
        <v/>
      </c>
      <c r="CX287" s="90" t="str" cm="1">
        <f t="array" ref="CX287">IFERROR(INDEX($BD287:$CG287, $CH287, MATCH(CX$6, $BD$8:$CG$8, 0)), "")</f>
        <v/>
      </c>
      <c r="CY287" s="90" t="str" cm="1">
        <f t="array" ref="CY287">IFERROR(INDEX($BD287:$CG287, $CH287, MATCH(CY$6, $BD$8:$CG$8, 0)), "")</f>
        <v/>
      </c>
      <c r="CZ287" s="90" t="str" cm="1">
        <f t="array" ref="CZ287">IFERROR(INDEX($BD287:$CG287, $CH287, MATCH(CZ$6, $BD$8:$CG$8, 0)), "")</f>
        <v/>
      </c>
      <c r="DA287" s="90" t="str" cm="1">
        <f t="array" ref="DA287">IFERROR(INDEX($BD287:$CG287, $CH287, MATCH(DA$6, $BD$8:$CG$8, 0)), "")</f>
        <v/>
      </c>
      <c r="DB287" s="90" t="str" cm="1">
        <f t="array" ref="DB287">IFERROR(INDEX($BD287:$CG287, $CH287, MATCH(DB$6, $BD$8:$CG$8, 0)), "")</f>
        <v/>
      </c>
      <c r="DC287" s="90" t="str" cm="1">
        <f t="array" ref="DC287">IFERROR(INDEX($BD287:$CG287, $CH287, MATCH(DC$6, $BD$8:$CG$8, 0)), "")</f>
        <v/>
      </c>
      <c r="DD287" s="90" t="str" cm="1">
        <f t="array" ref="DD287">IFERROR(INDEX($BD287:$CG287, $CH287, MATCH(DD$6, $BD$8:$CG$8, 0)), "")</f>
        <v/>
      </c>
      <c r="DE287" s="90" t="str" cm="1">
        <f t="array" ref="DE287">IFERROR(INDEX($BD287:$CG287, $CH287, MATCH(DE$6, $BD$8:$CG$8, 0)), "")</f>
        <v/>
      </c>
      <c r="DF287" s="90" t="str" cm="1">
        <f t="array" ref="DF287">IFERROR(INDEX($BD287:$CG287, $CH287, MATCH(DF$6, $BD$8:$CG$8, 0)), "")</f>
        <v/>
      </c>
      <c r="DG287" s="90" t="str" cm="1">
        <f t="array" ref="DG287">IFERROR(INDEX($BD287:$CG287, $CH287, MATCH(DG$6, $BD$8:$CG$8, 0)), "")</f>
        <v/>
      </c>
      <c r="DH287" s="90" t="str" cm="1">
        <f t="array" ref="DH287">IFERROR(INDEX($BD287:$CG287, $CH287, MATCH(DH$6, $BD$8:$CG$8, 0)), "")</f>
        <v/>
      </c>
      <c r="DI287" s="90" t="str" cm="1">
        <f t="array" ref="DI287">IFERROR(INDEX($BD287:$CG287, $CH287, MATCH(DI$6, $BD$8:$CG$8, 0)), "")</f>
        <v/>
      </c>
      <c r="DJ287" s="90" t="str" cm="1">
        <f t="array" ref="DJ287">IFERROR(INDEX($BD287:$CG287, $CH287, MATCH(DJ$6, $BD$8:$CG$8, 0)), "")</f>
        <v/>
      </c>
      <c r="DK287" s="90" t="str" cm="1">
        <f t="array" ref="DK287">IFERROR(INDEX($BD287:$CG287, $CH287, MATCH(DK$6, $BD$8:$CG$8, 0)), "")</f>
        <v/>
      </c>
      <c r="DL287" s="91" t="str" cm="1">
        <f t="array" ref="DL287">IFERROR(INDEX($BD287:$CG287, $CH287, MATCH(DL$6, $BD$8:$CG$8, 0)), "")</f>
        <v/>
      </c>
    </row>
    <row r="288" spans="1:116" x14ac:dyDescent="0.55000000000000004">
      <c r="A288" s="16"/>
      <c r="B288" s="48"/>
      <c r="C288" s="26"/>
      <c r="D288" s="49"/>
      <c r="E288" s="50"/>
      <c r="F288" s="16"/>
      <c r="G288" s="96" t="str">
        <f t="shared" si="113"/>
        <v/>
      </c>
      <c r="H288" s="96" t="str">
        <f>IF($T288="", "", IF(COUNTIF('Income &amp; Expenses'!$AO$11:$AO$40, $T288)&gt;0, $N$3, $N$4))</f>
        <v/>
      </c>
      <c r="I288" s="16"/>
      <c r="N288" s="14" t="str">
        <f t="shared" si="109"/>
        <v/>
      </c>
      <c r="O288" s="8" t="str">
        <f t="shared" si="114"/>
        <v/>
      </c>
      <c r="P288" s="15" t="str">
        <f t="shared" si="110"/>
        <v/>
      </c>
      <c r="R288" s="68" t="str">
        <f t="shared" si="111"/>
        <v/>
      </c>
      <c r="T288" s="68" t="str">
        <f t="shared" si="112"/>
        <v/>
      </c>
      <c r="V288" s="62" t="str">
        <f>IF($B288="", "", COUNTIF($B$11:$B288, $B288))</f>
        <v/>
      </c>
      <c r="W288" s="62" t="str">
        <f t="shared" si="115"/>
        <v/>
      </c>
      <c r="Y288" s="78" t="str">
        <f t="shared" si="119"/>
        <v/>
      </c>
      <c r="Z288" s="79" t="str">
        <f t="shared" si="119"/>
        <v/>
      </c>
      <c r="AA288" s="79" t="str">
        <f t="shared" si="119"/>
        <v/>
      </c>
      <c r="AB288" s="79" t="str">
        <f t="shared" si="119"/>
        <v/>
      </c>
      <c r="AC288" s="79" t="str">
        <f t="shared" si="119"/>
        <v/>
      </c>
      <c r="AD288" s="79" t="str">
        <f t="shared" si="119"/>
        <v/>
      </c>
      <c r="AE288" s="79" t="str">
        <f t="shared" si="119"/>
        <v/>
      </c>
      <c r="AF288" s="79" t="str">
        <f t="shared" si="119"/>
        <v/>
      </c>
      <c r="AG288" s="79" t="str">
        <f t="shared" si="119"/>
        <v/>
      </c>
      <c r="AH288" s="79" t="str">
        <f t="shared" si="119"/>
        <v/>
      </c>
      <c r="AI288" s="79" t="str">
        <f t="shared" si="120"/>
        <v/>
      </c>
      <c r="AJ288" s="79" t="str">
        <f t="shared" si="120"/>
        <v/>
      </c>
      <c r="AK288" s="79" t="str">
        <f t="shared" si="120"/>
        <v/>
      </c>
      <c r="AL288" s="79" t="str">
        <f t="shared" si="120"/>
        <v/>
      </c>
      <c r="AM288" s="79" t="str">
        <f t="shared" si="120"/>
        <v/>
      </c>
      <c r="AN288" s="79" t="str">
        <f t="shared" si="120"/>
        <v/>
      </c>
      <c r="AO288" s="79" t="str">
        <f t="shared" si="120"/>
        <v/>
      </c>
      <c r="AP288" s="79" t="str">
        <f t="shared" si="120"/>
        <v/>
      </c>
      <c r="AQ288" s="79" t="str">
        <f t="shared" si="120"/>
        <v/>
      </c>
      <c r="AR288" s="79" t="str">
        <f t="shared" si="120"/>
        <v/>
      </c>
      <c r="AS288" s="79" t="str">
        <f t="shared" si="121"/>
        <v/>
      </c>
      <c r="AT288" s="79" t="str">
        <f t="shared" si="121"/>
        <v/>
      </c>
      <c r="AU288" s="79" t="str">
        <f t="shared" si="121"/>
        <v/>
      </c>
      <c r="AV288" s="79" t="str">
        <f t="shared" si="121"/>
        <v/>
      </c>
      <c r="AW288" s="79" t="str">
        <f t="shared" si="121"/>
        <v/>
      </c>
      <c r="AX288" s="79" t="str">
        <f t="shared" si="121"/>
        <v/>
      </c>
      <c r="AY288" s="79" t="str">
        <f t="shared" si="121"/>
        <v/>
      </c>
      <c r="AZ288" s="79" t="str">
        <f t="shared" si="121"/>
        <v/>
      </c>
      <c r="BA288" s="79" t="str">
        <f t="shared" si="121"/>
        <v/>
      </c>
      <c r="BB288" s="33" t="str">
        <f t="shared" si="121"/>
        <v/>
      </c>
      <c r="BD288" s="89" t="str">
        <f>IF(OR(CI$8="", Y288=""), "", COUNTIF(Y$11:Y$310, "&lt;"&amp;Y288)+1+COUNTIF(Y$11:Y288, Y288)-1)</f>
        <v/>
      </c>
      <c r="BE288" s="90" t="str">
        <f>IF(OR(CJ$8="", Z288=""), "", COUNTIF(Z$11:Z$310, "&lt;"&amp;Z288)+1+COUNTIF(Z$11:Z288, Z288)-1)</f>
        <v/>
      </c>
      <c r="BF288" s="90" t="str">
        <f>IF(OR(CK$8="", AA288=""), "", COUNTIF(AA$11:AA$310, "&lt;"&amp;AA288)+1+COUNTIF(AA$11:AA288, AA288)-1)</f>
        <v/>
      </c>
      <c r="BG288" s="90" t="str">
        <f>IF(OR(CL$8="", AB288=""), "", COUNTIF(AB$11:AB$310, "&lt;"&amp;AB288)+1+COUNTIF(AB$11:AB288, AB288)-1)</f>
        <v/>
      </c>
      <c r="BH288" s="90" t="str">
        <f>IF(OR(CM$8="", AC288=""), "", COUNTIF(AC$11:AC$310, "&lt;"&amp;AC288)+1+COUNTIF(AC$11:AC288, AC288)-1)</f>
        <v/>
      </c>
      <c r="BI288" s="90" t="str">
        <f>IF(OR(CN$8="", AD288=""), "", COUNTIF(AD$11:AD$310, "&lt;"&amp;AD288)+1+COUNTIF(AD$11:AD288, AD288)-1)</f>
        <v/>
      </c>
      <c r="BJ288" s="90" t="str">
        <f>IF(OR(CO$8="", AE288=""), "", COUNTIF(AE$11:AE$310, "&lt;"&amp;AE288)+1+COUNTIF(AE$11:AE288, AE288)-1)</f>
        <v/>
      </c>
      <c r="BK288" s="90" t="str">
        <f>IF(OR(CP$8="", AF288=""), "", COUNTIF(AF$11:AF$310, "&lt;"&amp;AF288)+1+COUNTIF(AF$11:AF288, AF288)-1)</f>
        <v/>
      </c>
      <c r="BL288" s="90" t="str">
        <f>IF(OR(CQ$8="", AG288=""), "", COUNTIF(AG$11:AG$310, "&lt;"&amp;AG288)+1+COUNTIF(AG$11:AG288, AG288)-1)</f>
        <v/>
      </c>
      <c r="BM288" s="90" t="str">
        <f>IF(OR(CR$8="", AH288=""), "", COUNTIF(AH$11:AH$310, "&lt;"&amp;AH288)+1+COUNTIF(AH$11:AH288, AH288)-1)</f>
        <v/>
      </c>
      <c r="BN288" s="90" t="str">
        <f>IF(OR(CS$8="", AI288=""), "", COUNTIF(AI$11:AI$310, "&lt;"&amp;AI288)+1+COUNTIF(AI$11:AI288, AI288)-1)</f>
        <v/>
      </c>
      <c r="BO288" s="90" t="str">
        <f>IF(OR(CT$8="", AJ288=""), "", COUNTIF(AJ$11:AJ$310, "&lt;"&amp;AJ288)+1+COUNTIF(AJ$11:AJ288, AJ288)-1)</f>
        <v/>
      </c>
      <c r="BP288" s="90" t="str">
        <f>IF(OR(CU$8="", AK288=""), "", COUNTIF(AK$11:AK$310, "&lt;"&amp;AK288)+1+COUNTIF(AK$11:AK288, AK288)-1)</f>
        <v/>
      </c>
      <c r="BQ288" s="90" t="str">
        <f>IF(OR(CV$8="", AL288=""), "", COUNTIF(AL$11:AL$310, "&lt;"&amp;AL288)+1+COUNTIF(AL$11:AL288, AL288)-1)</f>
        <v/>
      </c>
      <c r="BR288" s="90" t="str">
        <f>IF(OR(CW$8="", AM288=""), "", COUNTIF(AM$11:AM$310, "&lt;"&amp;AM288)+1+COUNTIF(AM$11:AM288, AM288)-1)</f>
        <v/>
      </c>
      <c r="BS288" s="90" t="str">
        <f>IF(OR(CX$8="", AN288=""), "", COUNTIF(AN$11:AN$310, "&lt;"&amp;AN288)+1+COUNTIF(AN$11:AN288, AN288)-1)</f>
        <v/>
      </c>
      <c r="BT288" s="90" t="str">
        <f>IF(OR(CY$8="", AO288=""), "", COUNTIF(AO$11:AO$310, "&lt;"&amp;AO288)+1+COUNTIF(AO$11:AO288, AO288)-1)</f>
        <v/>
      </c>
      <c r="BU288" s="90" t="str">
        <f>IF(OR(CZ$8="", AP288=""), "", COUNTIF(AP$11:AP$310, "&lt;"&amp;AP288)+1+COUNTIF(AP$11:AP288, AP288)-1)</f>
        <v/>
      </c>
      <c r="BV288" s="90" t="str">
        <f>IF(OR(DA$8="", AQ288=""), "", COUNTIF(AQ$11:AQ$310, "&lt;"&amp;AQ288)+1+COUNTIF(AQ$11:AQ288, AQ288)-1)</f>
        <v/>
      </c>
      <c r="BW288" s="90" t="str">
        <f>IF(OR(DB$8="", AR288=""), "", COUNTIF(AR$11:AR$310, "&lt;"&amp;AR288)+1+COUNTIF(AR$11:AR288, AR288)-1)</f>
        <v/>
      </c>
      <c r="BX288" s="90" t="str">
        <f>IF(OR(DC$8="", AS288=""), "", COUNTIF(AS$11:AS$310, "&lt;"&amp;AS288)+1+COUNTIF(AS$11:AS288, AS288)-1)</f>
        <v/>
      </c>
      <c r="BY288" s="90" t="str">
        <f>IF(OR(DD$8="", AT288=""), "", COUNTIF(AT$11:AT$310, "&lt;"&amp;AT288)+1+COUNTIF(AT$11:AT288, AT288)-1)</f>
        <v/>
      </c>
      <c r="BZ288" s="90" t="str">
        <f>IF(OR(DE$8="", AU288=""), "", COUNTIF(AU$11:AU$310, "&lt;"&amp;AU288)+1+COUNTIF(AU$11:AU288, AU288)-1)</f>
        <v/>
      </c>
      <c r="CA288" s="90" t="str">
        <f>IF(OR(DF$8="", AV288=""), "", COUNTIF(AV$11:AV$310, "&lt;"&amp;AV288)+1+COUNTIF(AV$11:AV288, AV288)-1)</f>
        <v/>
      </c>
      <c r="CB288" s="90" t="str">
        <f>IF(OR(DG$8="", AW288=""), "", COUNTIF(AW$11:AW$310, "&lt;"&amp;AW288)+1+COUNTIF(AW$11:AW288, AW288)-1)</f>
        <v/>
      </c>
      <c r="CC288" s="90" t="str">
        <f>IF(OR(DH$8="", AX288=""), "", COUNTIF(AX$11:AX$310, "&lt;"&amp;AX288)+1+COUNTIF(AX$11:AX288, AX288)-1)</f>
        <v/>
      </c>
      <c r="CD288" s="90" t="str">
        <f>IF(OR(DI$8="", AY288=""), "", COUNTIF(AY$11:AY$310, "&lt;"&amp;AY288)+1+COUNTIF(AY$11:AY288, AY288)-1)</f>
        <v/>
      </c>
      <c r="CE288" s="90" t="str">
        <f>IF(OR(DJ$8="", AZ288=""), "", COUNTIF(AZ$11:AZ$310, "&lt;"&amp;AZ288)+1+COUNTIF(AZ$11:AZ288, AZ288)-1)</f>
        <v/>
      </c>
      <c r="CF288" s="90" t="str">
        <f>IF(OR(DK$8="", BA288=""), "", COUNTIF(BA$11:BA$310, "&lt;"&amp;BA288)+1+COUNTIF(BA$11:BA288, BA288)-1)</f>
        <v/>
      </c>
      <c r="CG288" s="91" t="str">
        <f>IF(OR(DL$8="", BB288=""), "", COUNTIF(BB$11:BB$310, "&lt;"&amp;BB288)+1+COUNTIF(BB$11:BB288, BB288)-1)</f>
        <v/>
      </c>
      <c r="CI288" s="89" t="str" cm="1">
        <f t="array" ref="CI288">IFERROR(INDEX($BD288:$CG288, $CH288, MATCH(CI$6, $BD$8:$CG$8, 0)), "")</f>
        <v/>
      </c>
      <c r="CJ288" s="90" t="str" cm="1">
        <f t="array" ref="CJ288">IFERROR(INDEX($BD288:$CG288, $CH288, MATCH(CJ$6, $BD$8:$CG$8, 0)), "")</f>
        <v/>
      </c>
      <c r="CK288" s="90" t="str" cm="1">
        <f t="array" ref="CK288">IFERROR(INDEX($BD288:$CG288, $CH288, MATCH(CK$6, $BD$8:$CG$8, 0)), "")</f>
        <v/>
      </c>
      <c r="CL288" s="90" t="str" cm="1">
        <f t="array" ref="CL288">IFERROR(INDEX($BD288:$CG288, $CH288, MATCH(CL$6, $BD$8:$CG$8, 0)), "")</f>
        <v/>
      </c>
      <c r="CM288" s="90" t="str" cm="1">
        <f t="array" ref="CM288">IFERROR(INDEX($BD288:$CG288, $CH288, MATCH(CM$6, $BD$8:$CG$8, 0)), "")</f>
        <v/>
      </c>
      <c r="CN288" s="90" t="str" cm="1">
        <f t="array" ref="CN288">IFERROR(INDEX($BD288:$CG288, $CH288, MATCH(CN$6, $BD$8:$CG$8, 0)), "")</f>
        <v/>
      </c>
      <c r="CO288" s="90" t="str" cm="1">
        <f t="array" ref="CO288">IFERROR(INDEX($BD288:$CG288, $CH288, MATCH(CO$6, $BD$8:$CG$8, 0)), "")</f>
        <v/>
      </c>
      <c r="CP288" s="90" t="str" cm="1">
        <f t="array" ref="CP288">IFERROR(INDEX($BD288:$CG288, $CH288, MATCH(CP$6, $BD$8:$CG$8, 0)), "")</f>
        <v/>
      </c>
      <c r="CQ288" s="90" t="str" cm="1">
        <f t="array" ref="CQ288">IFERROR(INDEX($BD288:$CG288, $CH288, MATCH(CQ$6, $BD$8:$CG$8, 0)), "")</f>
        <v/>
      </c>
      <c r="CR288" s="90" t="str" cm="1">
        <f t="array" ref="CR288">IFERROR(INDEX($BD288:$CG288, $CH288, MATCH(CR$6, $BD$8:$CG$8, 0)), "")</f>
        <v/>
      </c>
      <c r="CS288" s="90" t="str" cm="1">
        <f t="array" ref="CS288">IFERROR(INDEX($BD288:$CG288, $CH288, MATCH(CS$6, $BD$8:$CG$8, 0)), "")</f>
        <v/>
      </c>
      <c r="CT288" s="90" t="str" cm="1">
        <f t="array" ref="CT288">IFERROR(INDEX($BD288:$CG288, $CH288, MATCH(CT$6, $BD$8:$CG$8, 0)), "")</f>
        <v/>
      </c>
      <c r="CU288" s="90" t="str" cm="1">
        <f t="array" ref="CU288">IFERROR(INDEX($BD288:$CG288, $CH288, MATCH(CU$6, $BD$8:$CG$8, 0)), "")</f>
        <v/>
      </c>
      <c r="CV288" s="90" t="str" cm="1">
        <f t="array" ref="CV288">IFERROR(INDEX($BD288:$CG288, $CH288, MATCH(CV$6, $BD$8:$CG$8, 0)), "")</f>
        <v/>
      </c>
      <c r="CW288" s="90" t="str" cm="1">
        <f t="array" ref="CW288">IFERROR(INDEX($BD288:$CG288, $CH288, MATCH(CW$6, $BD$8:$CG$8, 0)), "")</f>
        <v/>
      </c>
      <c r="CX288" s="90" t="str" cm="1">
        <f t="array" ref="CX288">IFERROR(INDEX($BD288:$CG288, $CH288, MATCH(CX$6, $BD$8:$CG$8, 0)), "")</f>
        <v/>
      </c>
      <c r="CY288" s="90" t="str" cm="1">
        <f t="array" ref="CY288">IFERROR(INDEX($BD288:$CG288, $CH288, MATCH(CY$6, $BD$8:$CG$8, 0)), "")</f>
        <v/>
      </c>
      <c r="CZ288" s="90" t="str" cm="1">
        <f t="array" ref="CZ288">IFERROR(INDEX($BD288:$CG288, $CH288, MATCH(CZ$6, $BD$8:$CG$8, 0)), "")</f>
        <v/>
      </c>
      <c r="DA288" s="90" t="str" cm="1">
        <f t="array" ref="DA288">IFERROR(INDEX($BD288:$CG288, $CH288, MATCH(DA$6, $BD$8:$CG$8, 0)), "")</f>
        <v/>
      </c>
      <c r="DB288" s="90" t="str" cm="1">
        <f t="array" ref="DB288">IFERROR(INDEX($BD288:$CG288, $CH288, MATCH(DB$6, $BD$8:$CG$8, 0)), "")</f>
        <v/>
      </c>
      <c r="DC288" s="90" t="str" cm="1">
        <f t="array" ref="DC288">IFERROR(INDEX($BD288:$CG288, $CH288, MATCH(DC$6, $BD$8:$CG$8, 0)), "")</f>
        <v/>
      </c>
      <c r="DD288" s="90" t="str" cm="1">
        <f t="array" ref="DD288">IFERROR(INDEX($BD288:$CG288, $CH288, MATCH(DD$6, $BD$8:$CG$8, 0)), "")</f>
        <v/>
      </c>
      <c r="DE288" s="90" t="str" cm="1">
        <f t="array" ref="DE288">IFERROR(INDEX($BD288:$CG288, $CH288, MATCH(DE$6, $BD$8:$CG$8, 0)), "")</f>
        <v/>
      </c>
      <c r="DF288" s="90" t="str" cm="1">
        <f t="array" ref="DF288">IFERROR(INDEX($BD288:$CG288, $CH288, MATCH(DF$6, $BD$8:$CG$8, 0)), "")</f>
        <v/>
      </c>
      <c r="DG288" s="90" t="str" cm="1">
        <f t="array" ref="DG288">IFERROR(INDEX($BD288:$CG288, $CH288, MATCH(DG$6, $BD$8:$CG$8, 0)), "")</f>
        <v/>
      </c>
      <c r="DH288" s="90" t="str" cm="1">
        <f t="array" ref="DH288">IFERROR(INDEX($BD288:$CG288, $CH288, MATCH(DH$6, $BD$8:$CG$8, 0)), "")</f>
        <v/>
      </c>
      <c r="DI288" s="90" t="str" cm="1">
        <f t="array" ref="DI288">IFERROR(INDEX($BD288:$CG288, $CH288, MATCH(DI$6, $BD$8:$CG$8, 0)), "")</f>
        <v/>
      </c>
      <c r="DJ288" s="90" t="str" cm="1">
        <f t="array" ref="DJ288">IFERROR(INDEX($BD288:$CG288, $CH288, MATCH(DJ$6, $BD$8:$CG$8, 0)), "")</f>
        <v/>
      </c>
      <c r="DK288" s="90" t="str" cm="1">
        <f t="array" ref="DK288">IFERROR(INDEX($BD288:$CG288, $CH288, MATCH(DK$6, $BD$8:$CG$8, 0)), "")</f>
        <v/>
      </c>
      <c r="DL288" s="91" t="str" cm="1">
        <f t="array" ref="DL288">IFERROR(INDEX($BD288:$CG288, $CH288, MATCH(DL$6, $BD$8:$CG$8, 0)), "")</f>
        <v/>
      </c>
    </row>
    <row r="289" spans="1:116" x14ac:dyDescent="0.55000000000000004">
      <c r="A289" s="16"/>
      <c r="B289" s="48"/>
      <c r="C289" s="26"/>
      <c r="D289" s="49"/>
      <c r="E289" s="50"/>
      <c r="F289" s="16"/>
      <c r="G289" s="96" t="str">
        <f t="shared" si="113"/>
        <v/>
      </c>
      <c r="H289" s="96" t="str">
        <f>IF($T289="", "", IF(COUNTIF('Income &amp; Expenses'!$AO$11:$AO$40, $T289)&gt;0, $N$3, $N$4))</f>
        <v/>
      </c>
      <c r="I289" s="16"/>
      <c r="N289" s="14" t="str">
        <f t="shared" si="109"/>
        <v/>
      </c>
      <c r="O289" s="8" t="str">
        <f t="shared" si="114"/>
        <v/>
      </c>
      <c r="P289" s="15" t="str">
        <f t="shared" si="110"/>
        <v/>
      </c>
      <c r="R289" s="68" t="str">
        <f t="shared" si="111"/>
        <v/>
      </c>
      <c r="T289" s="68" t="str">
        <f t="shared" si="112"/>
        <v/>
      </c>
      <c r="V289" s="62" t="str">
        <f>IF($B289="", "", COUNTIF($B$11:$B289, $B289))</f>
        <v/>
      </c>
      <c r="W289" s="62" t="str">
        <f t="shared" si="115"/>
        <v/>
      </c>
      <c r="Y289" s="78" t="str">
        <f t="shared" si="119"/>
        <v/>
      </c>
      <c r="Z289" s="79" t="str">
        <f t="shared" si="119"/>
        <v/>
      </c>
      <c r="AA289" s="79" t="str">
        <f t="shared" si="119"/>
        <v/>
      </c>
      <c r="AB289" s="79" t="str">
        <f t="shared" si="119"/>
        <v/>
      </c>
      <c r="AC289" s="79" t="str">
        <f t="shared" si="119"/>
        <v/>
      </c>
      <c r="AD289" s="79" t="str">
        <f t="shared" si="119"/>
        <v/>
      </c>
      <c r="AE289" s="79" t="str">
        <f t="shared" si="119"/>
        <v/>
      </c>
      <c r="AF289" s="79" t="str">
        <f t="shared" si="119"/>
        <v/>
      </c>
      <c r="AG289" s="79" t="str">
        <f t="shared" si="119"/>
        <v/>
      </c>
      <c r="AH289" s="79" t="str">
        <f t="shared" si="119"/>
        <v/>
      </c>
      <c r="AI289" s="79" t="str">
        <f t="shared" si="120"/>
        <v/>
      </c>
      <c r="AJ289" s="79" t="str">
        <f t="shared" si="120"/>
        <v/>
      </c>
      <c r="AK289" s="79" t="str">
        <f t="shared" si="120"/>
        <v/>
      </c>
      <c r="AL289" s="79" t="str">
        <f t="shared" si="120"/>
        <v/>
      </c>
      <c r="AM289" s="79" t="str">
        <f t="shared" si="120"/>
        <v/>
      </c>
      <c r="AN289" s="79" t="str">
        <f t="shared" si="120"/>
        <v/>
      </c>
      <c r="AO289" s="79" t="str">
        <f t="shared" si="120"/>
        <v/>
      </c>
      <c r="AP289" s="79" t="str">
        <f t="shared" si="120"/>
        <v/>
      </c>
      <c r="AQ289" s="79" t="str">
        <f t="shared" si="120"/>
        <v/>
      </c>
      <c r="AR289" s="79" t="str">
        <f t="shared" si="120"/>
        <v/>
      </c>
      <c r="AS289" s="79" t="str">
        <f t="shared" si="121"/>
        <v/>
      </c>
      <c r="AT289" s="79" t="str">
        <f t="shared" si="121"/>
        <v/>
      </c>
      <c r="AU289" s="79" t="str">
        <f t="shared" si="121"/>
        <v/>
      </c>
      <c r="AV289" s="79" t="str">
        <f t="shared" si="121"/>
        <v/>
      </c>
      <c r="AW289" s="79" t="str">
        <f t="shared" si="121"/>
        <v/>
      </c>
      <c r="AX289" s="79" t="str">
        <f t="shared" si="121"/>
        <v/>
      </c>
      <c r="AY289" s="79" t="str">
        <f t="shared" si="121"/>
        <v/>
      </c>
      <c r="AZ289" s="79" t="str">
        <f t="shared" si="121"/>
        <v/>
      </c>
      <c r="BA289" s="79" t="str">
        <f t="shared" si="121"/>
        <v/>
      </c>
      <c r="BB289" s="33" t="str">
        <f t="shared" si="121"/>
        <v/>
      </c>
      <c r="BD289" s="89" t="str">
        <f>IF(OR(CI$8="", Y289=""), "", COUNTIF(Y$11:Y$310, "&lt;"&amp;Y289)+1+COUNTIF(Y$11:Y289, Y289)-1)</f>
        <v/>
      </c>
      <c r="BE289" s="90" t="str">
        <f>IF(OR(CJ$8="", Z289=""), "", COUNTIF(Z$11:Z$310, "&lt;"&amp;Z289)+1+COUNTIF(Z$11:Z289, Z289)-1)</f>
        <v/>
      </c>
      <c r="BF289" s="90" t="str">
        <f>IF(OR(CK$8="", AA289=""), "", COUNTIF(AA$11:AA$310, "&lt;"&amp;AA289)+1+COUNTIF(AA$11:AA289, AA289)-1)</f>
        <v/>
      </c>
      <c r="BG289" s="90" t="str">
        <f>IF(OR(CL$8="", AB289=""), "", COUNTIF(AB$11:AB$310, "&lt;"&amp;AB289)+1+COUNTIF(AB$11:AB289, AB289)-1)</f>
        <v/>
      </c>
      <c r="BH289" s="90" t="str">
        <f>IF(OR(CM$8="", AC289=""), "", COUNTIF(AC$11:AC$310, "&lt;"&amp;AC289)+1+COUNTIF(AC$11:AC289, AC289)-1)</f>
        <v/>
      </c>
      <c r="BI289" s="90" t="str">
        <f>IF(OR(CN$8="", AD289=""), "", COUNTIF(AD$11:AD$310, "&lt;"&amp;AD289)+1+COUNTIF(AD$11:AD289, AD289)-1)</f>
        <v/>
      </c>
      <c r="BJ289" s="90" t="str">
        <f>IF(OR(CO$8="", AE289=""), "", COUNTIF(AE$11:AE$310, "&lt;"&amp;AE289)+1+COUNTIF(AE$11:AE289, AE289)-1)</f>
        <v/>
      </c>
      <c r="BK289" s="90" t="str">
        <f>IF(OR(CP$8="", AF289=""), "", COUNTIF(AF$11:AF$310, "&lt;"&amp;AF289)+1+COUNTIF(AF$11:AF289, AF289)-1)</f>
        <v/>
      </c>
      <c r="BL289" s="90" t="str">
        <f>IF(OR(CQ$8="", AG289=""), "", COUNTIF(AG$11:AG$310, "&lt;"&amp;AG289)+1+COUNTIF(AG$11:AG289, AG289)-1)</f>
        <v/>
      </c>
      <c r="BM289" s="90" t="str">
        <f>IF(OR(CR$8="", AH289=""), "", COUNTIF(AH$11:AH$310, "&lt;"&amp;AH289)+1+COUNTIF(AH$11:AH289, AH289)-1)</f>
        <v/>
      </c>
      <c r="BN289" s="90" t="str">
        <f>IF(OR(CS$8="", AI289=""), "", COUNTIF(AI$11:AI$310, "&lt;"&amp;AI289)+1+COUNTIF(AI$11:AI289, AI289)-1)</f>
        <v/>
      </c>
      <c r="BO289" s="90" t="str">
        <f>IF(OR(CT$8="", AJ289=""), "", COUNTIF(AJ$11:AJ$310, "&lt;"&amp;AJ289)+1+COUNTIF(AJ$11:AJ289, AJ289)-1)</f>
        <v/>
      </c>
      <c r="BP289" s="90" t="str">
        <f>IF(OR(CU$8="", AK289=""), "", COUNTIF(AK$11:AK$310, "&lt;"&amp;AK289)+1+COUNTIF(AK$11:AK289, AK289)-1)</f>
        <v/>
      </c>
      <c r="BQ289" s="90" t="str">
        <f>IF(OR(CV$8="", AL289=""), "", COUNTIF(AL$11:AL$310, "&lt;"&amp;AL289)+1+COUNTIF(AL$11:AL289, AL289)-1)</f>
        <v/>
      </c>
      <c r="BR289" s="90" t="str">
        <f>IF(OR(CW$8="", AM289=""), "", COUNTIF(AM$11:AM$310, "&lt;"&amp;AM289)+1+COUNTIF(AM$11:AM289, AM289)-1)</f>
        <v/>
      </c>
      <c r="BS289" s="90" t="str">
        <f>IF(OR(CX$8="", AN289=""), "", COUNTIF(AN$11:AN$310, "&lt;"&amp;AN289)+1+COUNTIF(AN$11:AN289, AN289)-1)</f>
        <v/>
      </c>
      <c r="BT289" s="90" t="str">
        <f>IF(OR(CY$8="", AO289=""), "", COUNTIF(AO$11:AO$310, "&lt;"&amp;AO289)+1+COUNTIF(AO$11:AO289, AO289)-1)</f>
        <v/>
      </c>
      <c r="BU289" s="90" t="str">
        <f>IF(OR(CZ$8="", AP289=""), "", COUNTIF(AP$11:AP$310, "&lt;"&amp;AP289)+1+COUNTIF(AP$11:AP289, AP289)-1)</f>
        <v/>
      </c>
      <c r="BV289" s="90" t="str">
        <f>IF(OR(DA$8="", AQ289=""), "", COUNTIF(AQ$11:AQ$310, "&lt;"&amp;AQ289)+1+COUNTIF(AQ$11:AQ289, AQ289)-1)</f>
        <v/>
      </c>
      <c r="BW289" s="90" t="str">
        <f>IF(OR(DB$8="", AR289=""), "", COUNTIF(AR$11:AR$310, "&lt;"&amp;AR289)+1+COUNTIF(AR$11:AR289, AR289)-1)</f>
        <v/>
      </c>
      <c r="BX289" s="90" t="str">
        <f>IF(OR(DC$8="", AS289=""), "", COUNTIF(AS$11:AS$310, "&lt;"&amp;AS289)+1+COUNTIF(AS$11:AS289, AS289)-1)</f>
        <v/>
      </c>
      <c r="BY289" s="90" t="str">
        <f>IF(OR(DD$8="", AT289=""), "", COUNTIF(AT$11:AT$310, "&lt;"&amp;AT289)+1+COUNTIF(AT$11:AT289, AT289)-1)</f>
        <v/>
      </c>
      <c r="BZ289" s="90" t="str">
        <f>IF(OR(DE$8="", AU289=""), "", COUNTIF(AU$11:AU$310, "&lt;"&amp;AU289)+1+COUNTIF(AU$11:AU289, AU289)-1)</f>
        <v/>
      </c>
      <c r="CA289" s="90" t="str">
        <f>IF(OR(DF$8="", AV289=""), "", COUNTIF(AV$11:AV$310, "&lt;"&amp;AV289)+1+COUNTIF(AV$11:AV289, AV289)-1)</f>
        <v/>
      </c>
      <c r="CB289" s="90" t="str">
        <f>IF(OR(DG$8="", AW289=""), "", COUNTIF(AW$11:AW$310, "&lt;"&amp;AW289)+1+COUNTIF(AW$11:AW289, AW289)-1)</f>
        <v/>
      </c>
      <c r="CC289" s="90" t="str">
        <f>IF(OR(DH$8="", AX289=""), "", COUNTIF(AX$11:AX$310, "&lt;"&amp;AX289)+1+COUNTIF(AX$11:AX289, AX289)-1)</f>
        <v/>
      </c>
      <c r="CD289" s="90" t="str">
        <f>IF(OR(DI$8="", AY289=""), "", COUNTIF(AY$11:AY$310, "&lt;"&amp;AY289)+1+COUNTIF(AY$11:AY289, AY289)-1)</f>
        <v/>
      </c>
      <c r="CE289" s="90" t="str">
        <f>IF(OR(DJ$8="", AZ289=""), "", COUNTIF(AZ$11:AZ$310, "&lt;"&amp;AZ289)+1+COUNTIF(AZ$11:AZ289, AZ289)-1)</f>
        <v/>
      </c>
      <c r="CF289" s="90" t="str">
        <f>IF(OR(DK$8="", BA289=""), "", COUNTIF(BA$11:BA$310, "&lt;"&amp;BA289)+1+COUNTIF(BA$11:BA289, BA289)-1)</f>
        <v/>
      </c>
      <c r="CG289" s="91" t="str">
        <f>IF(OR(DL$8="", BB289=""), "", COUNTIF(BB$11:BB$310, "&lt;"&amp;BB289)+1+COUNTIF(BB$11:BB289, BB289)-1)</f>
        <v/>
      </c>
      <c r="CI289" s="89" t="str" cm="1">
        <f t="array" ref="CI289">IFERROR(INDEX($BD289:$CG289, $CH289, MATCH(CI$6, $BD$8:$CG$8, 0)), "")</f>
        <v/>
      </c>
      <c r="CJ289" s="90" t="str" cm="1">
        <f t="array" ref="CJ289">IFERROR(INDEX($BD289:$CG289, $CH289, MATCH(CJ$6, $BD$8:$CG$8, 0)), "")</f>
        <v/>
      </c>
      <c r="CK289" s="90" t="str" cm="1">
        <f t="array" ref="CK289">IFERROR(INDEX($BD289:$CG289, $CH289, MATCH(CK$6, $BD$8:$CG$8, 0)), "")</f>
        <v/>
      </c>
      <c r="CL289" s="90" t="str" cm="1">
        <f t="array" ref="CL289">IFERROR(INDEX($BD289:$CG289, $CH289, MATCH(CL$6, $BD$8:$CG$8, 0)), "")</f>
        <v/>
      </c>
      <c r="CM289" s="90" t="str" cm="1">
        <f t="array" ref="CM289">IFERROR(INDEX($BD289:$CG289, $CH289, MATCH(CM$6, $BD$8:$CG$8, 0)), "")</f>
        <v/>
      </c>
      <c r="CN289" s="90" t="str" cm="1">
        <f t="array" ref="CN289">IFERROR(INDEX($BD289:$CG289, $CH289, MATCH(CN$6, $BD$8:$CG$8, 0)), "")</f>
        <v/>
      </c>
      <c r="CO289" s="90" t="str" cm="1">
        <f t="array" ref="CO289">IFERROR(INDEX($BD289:$CG289, $CH289, MATCH(CO$6, $BD$8:$CG$8, 0)), "")</f>
        <v/>
      </c>
      <c r="CP289" s="90" t="str" cm="1">
        <f t="array" ref="CP289">IFERROR(INDEX($BD289:$CG289, $CH289, MATCH(CP$6, $BD$8:$CG$8, 0)), "")</f>
        <v/>
      </c>
      <c r="CQ289" s="90" t="str" cm="1">
        <f t="array" ref="CQ289">IFERROR(INDEX($BD289:$CG289, $CH289, MATCH(CQ$6, $BD$8:$CG$8, 0)), "")</f>
        <v/>
      </c>
      <c r="CR289" s="90" t="str" cm="1">
        <f t="array" ref="CR289">IFERROR(INDEX($BD289:$CG289, $CH289, MATCH(CR$6, $BD$8:$CG$8, 0)), "")</f>
        <v/>
      </c>
      <c r="CS289" s="90" t="str" cm="1">
        <f t="array" ref="CS289">IFERROR(INDEX($BD289:$CG289, $CH289, MATCH(CS$6, $BD$8:$CG$8, 0)), "")</f>
        <v/>
      </c>
      <c r="CT289" s="90" t="str" cm="1">
        <f t="array" ref="CT289">IFERROR(INDEX($BD289:$CG289, $CH289, MATCH(CT$6, $BD$8:$CG$8, 0)), "")</f>
        <v/>
      </c>
      <c r="CU289" s="90" t="str" cm="1">
        <f t="array" ref="CU289">IFERROR(INDEX($BD289:$CG289, $CH289, MATCH(CU$6, $BD$8:$CG$8, 0)), "")</f>
        <v/>
      </c>
      <c r="CV289" s="90" t="str" cm="1">
        <f t="array" ref="CV289">IFERROR(INDEX($BD289:$CG289, $CH289, MATCH(CV$6, $BD$8:$CG$8, 0)), "")</f>
        <v/>
      </c>
      <c r="CW289" s="90" t="str" cm="1">
        <f t="array" ref="CW289">IFERROR(INDEX($BD289:$CG289, $CH289, MATCH(CW$6, $BD$8:$CG$8, 0)), "")</f>
        <v/>
      </c>
      <c r="CX289" s="90" t="str" cm="1">
        <f t="array" ref="CX289">IFERROR(INDEX($BD289:$CG289, $CH289, MATCH(CX$6, $BD$8:$CG$8, 0)), "")</f>
        <v/>
      </c>
      <c r="CY289" s="90" t="str" cm="1">
        <f t="array" ref="CY289">IFERROR(INDEX($BD289:$CG289, $CH289, MATCH(CY$6, $BD$8:$CG$8, 0)), "")</f>
        <v/>
      </c>
      <c r="CZ289" s="90" t="str" cm="1">
        <f t="array" ref="CZ289">IFERROR(INDEX($BD289:$CG289, $CH289, MATCH(CZ$6, $BD$8:$CG$8, 0)), "")</f>
        <v/>
      </c>
      <c r="DA289" s="90" t="str" cm="1">
        <f t="array" ref="DA289">IFERROR(INDEX($BD289:$CG289, $CH289, MATCH(DA$6, $BD$8:$CG$8, 0)), "")</f>
        <v/>
      </c>
      <c r="DB289" s="90" t="str" cm="1">
        <f t="array" ref="DB289">IFERROR(INDEX($BD289:$CG289, $CH289, MATCH(DB$6, $BD$8:$CG$8, 0)), "")</f>
        <v/>
      </c>
      <c r="DC289" s="90" t="str" cm="1">
        <f t="array" ref="DC289">IFERROR(INDEX($BD289:$CG289, $CH289, MATCH(DC$6, $BD$8:$CG$8, 0)), "")</f>
        <v/>
      </c>
      <c r="DD289" s="90" t="str" cm="1">
        <f t="array" ref="DD289">IFERROR(INDEX($BD289:$CG289, $CH289, MATCH(DD$6, $BD$8:$CG$8, 0)), "")</f>
        <v/>
      </c>
      <c r="DE289" s="90" t="str" cm="1">
        <f t="array" ref="DE289">IFERROR(INDEX($BD289:$CG289, $CH289, MATCH(DE$6, $BD$8:$CG$8, 0)), "")</f>
        <v/>
      </c>
      <c r="DF289" s="90" t="str" cm="1">
        <f t="array" ref="DF289">IFERROR(INDEX($BD289:$CG289, $CH289, MATCH(DF$6, $BD$8:$CG$8, 0)), "")</f>
        <v/>
      </c>
      <c r="DG289" s="90" t="str" cm="1">
        <f t="array" ref="DG289">IFERROR(INDEX($BD289:$CG289, $CH289, MATCH(DG$6, $BD$8:$CG$8, 0)), "")</f>
        <v/>
      </c>
      <c r="DH289" s="90" t="str" cm="1">
        <f t="array" ref="DH289">IFERROR(INDEX($BD289:$CG289, $CH289, MATCH(DH$6, $BD$8:$CG$8, 0)), "")</f>
        <v/>
      </c>
      <c r="DI289" s="90" t="str" cm="1">
        <f t="array" ref="DI289">IFERROR(INDEX($BD289:$CG289, $CH289, MATCH(DI$6, $BD$8:$CG$8, 0)), "")</f>
        <v/>
      </c>
      <c r="DJ289" s="90" t="str" cm="1">
        <f t="array" ref="DJ289">IFERROR(INDEX($BD289:$CG289, $CH289, MATCH(DJ$6, $BD$8:$CG$8, 0)), "")</f>
        <v/>
      </c>
      <c r="DK289" s="90" t="str" cm="1">
        <f t="array" ref="DK289">IFERROR(INDEX($BD289:$CG289, $CH289, MATCH(DK$6, $BD$8:$CG$8, 0)), "")</f>
        <v/>
      </c>
      <c r="DL289" s="91" t="str" cm="1">
        <f t="array" ref="DL289">IFERROR(INDEX($BD289:$CG289, $CH289, MATCH(DL$6, $BD$8:$CG$8, 0)), "")</f>
        <v/>
      </c>
    </row>
    <row r="290" spans="1:116" x14ac:dyDescent="0.55000000000000004">
      <c r="A290" s="16"/>
      <c r="B290" s="48"/>
      <c r="C290" s="26"/>
      <c r="D290" s="49"/>
      <c r="E290" s="50"/>
      <c r="F290" s="16"/>
      <c r="G290" s="96" t="str">
        <f t="shared" si="113"/>
        <v/>
      </c>
      <c r="H290" s="96" t="str">
        <f>IF($T290="", "", IF(COUNTIF('Income &amp; Expenses'!$AO$11:$AO$40, $T290)&gt;0, $N$3, $N$4))</f>
        <v/>
      </c>
      <c r="I290" s="16"/>
      <c r="N290" s="14" t="str">
        <f t="shared" si="109"/>
        <v/>
      </c>
      <c r="O290" s="8" t="str">
        <f t="shared" si="114"/>
        <v/>
      </c>
      <c r="P290" s="15" t="str">
        <f t="shared" si="110"/>
        <v/>
      </c>
      <c r="R290" s="68" t="str">
        <f t="shared" si="111"/>
        <v/>
      </c>
      <c r="T290" s="68" t="str">
        <f t="shared" si="112"/>
        <v/>
      </c>
      <c r="V290" s="62" t="str">
        <f>IF($B290="", "", COUNTIF($B$11:$B290, $B290))</f>
        <v/>
      </c>
      <c r="W290" s="62" t="str">
        <f t="shared" si="115"/>
        <v/>
      </c>
      <c r="Y290" s="78" t="str">
        <f t="shared" si="119"/>
        <v/>
      </c>
      <c r="Z290" s="79" t="str">
        <f t="shared" si="119"/>
        <v/>
      </c>
      <c r="AA290" s="79" t="str">
        <f t="shared" si="119"/>
        <v/>
      </c>
      <c r="AB290" s="79" t="str">
        <f t="shared" si="119"/>
        <v/>
      </c>
      <c r="AC290" s="79" t="str">
        <f t="shared" si="119"/>
        <v/>
      </c>
      <c r="AD290" s="79" t="str">
        <f t="shared" si="119"/>
        <v/>
      </c>
      <c r="AE290" s="79" t="str">
        <f t="shared" si="119"/>
        <v/>
      </c>
      <c r="AF290" s="79" t="str">
        <f t="shared" si="119"/>
        <v/>
      </c>
      <c r="AG290" s="79" t="str">
        <f t="shared" si="119"/>
        <v/>
      </c>
      <c r="AH290" s="79" t="str">
        <f t="shared" si="119"/>
        <v/>
      </c>
      <c r="AI290" s="79" t="str">
        <f t="shared" si="120"/>
        <v/>
      </c>
      <c r="AJ290" s="79" t="str">
        <f t="shared" si="120"/>
        <v/>
      </c>
      <c r="AK290" s="79" t="str">
        <f t="shared" si="120"/>
        <v/>
      </c>
      <c r="AL290" s="79" t="str">
        <f t="shared" si="120"/>
        <v/>
      </c>
      <c r="AM290" s="79" t="str">
        <f t="shared" si="120"/>
        <v/>
      </c>
      <c r="AN290" s="79" t="str">
        <f t="shared" si="120"/>
        <v/>
      </c>
      <c r="AO290" s="79" t="str">
        <f t="shared" si="120"/>
        <v/>
      </c>
      <c r="AP290" s="79" t="str">
        <f t="shared" si="120"/>
        <v/>
      </c>
      <c r="AQ290" s="79" t="str">
        <f t="shared" si="120"/>
        <v/>
      </c>
      <c r="AR290" s="79" t="str">
        <f t="shared" si="120"/>
        <v/>
      </c>
      <c r="AS290" s="79" t="str">
        <f t="shared" si="121"/>
        <v/>
      </c>
      <c r="AT290" s="79" t="str">
        <f t="shared" si="121"/>
        <v/>
      </c>
      <c r="AU290" s="79" t="str">
        <f t="shared" si="121"/>
        <v/>
      </c>
      <c r="AV290" s="79" t="str">
        <f t="shared" si="121"/>
        <v/>
      </c>
      <c r="AW290" s="79" t="str">
        <f t="shared" si="121"/>
        <v/>
      </c>
      <c r="AX290" s="79" t="str">
        <f t="shared" si="121"/>
        <v/>
      </c>
      <c r="AY290" s="79" t="str">
        <f t="shared" si="121"/>
        <v/>
      </c>
      <c r="AZ290" s="79" t="str">
        <f t="shared" si="121"/>
        <v/>
      </c>
      <c r="BA290" s="79" t="str">
        <f t="shared" si="121"/>
        <v/>
      </c>
      <c r="BB290" s="33" t="str">
        <f t="shared" si="121"/>
        <v/>
      </c>
      <c r="BD290" s="89" t="str">
        <f>IF(OR(CI$8="", Y290=""), "", COUNTIF(Y$11:Y$310, "&lt;"&amp;Y290)+1+COUNTIF(Y$11:Y290, Y290)-1)</f>
        <v/>
      </c>
      <c r="BE290" s="90" t="str">
        <f>IF(OR(CJ$8="", Z290=""), "", COUNTIF(Z$11:Z$310, "&lt;"&amp;Z290)+1+COUNTIF(Z$11:Z290, Z290)-1)</f>
        <v/>
      </c>
      <c r="BF290" s="90" t="str">
        <f>IF(OR(CK$8="", AA290=""), "", COUNTIF(AA$11:AA$310, "&lt;"&amp;AA290)+1+COUNTIF(AA$11:AA290, AA290)-1)</f>
        <v/>
      </c>
      <c r="BG290" s="90" t="str">
        <f>IF(OR(CL$8="", AB290=""), "", COUNTIF(AB$11:AB$310, "&lt;"&amp;AB290)+1+COUNTIF(AB$11:AB290, AB290)-1)</f>
        <v/>
      </c>
      <c r="BH290" s="90" t="str">
        <f>IF(OR(CM$8="", AC290=""), "", COUNTIF(AC$11:AC$310, "&lt;"&amp;AC290)+1+COUNTIF(AC$11:AC290, AC290)-1)</f>
        <v/>
      </c>
      <c r="BI290" s="90" t="str">
        <f>IF(OR(CN$8="", AD290=""), "", COUNTIF(AD$11:AD$310, "&lt;"&amp;AD290)+1+COUNTIF(AD$11:AD290, AD290)-1)</f>
        <v/>
      </c>
      <c r="BJ290" s="90" t="str">
        <f>IF(OR(CO$8="", AE290=""), "", COUNTIF(AE$11:AE$310, "&lt;"&amp;AE290)+1+COUNTIF(AE$11:AE290, AE290)-1)</f>
        <v/>
      </c>
      <c r="BK290" s="90" t="str">
        <f>IF(OR(CP$8="", AF290=""), "", COUNTIF(AF$11:AF$310, "&lt;"&amp;AF290)+1+COUNTIF(AF$11:AF290, AF290)-1)</f>
        <v/>
      </c>
      <c r="BL290" s="90" t="str">
        <f>IF(OR(CQ$8="", AG290=""), "", COUNTIF(AG$11:AG$310, "&lt;"&amp;AG290)+1+COUNTIF(AG$11:AG290, AG290)-1)</f>
        <v/>
      </c>
      <c r="BM290" s="90" t="str">
        <f>IF(OR(CR$8="", AH290=""), "", COUNTIF(AH$11:AH$310, "&lt;"&amp;AH290)+1+COUNTIF(AH$11:AH290, AH290)-1)</f>
        <v/>
      </c>
      <c r="BN290" s="90" t="str">
        <f>IF(OR(CS$8="", AI290=""), "", COUNTIF(AI$11:AI$310, "&lt;"&amp;AI290)+1+COUNTIF(AI$11:AI290, AI290)-1)</f>
        <v/>
      </c>
      <c r="BO290" s="90" t="str">
        <f>IF(OR(CT$8="", AJ290=""), "", COUNTIF(AJ$11:AJ$310, "&lt;"&amp;AJ290)+1+COUNTIF(AJ$11:AJ290, AJ290)-1)</f>
        <v/>
      </c>
      <c r="BP290" s="90" t="str">
        <f>IF(OR(CU$8="", AK290=""), "", COUNTIF(AK$11:AK$310, "&lt;"&amp;AK290)+1+COUNTIF(AK$11:AK290, AK290)-1)</f>
        <v/>
      </c>
      <c r="BQ290" s="90" t="str">
        <f>IF(OR(CV$8="", AL290=""), "", COUNTIF(AL$11:AL$310, "&lt;"&amp;AL290)+1+COUNTIF(AL$11:AL290, AL290)-1)</f>
        <v/>
      </c>
      <c r="BR290" s="90" t="str">
        <f>IF(OR(CW$8="", AM290=""), "", COUNTIF(AM$11:AM$310, "&lt;"&amp;AM290)+1+COUNTIF(AM$11:AM290, AM290)-1)</f>
        <v/>
      </c>
      <c r="BS290" s="90" t="str">
        <f>IF(OR(CX$8="", AN290=""), "", COUNTIF(AN$11:AN$310, "&lt;"&amp;AN290)+1+COUNTIF(AN$11:AN290, AN290)-1)</f>
        <v/>
      </c>
      <c r="BT290" s="90" t="str">
        <f>IF(OR(CY$8="", AO290=""), "", COUNTIF(AO$11:AO$310, "&lt;"&amp;AO290)+1+COUNTIF(AO$11:AO290, AO290)-1)</f>
        <v/>
      </c>
      <c r="BU290" s="90" t="str">
        <f>IF(OR(CZ$8="", AP290=""), "", COUNTIF(AP$11:AP$310, "&lt;"&amp;AP290)+1+COUNTIF(AP$11:AP290, AP290)-1)</f>
        <v/>
      </c>
      <c r="BV290" s="90" t="str">
        <f>IF(OR(DA$8="", AQ290=""), "", COUNTIF(AQ$11:AQ$310, "&lt;"&amp;AQ290)+1+COUNTIF(AQ$11:AQ290, AQ290)-1)</f>
        <v/>
      </c>
      <c r="BW290" s="90" t="str">
        <f>IF(OR(DB$8="", AR290=""), "", COUNTIF(AR$11:AR$310, "&lt;"&amp;AR290)+1+COUNTIF(AR$11:AR290, AR290)-1)</f>
        <v/>
      </c>
      <c r="BX290" s="90" t="str">
        <f>IF(OR(DC$8="", AS290=""), "", COUNTIF(AS$11:AS$310, "&lt;"&amp;AS290)+1+COUNTIF(AS$11:AS290, AS290)-1)</f>
        <v/>
      </c>
      <c r="BY290" s="90" t="str">
        <f>IF(OR(DD$8="", AT290=""), "", COUNTIF(AT$11:AT$310, "&lt;"&amp;AT290)+1+COUNTIF(AT$11:AT290, AT290)-1)</f>
        <v/>
      </c>
      <c r="BZ290" s="90" t="str">
        <f>IF(OR(DE$8="", AU290=""), "", COUNTIF(AU$11:AU$310, "&lt;"&amp;AU290)+1+COUNTIF(AU$11:AU290, AU290)-1)</f>
        <v/>
      </c>
      <c r="CA290" s="90" t="str">
        <f>IF(OR(DF$8="", AV290=""), "", COUNTIF(AV$11:AV$310, "&lt;"&amp;AV290)+1+COUNTIF(AV$11:AV290, AV290)-1)</f>
        <v/>
      </c>
      <c r="CB290" s="90" t="str">
        <f>IF(OR(DG$8="", AW290=""), "", COUNTIF(AW$11:AW$310, "&lt;"&amp;AW290)+1+COUNTIF(AW$11:AW290, AW290)-1)</f>
        <v/>
      </c>
      <c r="CC290" s="90" t="str">
        <f>IF(OR(DH$8="", AX290=""), "", COUNTIF(AX$11:AX$310, "&lt;"&amp;AX290)+1+COUNTIF(AX$11:AX290, AX290)-1)</f>
        <v/>
      </c>
      <c r="CD290" s="90" t="str">
        <f>IF(OR(DI$8="", AY290=""), "", COUNTIF(AY$11:AY$310, "&lt;"&amp;AY290)+1+COUNTIF(AY$11:AY290, AY290)-1)</f>
        <v/>
      </c>
      <c r="CE290" s="90" t="str">
        <f>IF(OR(DJ$8="", AZ290=""), "", COUNTIF(AZ$11:AZ$310, "&lt;"&amp;AZ290)+1+COUNTIF(AZ$11:AZ290, AZ290)-1)</f>
        <v/>
      </c>
      <c r="CF290" s="90" t="str">
        <f>IF(OR(DK$8="", BA290=""), "", COUNTIF(BA$11:BA$310, "&lt;"&amp;BA290)+1+COUNTIF(BA$11:BA290, BA290)-1)</f>
        <v/>
      </c>
      <c r="CG290" s="91" t="str">
        <f>IF(OR(DL$8="", BB290=""), "", COUNTIF(BB$11:BB$310, "&lt;"&amp;BB290)+1+COUNTIF(BB$11:BB290, BB290)-1)</f>
        <v/>
      </c>
      <c r="CI290" s="89" t="str" cm="1">
        <f t="array" ref="CI290">IFERROR(INDEX($BD290:$CG290, $CH290, MATCH(CI$6, $BD$8:$CG$8, 0)), "")</f>
        <v/>
      </c>
      <c r="CJ290" s="90" t="str" cm="1">
        <f t="array" ref="CJ290">IFERROR(INDEX($BD290:$CG290, $CH290, MATCH(CJ$6, $BD$8:$CG$8, 0)), "")</f>
        <v/>
      </c>
      <c r="CK290" s="90" t="str" cm="1">
        <f t="array" ref="CK290">IFERROR(INDEX($BD290:$CG290, $CH290, MATCH(CK$6, $BD$8:$CG$8, 0)), "")</f>
        <v/>
      </c>
      <c r="CL290" s="90" t="str" cm="1">
        <f t="array" ref="CL290">IFERROR(INDEX($BD290:$CG290, $CH290, MATCH(CL$6, $BD$8:$CG$8, 0)), "")</f>
        <v/>
      </c>
      <c r="CM290" s="90" t="str" cm="1">
        <f t="array" ref="CM290">IFERROR(INDEX($BD290:$CG290, $CH290, MATCH(CM$6, $BD$8:$CG$8, 0)), "")</f>
        <v/>
      </c>
      <c r="CN290" s="90" t="str" cm="1">
        <f t="array" ref="CN290">IFERROR(INDEX($BD290:$CG290, $CH290, MATCH(CN$6, $BD$8:$CG$8, 0)), "")</f>
        <v/>
      </c>
      <c r="CO290" s="90" t="str" cm="1">
        <f t="array" ref="CO290">IFERROR(INDEX($BD290:$CG290, $CH290, MATCH(CO$6, $BD$8:$CG$8, 0)), "")</f>
        <v/>
      </c>
      <c r="CP290" s="90" t="str" cm="1">
        <f t="array" ref="CP290">IFERROR(INDEX($BD290:$CG290, $CH290, MATCH(CP$6, $BD$8:$CG$8, 0)), "")</f>
        <v/>
      </c>
      <c r="CQ290" s="90" t="str" cm="1">
        <f t="array" ref="CQ290">IFERROR(INDEX($BD290:$CG290, $CH290, MATCH(CQ$6, $BD$8:$CG$8, 0)), "")</f>
        <v/>
      </c>
      <c r="CR290" s="90" t="str" cm="1">
        <f t="array" ref="CR290">IFERROR(INDEX($BD290:$CG290, $CH290, MATCH(CR$6, $BD$8:$CG$8, 0)), "")</f>
        <v/>
      </c>
      <c r="CS290" s="90" t="str" cm="1">
        <f t="array" ref="CS290">IFERROR(INDEX($BD290:$CG290, $CH290, MATCH(CS$6, $BD$8:$CG$8, 0)), "")</f>
        <v/>
      </c>
      <c r="CT290" s="90" t="str" cm="1">
        <f t="array" ref="CT290">IFERROR(INDEX($BD290:$CG290, $CH290, MATCH(CT$6, $BD$8:$CG$8, 0)), "")</f>
        <v/>
      </c>
      <c r="CU290" s="90" t="str" cm="1">
        <f t="array" ref="CU290">IFERROR(INDEX($BD290:$CG290, $CH290, MATCH(CU$6, $BD$8:$CG$8, 0)), "")</f>
        <v/>
      </c>
      <c r="CV290" s="90" t="str" cm="1">
        <f t="array" ref="CV290">IFERROR(INDEX($BD290:$CG290, $CH290, MATCH(CV$6, $BD$8:$CG$8, 0)), "")</f>
        <v/>
      </c>
      <c r="CW290" s="90" t="str" cm="1">
        <f t="array" ref="CW290">IFERROR(INDEX($BD290:$CG290, $CH290, MATCH(CW$6, $BD$8:$CG$8, 0)), "")</f>
        <v/>
      </c>
      <c r="CX290" s="90" t="str" cm="1">
        <f t="array" ref="CX290">IFERROR(INDEX($BD290:$CG290, $CH290, MATCH(CX$6, $BD$8:$CG$8, 0)), "")</f>
        <v/>
      </c>
      <c r="CY290" s="90" t="str" cm="1">
        <f t="array" ref="CY290">IFERROR(INDEX($BD290:$CG290, $CH290, MATCH(CY$6, $BD$8:$CG$8, 0)), "")</f>
        <v/>
      </c>
      <c r="CZ290" s="90" t="str" cm="1">
        <f t="array" ref="CZ290">IFERROR(INDEX($BD290:$CG290, $CH290, MATCH(CZ$6, $BD$8:$CG$8, 0)), "")</f>
        <v/>
      </c>
      <c r="DA290" s="90" t="str" cm="1">
        <f t="array" ref="DA290">IFERROR(INDEX($BD290:$CG290, $CH290, MATCH(DA$6, $BD$8:$CG$8, 0)), "")</f>
        <v/>
      </c>
      <c r="DB290" s="90" t="str" cm="1">
        <f t="array" ref="DB290">IFERROR(INDEX($BD290:$CG290, $CH290, MATCH(DB$6, $BD$8:$CG$8, 0)), "")</f>
        <v/>
      </c>
      <c r="DC290" s="90" t="str" cm="1">
        <f t="array" ref="DC290">IFERROR(INDEX($BD290:$CG290, $CH290, MATCH(DC$6, $BD$8:$CG$8, 0)), "")</f>
        <v/>
      </c>
      <c r="DD290" s="90" t="str" cm="1">
        <f t="array" ref="DD290">IFERROR(INDEX($BD290:$CG290, $CH290, MATCH(DD$6, $BD$8:$CG$8, 0)), "")</f>
        <v/>
      </c>
      <c r="DE290" s="90" t="str" cm="1">
        <f t="array" ref="DE290">IFERROR(INDEX($BD290:$CG290, $CH290, MATCH(DE$6, $BD$8:$CG$8, 0)), "")</f>
        <v/>
      </c>
      <c r="DF290" s="90" t="str" cm="1">
        <f t="array" ref="DF290">IFERROR(INDEX($BD290:$CG290, $CH290, MATCH(DF$6, $BD$8:$CG$8, 0)), "")</f>
        <v/>
      </c>
      <c r="DG290" s="90" t="str" cm="1">
        <f t="array" ref="DG290">IFERROR(INDEX($BD290:$CG290, $CH290, MATCH(DG$6, $BD$8:$CG$8, 0)), "")</f>
        <v/>
      </c>
      <c r="DH290" s="90" t="str" cm="1">
        <f t="array" ref="DH290">IFERROR(INDEX($BD290:$CG290, $CH290, MATCH(DH$6, $BD$8:$CG$8, 0)), "")</f>
        <v/>
      </c>
      <c r="DI290" s="90" t="str" cm="1">
        <f t="array" ref="DI290">IFERROR(INDEX($BD290:$CG290, $CH290, MATCH(DI$6, $BD$8:$CG$8, 0)), "")</f>
        <v/>
      </c>
      <c r="DJ290" s="90" t="str" cm="1">
        <f t="array" ref="DJ290">IFERROR(INDEX($BD290:$CG290, $CH290, MATCH(DJ$6, $BD$8:$CG$8, 0)), "")</f>
        <v/>
      </c>
      <c r="DK290" s="90" t="str" cm="1">
        <f t="array" ref="DK290">IFERROR(INDEX($BD290:$CG290, $CH290, MATCH(DK$6, $BD$8:$CG$8, 0)), "")</f>
        <v/>
      </c>
      <c r="DL290" s="91" t="str" cm="1">
        <f t="array" ref="DL290">IFERROR(INDEX($BD290:$CG290, $CH290, MATCH(DL$6, $BD$8:$CG$8, 0)), "")</f>
        <v/>
      </c>
    </row>
    <row r="291" spans="1:116" x14ac:dyDescent="0.55000000000000004">
      <c r="A291" s="16"/>
      <c r="B291" s="48"/>
      <c r="C291" s="26"/>
      <c r="D291" s="49"/>
      <c r="E291" s="50"/>
      <c r="F291" s="16"/>
      <c r="G291" s="96" t="str">
        <f t="shared" si="113"/>
        <v/>
      </c>
      <c r="H291" s="96" t="str">
        <f>IF($T291="", "", IF(COUNTIF('Income &amp; Expenses'!$AO$11:$AO$40, $T291)&gt;0, $N$3, $N$4))</f>
        <v/>
      </c>
      <c r="I291" s="16"/>
      <c r="N291" s="14" t="str">
        <f t="shared" si="109"/>
        <v/>
      </c>
      <c r="O291" s="8" t="str">
        <f t="shared" si="114"/>
        <v/>
      </c>
      <c r="P291" s="15" t="str">
        <f t="shared" si="110"/>
        <v/>
      </c>
      <c r="R291" s="68" t="str">
        <f t="shared" si="111"/>
        <v/>
      </c>
      <c r="T291" s="68" t="str">
        <f t="shared" si="112"/>
        <v/>
      </c>
      <c r="V291" s="62" t="str">
        <f>IF($B291="", "", COUNTIF($B$11:$B291, $B291))</f>
        <v/>
      </c>
      <c r="W291" s="62" t="str">
        <f t="shared" si="115"/>
        <v/>
      </c>
      <c r="Y291" s="78" t="str">
        <f t="shared" ref="Y291:AH300" si="122">IF(OR(Y$10="", $R291=""), "", IF(Y$10=$B291, $D291, ""))</f>
        <v/>
      </c>
      <c r="Z291" s="79" t="str">
        <f t="shared" si="122"/>
        <v/>
      </c>
      <c r="AA291" s="79" t="str">
        <f t="shared" si="122"/>
        <v/>
      </c>
      <c r="AB291" s="79" t="str">
        <f t="shared" si="122"/>
        <v/>
      </c>
      <c r="AC291" s="79" t="str">
        <f t="shared" si="122"/>
        <v/>
      </c>
      <c r="AD291" s="79" t="str">
        <f t="shared" si="122"/>
        <v/>
      </c>
      <c r="AE291" s="79" t="str">
        <f t="shared" si="122"/>
        <v/>
      </c>
      <c r="AF291" s="79" t="str">
        <f t="shared" si="122"/>
        <v/>
      </c>
      <c r="AG291" s="79" t="str">
        <f t="shared" si="122"/>
        <v/>
      </c>
      <c r="AH291" s="79" t="str">
        <f t="shared" si="122"/>
        <v/>
      </c>
      <c r="AI291" s="79" t="str">
        <f t="shared" ref="AI291:AR300" si="123">IF(OR(AI$10="", $R291=""), "", IF(AI$10=$B291, $D291, ""))</f>
        <v/>
      </c>
      <c r="AJ291" s="79" t="str">
        <f t="shared" si="123"/>
        <v/>
      </c>
      <c r="AK291" s="79" t="str">
        <f t="shared" si="123"/>
        <v/>
      </c>
      <c r="AL291" s="79" t="str">
        <f t="shared" si="123"/>
        <v/>
      </c>
      <c r="AM291" s="79" t="str">
        <f t="shared" si="123"/>
        <v/>
      </c>
      <c r="AN291" s="79" t="str">
        <f t="shared" si="123"/>
        <v/>
      </c>
      <c r="AO291" s="79" t="str">
        <f t="shared" si="123"/>
        <v/>
      </c>
      <c r="AP291" s="79" t="str">
        <f t="shared" si="123"/>
        <v/>
      </c>
      <c r="AQ291" s="79" t="str">
        <f t="shared" si="123"/>
        <v/>
      </c>
      <c r="AR291" s="79" t="str">
        <f t="shared" si="123"/>
        <v/>
      </c>
      <c r="AS291" s="79" t="str">
        <f t="shared" ref="AS291:BB300" si="124">IF(OR(AS$10="", $R291=""), "", IF(AS$10=$B291, $D291, ""))</f>
        <v/>
      </c>
      <c r="AT291" s="79" t="str">
        <f t="shared" si="124"/>
        <v/>
      </c>
      <c r="AU291" s="79" t="str">
        <f t="shared" si="124"/>
        <v/>
      </c>
      <c r="AV291" s="79" t="str">
        <f t="shared" si="124"/>
        <v/>
      </c>
      <c r="AW291" s="79" t="str">
        <f t="shared" si="124"/>
        <v/>
      </c>
      <c r="AX291" s="79" t="str">
        <f t="shared" si="124"/>
        <v/>
      </c>
      <c r="AY291" s="79" t="str">
        <f t="shared" si="124"/>
        <v/>
      </c>
      <c r="AZ291" s="79" t="str">
        <f t="shared" si="124"/>
        <v/>
      </c>
      <c r="BA291" s="79" t="str">
        <f t="shared" si="124"/>
        <v/>
      </c>
      <c r="BB291" s="33" t="str">
        <f t="shared" si="124"/>
        <v/>
      </c>
      <c r="BD291" s="89" t="str">
        <f>IF(OR(CI$8="", Y291=""), "", COUNTIF(Y$11:Y$310, "&lt;"&amp;Y291)+1+COUNTIF(Y$11:Y291, Y291)-1)</f>
        <v/>
      </c>
      <c r="BE291" s="90" t="str">
        <f>IF(OR(CJ$8="", Z291=""), "", COUNTIF(Z$11:Z$310, "&lt;"&amp;Z291)+1+COUNTIF(Z$11:Z291, Z291)-1)</f>
        <v/>
      </c>
      <c r="BF291" s="90" t="str">
        <f>IF(OR(CK$8="", AA291=""), "", COUNTIF(AA$11:AA$310, "&lt;"&amp;AA291)+1+COUNTIF(AA$11:AA291, AA291)-1)</f>
        <v/>
      </c>
      <c r="BG291" s="90" t="str">
        <f>IF(OR(CL$8="", AB291=""), "", COUNTIF(AB$11:AB$310, "&lt;"&amp;AB291)+1+COUNTIF(AB$11:AB291, AB291)-1)</f>
        <v/>
      </c>
      <c r="BH291" s="90" t="str">
        <f>IF(OR(CM$8="", AC291=""), "", COUNTIF(AC$11:AC$310, "&lt;"&amp;AC291)+1+COUNTIF(AC$11:AC291, AC291)-1)</f>
        <v/>
      </c>
      <c r="BI291" s="90" t="str">
        <f>IF(OR(CN$8="", AD291=""), "", COUNTIF(AD$11:AD$310, "&lt;"&amp;AD291)+1+COUNTIF(AD$11:AD291, AD291)-1)</f>
        <v/>
      </c>
      <c r="BJ291" s="90" t="str">
        <f>IF(OR(CO$8="", AE291=""), "", COUNTIF(AE$11:AE$310, "&lt;"&amp;AE291)+1+COUNTIF(AE$11:AE291, AE291)-1)</f>
        <v/>
      </c>
      <c r="BK291" s="90" t="str">
        <f>IF(OR(CP$8="", AF291=""), "", COUNTIF(AF$11:AF$310, "&lt;"&amp;AF291)+1+COUNTIF(AF$11:AF291, AF291)-1)</f>
        <v/>
      </c>
      <c r="BL291" s="90" t="str">
        <f>IF(OR(CQ$8="", AG291=""), "", COUNTIF(AG$11:AG$310, "&lt;"&amp;AG291)+1+COUNTIF(AG$11:AG291, AG291)-1)</f>
        <v/>
      </c>
      <c r="BM291" s="90" t="str">
        <f>IF(OR(CR$8="", AH291=""), "", COUNTIF(AH$11:AH$310, "&lt;"&amp;AH291)+1+COUNTIF(AH$11:AH291, AH291)-1)</f>
        <v/>
      </c>
      <c r="BN291" s="90" t="str">
        <f>IF(OR(CS$8="", AI291=""), "", COUNTIF(AI$11:AI$310, "&lt;"&amp;AI291)+1+COUNTIF(AI$11:AI291, AI291)-1)</f>
        <v/>
      </c>
      <c r="BO291" s="90" t="str">
        <f>IF(OR(CT$8="", AJ291=""), "", COUNTIF(AJ$11:AJ$310, "&lt;"&amp;AJ291)+1+COUNTIF(AJ$11:AJ291, AJ291)-1)</f>
        <v/>
      </c>
      <c r="BP291" s="90" t="str">
        <f>IF(OR(CU$8="", AK291=""), "", COUNTIF(AK$11:AK$310, "&lt;"&amp;AK291)+1+COUNTIF(AK$11:AK291, AK291)-1)</f>
        <v/>
      </c>
      <c r="BQ291" s="90" t="str">
        <f>IF(OR(CV$8="", AL291=""), "", COUNTIF(AL$11:AL$310, "&lt;"&amp;AL291)+1+COUNTIF(AL$11:AL291, AL291)-1)</f>
        <v/>
      </c>
      <c r="BR291" s="90" t="str">
        <f>IF(OR(CW$8="", AM291=""), "", COUNTIF(AM$11:AM$310, "&lt;"&amp;AM291)+1+COUNTIF(AM$11:AM291, AM291)-1)</f>
        <v/>
      </c>
      <c r="BS291" s="90" t="str">
        <f>IF(OR(CX$8="", AN291=""), "", COUNTIF(AN$11:AN$310, "&lt;"&amp;AN291)+1+COUNTIF(AN$11:AN291, AN291)-1)</f>
        <v/>
      </c>
      <c r="BT291" s="90" t="str">
        <f>IF(OR(CY$8="", AO291=""), "", COUNTIF(AO$11:AO$310, "&lt;"&amp;AO291)+1+COUNTIF(AO$11:AO291, AO291)-1)</f>
        <v/>
      </c>
      <c r="BU291" s="90" t="str">
        <f>IF(OR(CZ$8="", AP291=""), "", COUNTIF(AP$11:AP$310, "&lt;"&amp;AP291)+1+COUNTIF(AP$11:AP291, AP291)-1)</f>
        <v/>
      </c>
      <c r="BV291" s="90" t="str">
        <f>IF(OR(DA$8="", AQ291=""), "", COUNTIF(AQ$11:AQ$310, "&lt;"&amp;AQ291)+1+COUNTIF(AQ$11:AQ291, AQ291)-1)</f>
        <v/>
      </c>
      <c r="BW291" s="90" t="str">
        <f>IF(OR(DB$8="", AR291=""), "", COUNTIF(AR$11:AR$310, "&lt;"&amp;AR291)+1+COUNTIF(AR$11:AR291, AR291)-1)</f>
        <v/>
      </c>
      <c r="BX291" s="90" t="str">
        <f>IF(OR(DC$8="", AS291=""), "", COUNTIF(AS$11:AS$310, "&lt;"&amp;AS291)+1+COUNTIF(AS$11:AS291, AS291)-1)</f>
        <v/>
      </c>
      <c r="BY291" s="90" t="str">
        <f>IF(OR(DD$8="", AT291=""), "", COUNTIF(AT$11:AT$310, "&lt;"&amp;AT291)+1+COUNTIF(AT$11:AT291, AT291)-1)</f>
        <v/>
      </c>
      <c r="BZ291" s="90" t="str">
        <f>IF(OR(DE$8="", AU291=""), "", COUNTIF(AU$11:AU$310, "&lt;"&amp;AU291)+1+COUNTIF(AU$11:AU291, AU291)-1)</f>
        <v/>
      </c>
      <c r="CA291" s="90" t="str">
        <f>IF(OR(DF$8="", AV291=""), "", COUNTIF(AV$11:AV$310, "&lt;"&amp;AV291)+1+COUNTIF(AV$11:AV291, AV291)-1)</f>
        <v/>
      </c>
      <c r="CB291" s="90" t="str">
        <f>IF(OR(DG$8="", AW291=""), "", COUNTIF(AW$11:AW$310, "&lt;"&amp;AW291)+1+COUNTIF(AW$11:AW291, AW291)-1)</f>
        <v/>
      </c>
      <c r="CC291" s="90" t="str">
        <f>IF(OR(DH$8="", AX291=""), "", COUNTIF(AX$11:AX$310, "&lt;"&amp;AX291)+1+COUNTIF(AX$11:AX291, AX291)-1)</f>
        <v/>
      </c>
      <c r="CD291" s="90" t="str">
        <f>IF(OR(DI$8="", AY291=""), "", COUNTIF(AY$11:AY$310, "&lt;"&amp;AY291)+1+COUNTIF(AY$11:AY291, AY291)-1)</f>
        <v/>
      </c>
      <c r="CE291" s="90" t="str">
        <f>IF(OR(DJ$8="", AZ291=""), "", COUNTIF(AZ$11:AZ$310, "&lt;"&amp;AZ291)+1+COUNTIF(AZ$11:AZ291, AZ291)-1)</f>
        <v/>
      </c>
      <c r="CF291" s="90" t="str">
        <f>IF(OR(DK$8="", BA291=""), "", COUNTIF(BA$11:BA$310, "&lt;"&amp;BA291)+1+COUNTIF(BA$11:BA291, BA291)-1)</f>
        <v/>
      </c>
      <c r="CG291" s="91" t="str">
        <f>IF(OR(DL$8="", BB291=""), "", COUNTIF(BB$11:BB$310, "&lt;"&amp;BB291)+1+COUNTIF(BB$11:BB291, BB291)-1)</f>
        <v/>
      </c>
      <c r="CI291" s="89" t="str" cm="1">
        <f t="array" ref="CI291">IFERROR(INDEX($BD291:$CG291, $CH291, MATCH(CI$6, $BD$8:$CG$8, 0)), "")</f>
        <v/>
      </c>
      <c r="CJ291" s="90" t="str" cm="1">
        <f t="array" ref="CJ291">IFERROR(INDEX($BD291:$CG291, $CH291, MATCH(CJ$6, $BD$8:$CG$8, 0)), "")</f>
        <v/>
      </c>
      <c r="CK291" s="90" t="str" cm="1">
        <f t="array" ref="CK291">IFERROR(INDEX($BD291:$CG291, $CH291, MATCH(CK$6, $BD$8:$CG$8, 0)), "")</f>
        <v/>
      </c>
      <c r="CL291" s="90" t="str" cm="1">
        <f t="array" ref="CL291">IFERROR(INDEX($BD291:$CG291, $CH291, MATCH(CL$6, $BD$8:$CG$8, 0)), "")</f>
        <v/>
      </c>
      <c r="CM291" s="90" t="str" cm="1">
        <f t="array" ref="CM291">IFERROR(INDEX($BD291:$CG291, $CH291, MATCH(CM$6, $BD$8:$CG$8, 0)), "")</f>
        <v/>
      </c>
      <c r="CN291" s="90" t="str" cm="1">
        <f t="array" ref="CN291">IFERROR(INDEX($BD291:$CG291, $CH291, MATCH(CN$6, $BD$8:$CG$8, 0)), "")</f>
        <v/>
      </c>
      <c r="CO291" s="90" t="str" cm="1">
        <f t="array" ref="CO291">IFERROR(INDEX($BD291:$CG291, $CH291, MATCH(CO$6, $BD$8:$CG$8, 0)), "")</f>
        <v/>
      </c>
      <c r="CP291" s="90" t="str" cm="1">
        <f t="array" ref="CP291">IFERROR(INDEX($BD291:$CG291, $CH291, MATCH(CP$6, $BD$8:$CG$8, 0)), "")</f>
        <v/>
      </c>
      <c r="CQ291" s="90" t="str" cm="1">
        <f t="array" ref="CQ291">IFERROR(INDEX($BD291:$CG291, $CH291, MATCH(CQ$6, $BD$8:$CG$8, 0)), "")</f>
        <v/>
      </c>
      <c r="CR291" s="90" t="str" cm="1">
        <f t="array" ref="CR291">IFERROR(INDEX($BD291:$CG291, $CH291, MATCH(CR$6, $BD$8:$CG$8, 0)), "")</f>
        <v/>
      </c>
      <c r="CS291" s="90" t="str" cm="1">
        <f t="array" ref="CS291">IFERROR(INDEX($BD291:$CG291, $CH291, MATCH(CS$6, $BD$8:$CG$8, 0)), "")</f>
        <v/>
      </c>
      <c r="CT291" s="90" t="str" cm="1">
        <f t="array" ref="CT291">IFERROR(INDEX($BD291:$CG291, $CH291, MATCH(CT$6, $BD$8:$CG$8, 0)), "")</f>
        <v/>
      </c>
      <c r="CU291" s="90" t="str" cm="1">
        <f t="array" ref="CU291">IFERROR(INDEX($BD291:$CG291, $CH291, MATCH(CU$6, $BD$8:$CG$8, 0)), "")</f>
        <v/>
      </c>
      <c r="CV291" s="90" t="str" cm="1">
        <f t="array" ref="CV291">IFERROR(INDEX($BD291:$CG291, $CH291, MATCH(CV$6, $BD$8:$CG$8, 0)), "")</f>
        <v/>
      </c>
      <c r="CW291" s="90" t="str" cm="1">
        <f t="array" ref="CW291">IFERROR(INDEX($BD291:$CG291, $CH291, MATCH(CW$6, $BD$8:$CG$8, 0)), "")</f>
        <v/>
      </c>
      <c r="CX291" s="90" t="str" cm="1">
        <f t="array" ref="CX291">IFERROR(INDEX($BD291:$CG291, $CH291, MATCH(CX$6, $BD$8:$CG$8, 0)), "")</f>
        <v/>
      </c>
      <c r="CY291" s="90" t="str" cm="1">
        <f t="array" ref="CY291">IFERROR(INDEX($BD291:$CG291, $CH291, MATCH(CY$6, $BD$8:$CG$8, 0)), "")</f>
        <v/>
      </c>
      <c r="CZ291" s="90" t="str" cm="1">
        <f t="array" ref="CZ291">IFERROR(INDEX($BD291:$CG291, $CH291, MATCH(CZ$6, $BD$8:$CG$8, 0)), "")</f>
        <v/>
      </c>
      <c r="DA291" s="90" t="str" cm="1">
        <f t="array" ref="DA291">IFERROR(INDEX($BD291:$CG291, $CH291, MATCH(DA$6, $BD$8:$CG$8, 0)), "")</f>
        <v/>
      </c>
      <c r="DB291" s="90" t="str" cm="1">
        <f t="array" ref="DB291">IFERROR(INDEX($BD291:$CG291, $CH291, MATCH(DB$6, $BD$8:$CG$8, 0)), "")</f>
        <v/>
      </c>
      <c r="DC291" s="90" t="str" cm="1">
        <f t="array" ref="DC291">IFERROR(INDEX($BD291:$CG291, $CH291, MATCH(DC$6, $BD$8:$CG$8, 0)), "")</f>
        <v/>
      </c>
      <c r="DD291" s="90" t="str" cm="1">
        <f t="array" ref="DD291">IFERROR(INDEX($BD291:$CG291, $CH291, MATCH(DD$6, $BD$8:$CG$8, 0)), "")</f>
        <v/>
      </c>
      <c r="DE291" s="90" t="str" cm="1">
        <f t="array" ref="DE291">IFERROR(INDEX($BD291:$CG291, $CH291, MATCH(DE$6, $BD$8:$CG$8, 0)), "")</f>
        <v/>
      </c>
      <c r="DF291" s="90" t="str" cm="1">
        <f t="array" ref="DF291">IFERROR(INDEX($BD291:$CG291, $CH291, MATCH(DF$6, $BD$8:$CG$8, 0)), "")</f>
        <v/>
      </c>
      <c r="DG291" s="90" t="str" cm="1">
        <f t="array" ref="DG291">IFERROR(INDEX($BD291:$CG291, $CH291, MATCH(DG$6, $BD$8:$CG$8, 0)), "")</f>
        <v/>
      </c>
      <c r="DH291" s="90" t="str" cm="1">
        <f t="array" ref="DH291">IFERROR(INDEX($BD291:$CG291, $CH291, MATCH(DH$6, $BD$8:$CG$8, 0)), "")</f>
        <v/>
      </c>
      <c r="DI291" s="90" t="str" cm="1">
        <f t="array" ref="DI291">IFERROR(INDEX($BD291:$CG291, $CH291, MATCH(DI$6, $BD$8:$CG$8, 0)), "")</f>
        <v/>
      </c>
      <c r="DJ291" s="90" t="str" cm="1">
        <f t="array" ref="DJ291">IFERROR(INDEX($BD291:$CG291, $CH291, MATCH(DJ$6, $BD$8:$CG$8, 0)), "")</f>
        <v/>
      </c>
      <c r="DK291" s="90" t="str" cm="1">
        <f t="array" ref="DK291">IFERROR(INDEX($BD291:$CG291, $CH291, MATCH(DK$6, $BD$8:$CG$8, 0)), "")</f>
        <v/>
      </c>
      <c r="DL291" s="91" t="str" cm="1">
        <f t="array" ref="DL291">IFERROR(INDEX($BD291:$CG291, $CH291, MATCH(DL$6, $BD$8:$CG$8, 0)), "")</f>
        <v/>
      </c>
    </row>
    <row r="292" spans="1:116" x14ac:dyDescent="0.55000000000000004">
      <c r="A292" s="16"/>
      <c r="B292" s="48"/>
      <c r="C292" s="26"/>
      <c r="D292" s="49"/>
      <c r="E292" s="50"/>
      <c r="F292" s="16"/>
      <c r="G292" s="96" t="str">
        <f t="shared" si="113"/>
        <v/>
      </c>
      <c r="H292" s="96" t="str">
        <f>IF($T292="", "", IF(COUNTIF('Income &amp; Expenses'!$AO$11:$AO$40, $T292)&gt;0, $N$3, $N$4))</f>
        <v/>
      </c>
      <c r="I292" s="16"/>
      <c r="N292" s="14" t="str">
        <f t="shared" si="109"/>
        <v/>
      </c>
      <c r="O292" s="8" t="str">
        <f t="shared" si="114"/>
        <v/>
      </c>
      <c r="P292" s="15" t="str">
        <f t="shared" si="110"/>
        <v/>
      </c>
      <c r="R292" s="68" t="str">
        <f t="shared" si="111"/>
        <v/>
      </c>
      <c r="T292" s="68" t="str">
        <f t="shared" si="112"/>
        <v/>
      </c>
      <c r="V292" s="62" t="str">
        <f>IF($B292="", "", COUNTIF($B$11:$B292, $B292))</f>
        <v/>
      </c>
      <c r="W292" s="62" t="str">
        <f t="shared" si="115"/>
        <v/>
      </c>
      <c r="Y292" s="78" t="str">
        <f t="shared" si="122"/>
        <v/>
      </c>
      <c r="Z292" s="79" t="str">
        <f t="shared" si="122"/>
        <v/>
      </c>
      <c r="AA292" s="79" t="str">
        <f t="shared" si="122"/>
        <v/>
      </c>
      <c r="AB292" s="79" t="str">
        <f t="shared" si="122"/>
        <v/>
      </c>
      <c r="AC292" s="79" t="str">
        <f t="shared" si="122"/>
        <v/>
      </c>
      <c r="AD292" s="79" t="str">
        <f t="shared" si="122"/>
        <v/>
      </c>
      <c r="AE292" s="79" t="str">
        <f t="shared" si="122"/>
        <v/>
      </c>
      <c r="AF292" s="79" t="str">
        <f t="shared" si="122"/>
        <v/>
      </c>
      <c r="AG292" s="79" t="str">
        <f t="shared" si="122"/>
        <v/>
      </c>
      <c r="AH292" s="79" t="str">
        <f t="shared" si="122"/>
        <v/>
      </c>
      <c r="AI292" s="79" t="str">
        <f t="shared" si="123"/>
        <v/>
      </c>
      <c r="AJ292" s="79" t="str">
        <f t="shared" si="123"/>
        <v/>
      </c>
      <c r="AK292" s="79" t="str">
        <f t="shared" si="123"/>
        <v/>
      </c>
      <c r="AL292" s="79" t="str">
        <f t="shared" si="123"/>
        <v/>
      </c>
      <c r="AM292" s="79" t="str">
        <f t="shared" si="123"/>
        <v/>
      </c>
      <c r="AN292" s="79" t="str">
        <f t="shared" si="123"/>
        <v/>
      </c>
      <c r="AO292" s="79" t="str">
        <f t="shared" si="123"/>
        <v/>
      </c>
      <c r="AP292" s="79" t="str">
        <f t="shared" si="123"/>
        <v/>
      </c>
      <c r="AQ292" s="79" t="str">
        <f t="shared" si="123"/>
        <v/>
      </c>
      <c r="AR292" s="79" t="str">
        <f t="shared" si="123"/>
        <v/>
      </c>
      <c r="AS292" s="79" t="str">
        <f t="shared" si="124"/>
        <v/>
      </c>
      <c r="AT292" s="79" t="str">
        <f t="shared" si="124"/>
        <v/>
      </c>
      <c r="AU292" s="79" t="str">
        <f t="shared" si="124"/>
        <v/>
      </c>
      <c r="AV292" s="79" t="str">
        <f t="shared" si="124"/>
        <v/>
      </c>
      <c r="AW292" s="79" t="str">
        <f t="shared" si="124"/>
        <v/>
      </c>
      <c r="AX292" s="79" t="str">
        <f t="shared" si="124"/>
        <v/>
      </c>
      <c r="AY292" s="79" t="str">
        <f t="shared" si="124"/>
        <v/>
      </c>
      <c r="AZ292" s="79" t="str">
        <f t="shared" si="124"/>
        <v/>
      </c>
      <c r="BA292" s="79" t="str">
        <f t="shared" si="124"/>
        <v/>
      </c>
      <c r="BB292" s="33" t="str">
        <f t="shared" si="124"/>
        <v/>
      </c>
      <c r="BD292" s="89" t="str">
        <f>IF(OR(CI$8="", Y292=""), "", COUNTIF(Y$11:Y$310, "&lt;"&amp;Y292)+1+COUNTIF(Y$11:Y292, Y292)-1)</f>
        <v/>
      </c>
      <c r="BE292" s="90" t="str">
        <f>IF(OR(CJ$8="", Z292=""), "", COUNTIF(Z$11:Z$310, "&lt;"&amp;Z292)+1+COUNTIF(Z$11:Z292, Z292)-1)</f>
        <v/>
      </c>
      <c r="BF292" s="90" t="str">
        <f>IF(OR(CK$8="", AA292=""), "", COUNTIF(AA$11:AA$310, "&lt;"&amp;AA292)+1+COUNTIF(AA$11:AA292, AA292)-1)</f>
        <v/>
      </c>
      <c r="BG292" s="90" t="str">
        <f>IF(OR(CL$8="", AB292=""), "", COUNTIF(AB$11:AB$310, "&lt;"&amp;AB292)+1+COUNTIF(AB$11:AB292, AB292)-1)</f>
        <v/>
      </c>
      <c r="BH292" s="90" t="str">
        <f>IF(OR(CM$8="", AC292=""), "", COUNTIF(AC$11:AC$310, "&lt;"&amp;AC292)+1+COUNTIF(AC$11:AC292, AC292)-1)</f>
        <v/>
      </c>
      <c r="BI292" s="90" t="str">
        <f>IF(OR(CN$8="", AD292=""), "", COUNTIF(AD$11:AD$310, "&lt;"&amp;AD292)+1+COUNTIF(AD$11:AD292, AD292)-1)</f>
        <v/>
      </c>
      <c r="BJ292" s="90" t="str">
        <f>IF(OR(CO$8="", AE292=""), "", COUNTIF(AE$11:AE$310, "&lt;"&amp;AE292)+1+COUNTIF(AE$11:AE292, AE292)-1)</f>
        <v/>
      </c>
      <c r="BK292" s="90" t="str">
        <f>IF(OR(CP$8="", AF292=""), "", COUNTIF(AF$11:AF$310, "&lt;"&amp;AF292)+1+COUNTIF(AF$11:AF292, AF292)-1)</f>
        <v/>
      </c>
      <c r="BL292" s="90" t="str">
        <f>IF(OR(CQ$8="", AG292=""), "", COUNTIF(AG$11:AG$310, "&lt;"&amp;AG292)+1+COUNTIF(AG$11:AG292, AG292)-1)</f>
        <v/>
      </c>
      <c r="BM292" s="90" t="str">
        <f>IF(OR(CR$8="", AH292=""), "", COUNTIF(AH$11:AH$310, "&lt;"&amp;AH292)+1+COUNTIF(AH$11:AH292, AH292)-1)</f>
        <v/>
      </c>
      <c r="BN292" s="90" t="str">
        <f>IF(OR(CS$8="", AI292=""), "", COUNTIF(AI$11:AI$310, "&lt;"&amp;AI292)+1+COUNTIF(AI$11:AI292, AI292)-1)</f>
        <v/>
      </c>
      <c r="BO292" s="90" t="str">
        <f>IF(OR(CT$8="", AJ292=""), "", COUNTIF(AJ$11:AJ$310, "&lt;"&amp;AJ292)+1+COUNTIF(AJ$11:AJ292, AJ292)-1)</f>
        <v/>
      </c>
      <c r="BP292" s="90" t="str">
        <f>IF(OR(CU$8="", AK292=""), "", COUNTIF(AK$11:AK$310, "&lt;"&amp;AK292)+1+COUNTIF(AK$11:AK292, AK292)-1)</f>
        <v/>
      </c>
      <c r="BQ292" s="90" t="str">
        <f>IF(OR(CV$8="", AL292=""), "", COUNTIF(AL$11:AL$310, "&lt;"&amp;AL292)+1+COUNTIF(AL$11:AL292, AL292)-1)</f>
        <v/>
      </c>
      <c r="BR292" s="90" t="str">
        <f>IF(OR(CW$8="", AM292=""), "", COUNTIF(AM$11:AM$310, "&lt;"&amp;AM292)+1+COUNTIF(AM$11:AM292, AM292)-1)</f>
        <v/>
      </c>
      <c r="BS292" s="90" t="str">
        <f>IF(OR(CX$8="", AN292=""), "", COUNTIF(AN$11:AN$310, "&lt;"&amp;AN292)+1+COUNTIF(AN$11:AN292, AN292)-1)</f>
        <v/>
      </c>
      <c r="BT292" s="90" t="str">
        <f>IF(OR(CY$8="", AO292=""), "", COUNTIF(AO$11:AO$310, "&lt;"&amp;AO292)+1+COUNTIF(AO$11:AO292, AO292)-1)</f>
        <v/>
      </c>
      <c r="BU292" s="90" t="str">
        <f>IF(OR(CZ$8="", AP292=""), "", COUNTIF(AP$11:AP$310, "&lt;"&amp;AP292)+1+COUNTIF(AP$11:AP292, AP292)-1)</f>
        <v/>
      </c>
      <c r="BV292" s="90" t="str">
        <f>IF(OR(DA$8="", AQ292=""), "", COUNTIF(AQ$11:AQ$310, "&lt;"&amp;AQ292)+1+COUNTIF(AQ$11:AQ292, AQ292)-1)</f>
        <v/>
      </c>
      <c r="BW292" s="90" t="str">
        <f>IF(OR(DB$8="", AR292=""), "", COUNTIF(AR$11:AR$310, "&lt;"&amp;AR292)+1+COUNTIF(AR$11:AR292, AR292)-1)</f>
        <v/>
      </c>
      <c r="BX292" s="90" t="str">
        <f>IF(OR(DC$8="", AS292=""), "", COUNTIF(AS$11:AS$310, "&lt;"&amp;AS292)+1+COUNTIF(AS$11:AS292, AS292)-1)</f>
        <v/>
      </c>
      <c r="BY292" s="90" t="str">
        <f>IF(OR(DD$8="", AT292=""), "", COUNTIF(AT$11:AT$310, "&lt;"&amp;AT292)+1+COUNTIF(AT$11:AT292, AT292)-1)</f>
        <v/>
      </c>
      <c r="BZ292" s="90" t="str">
        <f>IF(OR(DE$8="", AU292=""), "", COUNTIF(AU$11:AU$310, "&lt;"&amp;AU292)+1+COUNTIF(AU$11:AU292, AU292)-1)</f>
        <v/>
      </c>
      <c r="CA292" s="90" t="str">
        <f>IF(OR(DF$8="", AV292=""), "", COUNTIF(AV$11:AV$310, "&lt;"&amp;AV292)+1+COUNTIF(AV$11:AV292, AV292)-1)</f>
        <v/>
      </c>
      <c r="CB292" s="90" t="str">
        <f>IF(OR(DG$8="", AW292=""), "", COUNTIF(AW$11:AW$310, "&lt;"&amp;AW292)+1+COUNTIF(AW$11:AW292, AW292)-1)</f>
        <v/>
      </c>
      <c r="CC292" s="90" t="str">
        <f>IF(OR(DH$8="", AX292=""), "", COUNTIF(AX$11:AX$310, "&lt;"&amp;AX292)+1+COUNTIF(AX$11:AX292, AX292)-1)</f>
        <v/>
      </c>
      <c r="CD292" s="90" t="str">
        <f>IF(OR(DI$8="", AY292=""), "", COUNTIF(AY$11:AY$310, "&lt;"&amp;AY292)+1+COUNTIF(AY$11:AY292, AY292)-1)</f>
        <v/>
      </c>
      <c r="CE292" s="90" t="str">
        <f>IF(OR(DJ$8="", AZ292=""), "", COUNTIF(AZ$11:AZ$310, "&lt;"&amp;AZ292)+1+COUNTIF(AZ$11:AZ292, AZ292)-1)</f>
        <v/>
      </c>
      <c r="CF292" s="90" t="str">
        <f>IF(OR(DK$8="", BA292=""), "", COUNTIF(BA$11:BA$310, "&lt;"&amp;BA292)+1+COUNTIF(BA$11:BA292, BA292)-1)</f>
        <v/>
      </c>
      <c r="CG292" s="91" t="str">
        <f>IF(OR(DL$8="", BB292=""), "", COUNTIF(BB$11:BB$310, "&lt;"&amp;BB292)+1+COUNTIF(BB$11:BB292, BB292)-1)</f>
        <v/>
      </c>
      <c r="CI292" s="89" t="str" cm="1">
        <f t="array" ref="CI292">IFERROR(INDEX($BD292:$CG292, $CH292, MATCH(CI$6, $BD$8:$CG$8, 0)), "")</f>
        <v/>
      </c>
      <c r="CJ292" s="90" t="str" cm="1">
        <f t="array" ref="CJ292">IFERROR(INDEX($BD292:$CG292, $CH292, MATCH(CJ$6, $BD$8:$CG$8, 0)), "")</f>
        <v/>
      </c>
      <c r="CK292" s="90" t="str" cm="1">
        <f t="array" ref="CK292">IFERROR(INDEX($BD292:$CG292, $CH292, MATCH(CK$6, $BD$8:$CG$8, 0)), "")</f>
        <v/>
      </c>
      <c r="CL292" s="90" t="str" cm="1">
        <f t="array" ref="CL292">IFERROR(INDEX($BD292:$CG292, $CH292, MATCH(CL$6, $BD$8:$CG$8, 0)), "")</f>
        <v/>
      </c>
      <c r="CM292" s="90" t="str" cm="1">
        <f t="array" ref="CM292">IFERROR(INDEX($BD292:$CG292, $CH292, MATCH(CM$6, $BD$8:$CG$8, 0)), "")</f>
        <v/>
      </c>
      <c r="CN292" s="90" t="str" cm="1">
        <f t="array" ref="CN292">IFERROR(INDEX($BD292:$CG292, $CH292, MATCH(CN$6, $BD$8:$CG$8, 0)), "")</f>
        <v/>
      </c>
      <c r="CO292" s="90" t="str" cm="1">
        <f t="array" ref="CO292">IFERROR(INDEX($BD292:$CG292, $CH292, MATCH(CO$6, $BD$8:$CG$8, 0)), "")</f>
        <v/>
      </c>
      <c r="CP292" s="90" t="str" cm="1">
        <f t="array" ref="CP292">IFERROR(INDEX($BD292:$CG292, $CH292, MATCH(CP$6, $BD$8:$CG$8, 0)), "")</f>
        <v/>
      </c>
      <c r="CQ292" s="90" t="str" cm="1">
        <f t="array" ref="CQ292">IFERROR(INDEX($BD292:$CG292, $CH292, MATCH(CQ$6, $BD$8:$CG$8, 0)), "")</f>
        <v/>
      </c>
      <c r="CR292" s="90" t="str" cm="1">
        <f t="array" ref="CR292">IFERROR(INDEX($BD292:$CG292, $CH292, MATCH(CR$6, $BD$8:$CG$8, 0)), "")</f>
        <v/>
      </c>
      <c r="CS292" s="90" t="str" cm="1">
        <f t="array" ref="CS292">IFERROR(INDEX($BD292:$CG292, $CH292, MATCH(CS$6, $BD$8:$CG$8, 0)), "")</f>
        <v/>
      </c>
      <c r="CT292" s="90" t="str" cm="1">
        <f t="array" ref="CT292">IFERROR(INDEX($BD292:$CG292, $CH292, MATCH(CT$6, $BD$8:$CG$8, 0)), "")</f>
        <v/>
      </c>
      <c r="CU292" s="90" t="str" cm="1">
        <f t="array" ref="CU292">IFERROR(INDEX($BD292:$CG292, $CH292, MATCH(CU$6, $BD$8:$CG$8, 0)), "")</f>
        <v/>
      </c>
      <c r="CV292" s="90" t="str" cm="1">
        <f t="array" ref="CV292">IFERROR(INDEX($BD292:$CG292, $CH292, MATCH(CV$6, $BD$8:$CG$8, 0)), "")</f>
        <v/>
      </c>
      <c r="CW292" s="90" t="str" cm="1">
        <f t="array" ref="CW292">IFERROR(INDEX($BD292:$CG292, $CH292, MATCH(CW$6, $BD$8:$CG$8, 0)), "")</f>
        <v/>
      </c>
      <c r="CX292" s="90" t="str" cm="1">
        <f t="array" ref="CX292">IFERROR(INDEX($BD292:$CG292, $CH292, MATCH(CX$6, $BD$8:$CG$8, 0)), "")</f>
        <v/>
      </c>
      <c r="CY292" s="90" t="str" cm="1">
        <f t="array" ref="CY292">IFERROR(INDEX($BD292:$CG292, $CH292, MATCH(CY$6, $BD$8:$CG$8, 0)), "")</f>
        <v/>
      </c>
      <c r="CZ292" s="90" t="str" cm="1">
        <f t="array" ref="CZ292">IFERROR(INDEX($BD292:$CG292, $CH292, MATCH(CZ$6, $BD$8:$CG$8, 0)), "")</f>
        <v/>
      </c>
      <c r="DA292" s="90" t="str" cm="1">
        <f t="array" ref="DA292">IFERROR(INDEX($BD292:$CG292, $CH292, MATCH(DA$6, $BD$8:$CG$8, 0)), "")</f>
        <v/>
      </c>
      <c r="DB292" s="90" t="str" cm="1">
        <f t="array" ref="DB292">IFERROR(INDEX($BD292:$CG292, $CH292, MATCH(DB$6, $BD$8:$CG$8, 0)), "")</f>
        <v/>
      </c>
      <c r="DC292" s="90" t="str" cm="1">
        <f t="array" ref="DC292">IFERROR(INDEX($BD292:$CG292, $CH292, MATCH(DC$6, $BD$8:$CG$8, 0)), "")</f>
        <v/>
      </c>
      <c r="DD292" s="90" t="str" cm="1">
        <f t="array" ref="DD292">IFERROR(INDEX($BD292:$CG292, $CH292, MATCH(DD$6, $BD$8:$CG$8, 0)), "")</f>
        <v/>
      </c>
      <c r="DE292" s="90" t="str" cm="1">
        <f t="array" ref="DE292">IFERROR(INDEX($BD292:$CG292, $CH292, MATCH(DE$6, $BD$8:$CG$8, 0)), "")</f>
        <v/>
      </c>
      <c r="DF292" s="90" t="str" cm="1">
        <f t="array" ref="DF292">IFERROR(INDEX($BD292:$CG292, $CH292, MATCH(DF$6, $BD$8:$CG$8, 0)), "")</f>
        <v/>
      </c>
      <c r="DG292" s="90" t="str" cm="1">
        <f t="array" ref="DG292">IFERROR(INDEX($BD292:$CG292, $CH292, MATCH(DG$6, $BD$8:$CG$8, 0)), "")</f>
        <v/>
      </c>
      <c r="DH292" s="90" t="str" cm="1">
        <f t="array" ref="DH292">IFERROR(INDEX($BD292:$CG292, $CH292, MATCH(DH$6, $BD$8:$CG$8, 0)), "")</f>
        <v/>
      </c>
      <c r="DI292" s="90" t="str" cm="1">
        <f t="array" ref="DI292">IFERROR(INDEX($BD292:$CG292, $CH292, MATCH(DI$6, $BD$8:$CG$8, 0)), "")</f>
        <v/>
      </c>
      <c r="DJ292" s="90" t="str" cm="1">
        <f t="array" ref="DJ292">IFERROR(INDEX($BD292:$CG292, $CH292, MATCH(DJ$6, $BD$8:$CG$8, 0)), "")</f>
        <v/>
      </c>
      <c r="DK292" s="90" t="str" cm="1">
        <f t="array" ref="DK292">IFERROR(INDEX($BD292:$CG292, $CH292, MATCH(DK$6, $BD$8:$CG$8, 0)), "")</f>
        <v/>
      </c>
      <c r="DL292" s="91" t="str" cm="1">
        <f t="array" ref="DL292">IFERROR(INDEX($BD292:$CG292, $CH292, MATCH(DL$6, $BD$8:$CG$8, 0)), "")</f>
        <v/>
      </c>
    </row>
    <row r="293" spans="1:116" x14ac:dyDescent="0.55000000000000004">
      <c r="A293" s="16"/>
      <c r="B293" s="48"/>
      <c r="C293" s="26"/>
      <c r="D293" s="49"/>
      <c r="E293" s="50"/>
      <c r="F293" s="16"/>
      <c r="G293" s="96" t="str">
        <f t="shared" si="113"/>
        <v/>
      </c>
      <c r="H293" s="96" t="str">
        <f>IF($T293="", "", IF(COUNTIF('Income &amp; Expenses'!$AO$11:$AO$40, $T293)&gt;0, $N$3, $N$4))</f>
        <v/>
      </c>
      <c r="I293" s="16"/>
      <c r="N293" s="14" t="str">
        <f t="shared" si="109"/>
        <v/>
      </c>
      <c r="O293" s="8" t="str">
        <f t="shared" si="114"/>
        <v/>
      </c>
      <c r="P293" s="15" t="str">
        <f t="shared" si="110"/>
        <v/>
      </c>
      <c r="R293" s="68" t="str">
        <f t="shared" si="111"/>
        <v/>
      </c>
      <c r="T293" s="68" t="str">
        <f t="shared" si="112"/>
        <v/>
      </c>
      <c r="V293" s="62" t="str">
        <f>IF($B293="", "", COUNTIF($B$11:$B293, $B293))</f>
        <v/>
      </c>
      <c r="W293" s="62" t="str">
        <f t="shared" si="115"/>
        <v/>
      </c>
      <c r="Y293" s="78" t="str">
        <f t="shared" si="122"/>
        <v/>
      </c>
      <c r="Z293" s="79" t="str">
        <f t="shared" si="122"/>
        <v/>
      </c>
      <c r="AA293" s="79" t="str">
        <f t="shared" si="122"/>
        <v/>
      </c>
      <c r="AB293" s="79" t="str">
        <f t="shared" si="122"/>
        <v/>
      </c>
      <c r="AC293" s="79" t="str">
        <f t="shared" si="122"/>
        <v/>
      </c>
      <c r="AD293" s="79" t="str">
        <f t="shared" si="122"/>
        <v/>
      </c>
      <c r="AE293" s="79" t="str">
        <f t="shared" si="122"/>
        <v/>
      </c>
      <c r="AF293" s="79" t="str">
        <f t="shared" si="122"/>
        <v/>
      </c>
      <c r="AG293" s="79" t="str">
        <f t="shared" si="122"/>
        <v/>
      </c>
      <c r="AH293" s="79" t="str">
        <f t="shared" si="122"/>
        <v/>
      </c>
      <c r="AI293" s="79" t="str">
        <f t="shared" si="123"/>
        <v/>
      </c>
      <c r="AJ293" s="79" t="str">
        <f t="shared" si="123"/>
        <v/>
      </c>
      <c r="AK293" s="79" t="str">
        <f t="shared" si="123"/>
        <v/>
      </c>
      <c r="AL293" s="79" t="str">
        <f t="shared" si="123"/>
        <v/>
      </c>
      <c r="AM293" s="79" t="str">
        <f t="shared" si="123"/>
        <v/>
      </c>
      <c r="AN293" s="79" t="str">
        <f t="shared" si="123"/>
        <v/>
      </c>
      <c r="AO293" s="79" t="str">
        <f t="shared" si="123"/>
        <v/>
      </c>
      <c r="AP293" s="79" t="str">
        <f t="shared" si="123"/>
        <v/>
      </c>
      <c r="AQ293" s="79" t="str">
        <f t="shared" si="123"/>
        <v/>
      </c>
      <c r="AR293" s="79" t="str">
        <f t="shared" si="123"/>
        <v/>
      </c>
      <c r="AS293" s="79" t="str">
        <f t="shared" si="124"/>
        <v/>
      </c>
      <c r="AT293" s="79" t="str">
        <f t="shared" si="124"/>
        <v/>
      </c>
      <c r="AU293" s="79" t="str">
        <f t="shared" si="124"/>
        <v/>
      </c>
      <c r="AV293" s="79" t="str">
        <f t="shared" si="124"/>
        <v/>
      </c>
      <c r="AW293" s="79" t="str">
        <f t="shared" si="124"/>
        <v/>
      </c>
      <c r="AX293" s="79" t="str">
        <f t="shared" si="124"/>
        <v/>
      </c>
      <c r="AY293" s="79" t="str">
        <f t="shared" si="124"/>
        <v/>
      </c>
      <c r="AZ293" s="79" t="str">
        <f t="shared" si="124"/>
        <v/>
      </c>
      <c r="BA293" s="79" t="str">
        <f t="shared" si="124"/>
        <v/>
      </c>
      <c r="BB293" s="33" t="str">
        <f t="shared" si="124"/>
        <v/>
      </c>
      <c r="BD293" s="89" t="str">
        <f>IF(OR(CI$8="", Y293=""), "", COUNTIF(Y$11:Y$310, "&lt;"&amp;Y293)+1+COUNTIF(Y$11:Y293, Y293)-1)</f>
        <v/>
      </c>
      <c r="BE293" s="90" t="str">
        <f>IF(OR(CJ$8="", Z293=""), "", COUNTIF(Z$11:Z$310, "&lt;"&amp;Z293)+1+COUNTIF(Z$11:Z293, Z293)-1)</f>
        <v/>
      </c>
      <c r="BF293" s="90" t="str">
        <f>IF(OR(CK$8="", AA293=""), "", COUNTIF(AA$11:AA$310, "&lt;"&amp;AA293)+1+COUNTIF(AA$11:AA293, AA293)-1)</f>
        <v/>
      </c>
      <c r="BG293" s="90" t="str">
        <f>IF(OR(CL$8="", AB293=""), "", COUNTIF(AB$11:AB$310, "&lt;"&amp;AB293)+1+COUNTIF(AB$11:AB293, AB293)-1)</f>
        <v/>
      </c>
      <c r="BH293" s="90" t="str">
        <f>IF(OR(CM$8="", AC293=""), "", COUNTIF(AC$11:AC$310, "&lt;"&amp;AC293)+1+COUNTIF(AC$11:AC293, AC293)-1)</f>
        <v/>
      </c>
      <c r="BI293" s="90" t="str">
        <f>IF(OR(CN$8="", AD293=""), "", COUNTIF(AD$11:AD$310, "&lt;"&amp;AD293)+1+COUNTIF(AD$11:AD293, AD293)-1)</f>
        <v/>
      </c>
      <c r="BJ293" s="90" t="str">
        <f>IF(OR(CO$8="", AE293=""), "", COUNTIF(AE$11:AE$310, "&lt;"&amp;AE293)+1+COUNTIF(AE$11:AE293, AE293)-1)</f>
        <v/>
      </c>
      <c r="BK293" s="90" t="str">
        <f>IF(OR(CP$8="", AF293=""), "", COUNTIF(AF$11:AF$310, "&lt;"&amp;AF293)+1+COUNTIF(AF$11:AF293, AF293)-1)</f>
        <v/>
      </c>
      <c r="BL293" s="90" t="str">
        <f>IF(OR(CQ$8="", AG293=""), "", COUNTIF(AG$11:AG$310, "&lt;"&amp;AG293)+1+COUNTIF(AG$11:AG293, AG293)-1)</f>
        <v/>
      </c>
      <c r="BM293" s="90" t="str">
        <f>IF(OR(CR$8="", AH293=""), "", COUNTIF(AH$11:AH$310, "&lt;"&amp;AH293)+1+COUNTIF(AH$11:AH293, AH293)-1)</f>
        <v/>
      </c>
      <c r="BN293" s="90" t="str">
        <f>IF(OR(CS$8="", AI293=""), "", COUNTIF(AI$11:AI$310, "&lt;"&amp;AI293)+1+COUNTIF(AI$11:AI293, AI293)-1)</f>
        <v/>
      </c>
      <c r="BO293" s="90" t="str">
        <f>IF(OR(CT$8="", AJ293=""), "", COUNTIF(AJ$11:AJ$310, "&lt;"&amp;AJ293)+1+COUNTIF(AJ$11:AJ293, AJ293)-1)</f>
        <v/>
      </c>
      <c r="BP293" s="90" t="str">
        <f>IF(OR(CU$8="", AK293=""), "", COUNTIF(AK$11:AK$310, "&lt;"&amp;AK293)+1+COUNTIF(AK$11:AK293, AK293)-1)</f>
        <v/>
      </c>
      <c r="BQ293" s="90" t="str">
        <f>IF(OR(CV$8="", AL293=""), "", COUNTIF(AL$11:AL$310, "&lt;"&amp;AL293)+1+COUNTIF(AL$11:AL293, AL293)-1)</f>
        <v/>
      </c>
      <c r="BR293" s="90" t="str">
        <f>IF(OR(CW$8="", AM293=""), "", COUNTIF(AM$11:AM$310, "&lt;"&amp;AM293)+1+COUNTIF(AM$11:AM293, AM293)-1)</f>
        <v/>
      </c>
      <c r="BS293" s="90" t="str">
        <f>IF(OR(CX$8="", AN293=""), "", COUNTIF(AN$11:AN$310, "&lt;"&amp;AN293)+1+COUNTIF(AN$11:AN293, AN293)-1)</f>
        <v/>
      </c>
      <c r="BT293" s="90" t="str">
        <f>IF(OR(CY$8="", AO293=""), "", COUNTIF(AO$11:AO$310, "&lt;"&amp;AO293)+1+COUNTIF(AO$11:AO293, AO293)-1)</f>
        <v/>
      </c>
      <c r="BU293" s="90" t="str">
        <f>IF(OR(CZ$8="", AP293=""), "", COUNTIF(AP$11:AP$310, "&lt;"&amp;AP293)+1+COUNTIF(AP$11:AP293, AP293)-1)</f>
        <v/>
      </c>
      <c r="BV293" s="90" t="str">
        <f>IF(OR(DA$8="", AQ293=""), "", COUNTIF(AQ$11:AQ$310, "&lt;"&amp;AQ293)+1+COUNTIF(AQ$11:AQ293, AQ293)-1)</f>
        <v/>
      </c>
      <c r="BW293" s="90" t="str">
        <f>IF(OR(DB$8="", AR293=""), "", COUNTIF(AR$11:AR$310, "&lt;"&amp;AR293)+1+COUNTIF(AR$11:AR293, AR293)-1)</f>
        <v/>
      </c>
      <c r="BX293" s="90" t="str">
        <f>IF(OR(DC$8="", AS293=""), "", COUNTIF(AS$11:AS$310, "&lt;"&amp;AS293)+1+COUNTIF(AS$11:AS293, AS293)-1)</f>
        <v/>
      </c>
      <c r="BY293" s="90" t="str">
        <f>IF(OR(DD$8="", AT293=""), "", COUNTIF(AT$11:AT$310, "&lt;"&amp;AT293)+1+COUNTIF(AT$11:AT293, AT293)-1)</f>
        <v/>
      </c>
      <c r="BZ293" s="90" t="str">
        <f>IF(OR(DE$8="", AU293=""), "", COUNTIF(AU$11:AU$310, "&lt;"&amp;AU293)+1+COUNTIF(AU$11:AU293, AU293)-1)</f>
        <v/>
      </c>
      <c r="CA293" s="90" t="str">
        <f>IF(OR(DF$8="", AV293=""), "", COUNTIF(AV$11:AV$310, "&lt;"&amp;AV293)+1+COUNTIF(AV$11:AV293, AV293)-1)</f>
        <v/>
      </c>
      <c r="CB293" s="90" t="str">
        <f>IF(OR(DG$8="", AW293=""), "", COUNTIF(AW$11:AW$310, "&lt;"&amp;AW293)+1+COUNTIF(AW$11:AW293, AW293)-1)</f>
        <v/>
      </c>
      <c r="CC293" s="90" t="str">
        <f>IF(OR(DH$8="", AX293=""), "", COUNTIF(AX$11:AX$310, "&lt;"&amp;AX293)+1+COUNTIF(AX$11:AX293, AX293)-1)</f>
        <v/>
      </c>
      <c r="CD293" s="90" t="str">
        <f>IF(OR(DI$8="", AY293=""), "", COUNTIF(AY$11:AY$310, "&lt;"&amp;AY293)+1+COUNTIF(AY$11:AY293, AY293)-1)</f>
        <v/>
      </c>
      <c r="CE293" s="90" t="str">
        <f>IF(OR(DJ$8="", AZ293=""), "", COUNTIF(AZ$11:AZ$310, "&lt;"&amp;AZ293)+1+COUNTIF(AZ$11:AZ293, AZ293)-1)</f>
        <v/>
      </c>
      <c r="CF293" s="90" t="str">
        <f>IF(OR(DK$8="", BA293=""), "", COUNTIF(BA$11:BA$310, "&lt;"&amp;BA293)+1+COUNTIF(BA$11:BA293, BA293)-1)</f>
        <v/>
      </c>
      <c r="CG293" s="91" t="str">
        <f>IF(OR(DL$8="", BB293=""), "", COUNTIF(BB$11:BB$310, "&lt;"&amp;BB293)+1+COUNTIF(BB$11:BB293, BB293)-1)</f>
        <v/>
      </c>
      <c r="CI293" s="89" t="str" cm="1">
        <f t="array" ref="CI293">IFERROR(INDEX($BD293:$CG293, $CH293, MATCH(CI$6, $BD$8:$CG$8, 0)), "")</f>
        <v/>
      </c>
      <c r="CJ293" s="90" t="str" cm="1">
        <f t="array" ref="CJ293">IFERROR(INDEX($BD293:$CG293, $CH293, MATCH(CJ$6, $BD$8:$CG$8, 0)), "")</f>
        <v/>
      </c>
      <c r="CK293" s="90" t="str" cm="1">
        <f t="array" ref="CK293">IFERROR(INDEX($BD293:$CG293, $CH293, MATCH(CK$6, $BD$8:$CG$8, 0)), "")</f>
        <v/>
      </c>
      <c r="CL293" s="90" t="str" cm="1">
        <f t="array" ref="CL293">IFERROR(INDEX($BD293:$CG293, $CH293, MATCH(CL$6, $BD$8:$CG$8, 0)), "")</f>
        <v/>
      </c>
      <c r="CM293" s="90" t="str" cm="1">
        <f t="array" ref="CM293">IFERROR(INDEX($BD293:$CG293, $CH293, MATCH(CM$6, $BD$8:$CG$8, 0)), "")</f>
        <v/>
      </c>
      <c r="CN293" s="90" t="str" cm="1">
        <f t="array" ref="CN293">IFERROR(INDEX($BD293:$CG293, $CH293, MATCH(CN$6, $BD$8:$CG$8, 0)), "")</f>
        <v/>
      </c>
      <c r="CO293" s="90" t="str" cm="1">
        <f t="array" ref="CO293">IFERROR(INDEX($BD293:$CG293, $CH293, MATCH(CO$6, $BD$8:$CG$8, 0)), "")</f>
        <v/>
      </c>
      <c r="CP293" s="90" t="str" cm="1">
        <f t="array" ref="CP293">IFERROR(INDEX($BD293:$CG293, $CH293, MATCH(CP$6, $BD$8:$CG$8, 0)), "")</f>
        <v/>
      </c>
      <c r="CQ293" s="90" t="str" cm="1">
        <f t="array" ref="CQ293">IFERROR(INDEX($BD293:$CG293, $CH293, MATCH(CQ$6, $BD$8:$CG$8, 0)), "")</f>
        <v/>
      </c>
      <c r="CR293" s="90" t="str" cm="1">
        <f t="array" ref="CR293">IFERROR(INDEX($BD293:$CG293, $CH293, MATCH(CR$6, $BD$8:$CG$8, 0)), "")</f>
        <v/>
      </c>
      <c r="CS293" s="90" t="str" cm="1">
        <f t="array" ref="CS293">IFERROR(INDEX($BD293:$CG293, $CH293, MATCH(CS$6, $BD$8:$CG$8, 0)), "")</f>
        <v/>
      </c>
      <c r="CT293" s="90" t="str" cm="1">
        <f t="array" ref="CT293">IFERROR(INDEX($BD293:$CG293, $CH293, MATCH(CT$6, $BD$8:$CG$8, 0)), "")</f>
        <v/>
      </c>
      <c r="CU293" s="90" t="str" cm="1">
        <f t="array" ref="CU293">IFERROR(INDEX($BD293:$CG293, $CH293, MATCH(CU$6, $BD$8:$CG$8, 0)), "")</f>
        <v/>
      </c>
      <c r="CV293" s="90" t="str" cm="1">
        <f t="array" ref="CV293">IFERROR(INDEX($BD293:$CG293, $CH293, MATCH(CV$6, $BD$8:$CG$8, 0)), "")</f>
        <v/>
      </c>
      <c r="CW293" s="90" t="str" cm="1">
        <f t="array" ref="CW293">IFERROR(INDEX($BD293:$CG293, $CH293, MATCH(CW$6, $BD$8:$CG$8, 0)), "")</f>
        <v/>
      </c>
      <c r="CX293" s="90" t="str" cm="1">
        <f t="array" ref="CX293">IFERROR(INDEX($BD293:$CG293, $CH293, MATCH(CX$6, $BD$8:$CG$8, 0)), "")</f>
        <v/>
      </c>
      <c r="CY293" s="90" t="str" cm="1">
        <f t="array" ref="CY293">IFERROR(INDEX($BD293:$CG293, $CH293, MATCH(CY$6, $BD$8:$CG$8, 0)), "")</f>
        <v/>
      </c>
      <c r="CZ293" s="90" t="str" cm="1">
        <f t="array" ref="CZ293">IFERROR(INDEX($BD293:$CG293, $CH293, MATCH(CZ$6, $BD$8:$CG$8, 0)), "")</f>
        <v/>
      </c>
      <c r="DA293" s="90" t="str" cm="1">
        <f t="array" ref="DA293">IFERROR(INDEX($BD293:$CG293, $CH293, MATCH(DA$6, $BD$8:$CG$8, 0)), "")</f>
        <v/>
      </c>
      <c r="DB293" s="90" t="str" cm="1">
        <f t="array" ref="DB293">IFERROR(INDEX($BD293:$CG293, $CH293, MATCH(DB$6, $BD$8:$CG$8, 0)), "")</f>
        <v/>
      </c>
      <c r="DC293" s="90" t="str" cm="1">
        <f t="array" ref="DC293">IFERROR(INDEX($BD293:$CG293, $CH293, MATCH(DC$6, $BD$8:$CG$8, 0)), "")</f>
        <v/>
      </c>
      <c r="DD293" s="90" t="str" cm="1">
        <f t="array" ref="DD293">IFERROR(INDEX($BD293:$CG293, $CH293, MATCH(DD$6, $BD$8:$CG$8, 0)), "")</f>
        <v/>
      </c>
      <c r="DE293" s="90" t="str" cm="1">
        <f t="array" ref="DE293">IFERROR(INDEX($BD293:$CG293, $CH293, MATCH(DE$6, $BD$8:$CG$8, 0)), "")</f>
        <v/>
      </c>
      <c r="DF293" s="90" t="str" cm="1">
        <f t="array" ref="DF293">IFERROR(INDEX($BD293:$CG293, $CH293, MATCH(DF$6, $BD$8:$CG$8, 0)), "")</f>
        <v/>
      </c>
      <c r="DG293" s="90" t="str" cm="1">
        <f t="array" ref="DG293">IFERROR(INDEX($BD293:$CG293, $CH293, MATCH(DG$6, $BD$8:$CG$8, 0)), "")</f>
        <v/>
      </c>
      <c r="DH293" s="90" t="str" cm="1">
        <f t="array" ref="DH293">IFERROR(INDEX($BD293:$CG293, $CH293, MATCH(DH$6, $BD$8:$CG$8, 0)), "")</f>
        <v/>
      </c>
      <c r="DI293" s="90" t="str" cm="1">
        <f t="array" ref="DI293">IFERROR(INDEX($BD293:$CG293, $CH293, MATCH(DI$6, $BD$8:$CG$8, 0)), "")</f>
        <v/>
      </c>
      <c r="DJ293" s="90" t="str" cm="1">
        <f t="array" ref="DJ293">IFERROR(INDEX($BD293:$CG293, $CH293, MATCH(DJ$6, $BD$8:$CG$8, 0)), "")</f>
        <v/>
      </c>
      <c r="DK293" s="90" t="str" cm="1">
        <f t="array" ref="DK293">IFERROR(INDEX($BD293:$CG293, $CH293, MATCH(DK$6, $BD$8:$CG$8, 0)), "")</f>
        <v/>
      </c>
      <c r="DL293" s="91" t="str" cm="1">
        <f t="array" ref="DL293">IFERROR(INDEX($BD293:$CG293, $CH293, MATCH(DL$6, $BD$8:$CG$8, 0)), "")</f>
        <v/>
      </c>
    </row>
    <row r="294" spans="1:116" x14ac:dyDescent="0.55000000000000004">
      <c r="A294" s="16"/>
      <c r="B294" s="48"/>
      <c r="C294" s="26"/>
      <c r="D294" s="49"/>
      <c r="E294" s="50"/>
      <c r="F294" s="16"/>
      <c r="G294" s="96" t="str">
        <f t="shared" si="113"/>
        <v/>
      </c>
      <c r="H294" s="96" t="str">
        <f>IF($T294="", "", IF(COUNTIF('Income &amp; Expenses'!$AO$11:$AO$40, $T294)&gt;0, $N$3, $N$4))</f>
        <v/>
      </c>
      <c r="I294" s="16"/>
      <c r="N294" s="14" t="str">
        <f t="shared" si="109"/>
        <v/>
      </c>
      <c r="O294" s="8" t="str">
        <f t="shared" si="114"/>
        <v/>
      </c>
      <c r="P294" s="15" t="str">
        <f t="shared" si="110"/>
        <v/>
      </c>
      <c r="R294" s="68" t="str">
        <f t="shared" si="111"/>
        <v/>
      </c>
      <c r="T294" s="68" t="str">
        <f t="shared" si="112"/>
        <v/>
      </c>
      <c r="V294" s="62" t="str">
        <f>IF($B294="", "", COUNTIF($B$11:$B294, $B294))</f>
        <v/>
      </c>
      <c r="W294" s="62" t="str">
        <f t="shared" si="115"/>
        <v/>
      </c>
      <c r="Y294" s="78" t="str">
        <f t="shared" si="122"/>
        <v/>
      </c>
      <c r="Z294" s="79" t="str">
        <f t="shared" si="122"/>
        <v/>
      </c>
      <c r="AA294" s="79" t="str">
        <f t="shared" si="122"/>
        <v/>
      </c>
      <c r="AB294" s="79" t="str">
        <f t="shared" si="122"/>
        <v/>
      </c>
      <c r="AC294" s="79" t="str">
        <f t="shared" si="122"/>
        <v/>
      </c>
      <c r="AD294" s="79" t="str">
        <f t="shared" si="122"/>
        <v/>
      </c>
      <c r="AE294" s="79" t="str">
        <f t="shared" si="122"/>
        <v/>
      </c>
      <c r="AF294" s="79" t="str">
        <f t="shared" si="122"/>
        <v/>
      </c>
      <c r="AG294" s="79" t="str">
        <f t="shared" si="122"/>
        <v/>
      </c>
      <c r="AH294" s="79" t="str">
        <f t="shared" si="122"/>
        <v/>
      </c>
      <c r="AI294" s="79" t="str">
        <f t="shared" si="123"/>
        <v/>
      </c>
      <c r="AJ294" s="79" t="str">
        <f t="shared" si="123"/>
        <v/>
      </c>
      <c r="AK294" s="79" t="str">
        <f t="shared" si="123"/>
        <v/>
      </c>
      <c r="AL294" s="79" t="str">
        <f t="shared" si="123"/>
        <v/>
      </c>
      <c r="AM294" s="79" t="str">
        <f t="shared" si="123"/>
        <v/>
      </c>
      <c r="AN294" s="79" t="str">
        <f t="shared" si="123"/>
        <v/>
      </c>
      <c r="AO294" s="79" t="str">
        <f t="shared" si="123"/>
        <v/>
      </c>
      <c r="AP294" s="79" t="str">
        <f t="shared" si="123"/>
        <v/>
      </c>
      <c r="AQ294" s="79" t="str">
        <f t="shared" si="123"/>
        <v/>
      </c>
      <c r="AR294" s="79" t="str">
        <f t="shared" si="123"/>
        <v/>
      </c>
      <c r="AS294" s="79" t="str">
        <f t="shared" si="124"/>
        <v/>
      </c>
      <c r="AT294" s="79" t="str">
        <f t="shared" si="124"/>
        <v/>
      </c>
      <c r="AU294" s="79" t="str">
        <f t="shared" si="124"/>
        <v/>
      </c>
      <c r="AV294" s="79" t="str">
        <f t="shared" si="124"/>
        <v/>
      </c>
      <c r="AW294" s="79" t="str">
        <f t="shared" si="124"/>
        <v/>
      </c>
      <c r="AX294" s="79" t="str">
        <f t="shared" si="124"/>
        <v/>
      </c>
      <c r="AY294" s="79" t="str">
        <f t="shared" si="124"/>
        <v/>
      </c>
      <c r="AZ294" s="79" t="str">
        <f t="shared" si="124"/>
        <v/>
      </c>
      <c r="BA294" s="79" t="str">
        <f t="shared" si="124"/>
        <v/>
      </c>
      <c r="BB294" s="33" t="str">
        <f t="shared" si="124"/>
        <v/>
      </c>
      <c r="BD294" s="89" t="str">
        <f>IF(OR(CI$8="", Y294=""), "", COUNTIF(Y$11:Y$310, "&lt;"&amp;Y294)+1+COUNTIF(Y$11:Y294, Y294)-1)</f>
        <v/>
      </c>
      <c r="BE294" s="90" t="str">
        <f>IF(OR(CJ$8="", Z294=""), "", COUNTIF(Z$11:Z$310, "&lt;"&amp;Z294)+1+COUNTIF(Z$11:Z294, Z294)-1)</f>
        <v/>
      </c>
      <c r="BF294" s="90" t="str">
        <f>IF(OR(CK$8="", AA294=""), "", COUNTIF(AA$11:AA$310, "&lt;"&amp;AA294)+1+COUNTIF(AA$11:AA294, AA294)-1)</f>
        <v/>
      </c>
      <c r="BG294" s="90" t="str">
        <f>IF(OR(CL$8="", AB294=""), "", COUNTIF(AB$11:AB$310, "&lt;"&amp;AB294)+1+COUNTIF(AB$11:AB294, AB294)-1)</f>
        <v/>
      </c>
      <c r="BH294" s="90" t="str">
        <f>IF(OR(CM$8="", AC294=""), "", COUNTIF(AC$11:AC$310, "&lt;"&amp;AC294)+1+COUNTIF(AC$11:AC294, AC294)-1)</f>
        <v/>
      </c>
      <c r="BI294" s="90" t="str">
        <f>IF(OR(CN$8="", AD294=""), "", COUNTIF(AD$11:AD$310, "&lt;"&amp;AD294)+1+COUNTIF(AD$11:AD294, AD294)-1)</f>
        <v/>
      </c>
      <c r="BJ294" s="90" t="str">
        <f>IF(OR(CO$8="", AE294=""), "", COUNTIF(AE$11:AE$310, "&lt;"&amp;AE294)+1+COUNTIF(AE$11:AE294, AE294)-1)</f>
        <v/>
      </c>
      <c r="BK294" s="90" t="str">
        <f>IF(OR(CP$8="", AF294=""), "", COUNTIF(AF$11:AF$310, "&lt;"&amp;AF294)+1+COUNTIF(AF$11:AF294, AF294)-1)</f>
        <v/>
      </c>
      <c r="BL294" s="90" t="str">
        <f>IF(OR(CQ$8="", AG294=""), "", COUNTIF(AG$11:AG$310, "&lt;"&amp;AG294)+1+COUNTIF(AG$11:AG294, AG294)-1)</f>
        <v/>
      </c>
      <c r="BM294" s="90" t="str">
        <f>IF(OR(CR$8="", AH294=""), "", COUNTIF(AH$11:AH$310, "&lt;"&amp;AH294)+1+COUNTIF(AH$11:AH294, AH294)-1)</f>
        <v/>
      </c>
      <c r="BN294" s="90" t="str">
        <f>IF(OR(CS$8="", AI294=""), "", COUNTIF(AI$11:AI$310, "&lt;"&amp;AI294)+1+COUNTIF(AI$11:AI294, AI294)-1)</f>
        <v/>
      </c>
      <c r="BO294" s="90" t="str">
        <f>IF(OR(CT$8="", AJ294=""), "", COUNTIF(AJ$11:AJ$310, "&lt;"&amp;AJ294)+1+COUNTIF(AJ$11:AJ294, AJ294)-1)</f>
        <v/>
      </c>
      <c r="BP294" s="90" t="str">
        <f>IF(OR(CU$8="", AK294=""), "", COUNTIF(AK$11:AK$310, "&lt;"&amp;AK294)+1+COUNTIF(AK$11:AK294, AK294)-1)</f>
        <v/>
      </c>
      <c r="BQ294" s="90" t="str">
        <f>IF(OR(CV$8="", AL294=""), "", COUNTIF(AL$11:AL$310, "&lt;"&amp;AL294)+1+COUNTIF(AL$11:AL294, AL294)-1)</f>
        <v/>
      </c>
      <c r="BR294" s="90" t="str">
        <f>IF(OR(CW$8="", AM294=""), "", COUNTIF(AM$11:AM$310, "&lt;"&amp;AM294)+1+COUNTIF(AM$11:AM294, AM294)-1)</f>
        <v/>
      </c>
      <c r="BS294" s="90" t="str">
        <f>IF(OR(CX$8="", AN294=""), "", COUNTIF(AN$11:AN$310, "&lt;"&amp;AN294)+1+COUNTIF(AN$11:AN294, AN294)-1)</f>
        <v/>
      </c>
      <c r="BT294" s="90" t="str">
        <f>IF(OR(CY$8="", AO294=""), "", COUNTIF(AO$11:AO$310, "&lt;"&amp;AO294)+1+COUNTIF(AO$11:AO294, AO294)-1)</f>
        <v/>
      </c>
      <c r="BU294" s="90" t="str">
        <f>IF(OR(CZ$8="", AP294=""), "", COUNTIF(AP$11:AP$310, "&lt;"&amp;AP294)+1+COUNTIF(AP$11:AP294, AP294)-1)</f>
        <v/>
      </c>
      <c r="BV294" s="90" t="str">
        <f>IF(OR(DA$8="", AQ294=""), "", COUNTIF(AQ$11:AQ$310, "&lt;"&amp;AQ294)+1+COUNTIF(AQ$11:AQ294, AQ294)-1)</f>
        <v/>
      </c>
      <c r="BW294" s="90" t="str">
        <f>IF(OR(DB$8="", AR294=""), "", COUNTIF(AR$11:AR$310, "&lt;"&amp;AR294)+1+COUNTIF(AR$11:AR294, AR294)-1)</f>
        <v/>
      </c>
      <c r="BX294" s="90" t="str">
        <f>IF(OR(DC$8="", AS294=""), "", COUNTIF(AS$11:AS$310, "&lt;"&amp;AS294)+1+COUNTIF(AS$11:AS294, AS294)-1)</f>
        <v/>
      </c>
      <c r="BY294" s="90" t="str">
        <f>IF(OR(DD$8="", AT294=""), "", COUNTIF(AT$11:AT$310, "&lt;"&amp;AT294)+1+COUNTIF(AT$11:AT294, AT294)-1)</f>
        <v/>
      </c>
      <c r="BZ294" s="90" t="str">
        <f>IF(OR(DE$8="", AU294=""), "", COUNTIF(AU$11:AU$310, "&lt;"&amp;AU294)+1+COUNTIF(AU$11:AU294, AU294)-1)</f>
        <v/>
      </c>
      <c r="CA294" s="90" t="str">
        <f>IF(OR(DF$8="", AV294=""), "", COUNTIF(AV$11:AV$310, "&lt;"&amp;AV294)+1+COUNTIF(AV$11:AV294, AV294)-1)</f>
        <v/>
      </c>
      <c r="CB294" s="90" t="str">
        <f>IF(OR(DG$8="", AW294=""), "", COUNTIF(AW$11:AW$310, "&lt;"&amp;AW294)+1+COUNTIF(AW$11:AW294, AW294)-1)</f>
        <v/>
      </c>
      <c r="CC294" s="90" t="str">
        <f>IF(OR(DH$8="", AX294=""), "", COUNTIF(AX$11:AX$310, "&lt;"&amp;AX294)+1+COUNTIF(AX$11:AX294, AX294)-1)</f>
        <v/>
      </c>
      <c r="CD294" s="90" t="str">
        <f>IF(OR(DI$8="", AY294=""), "", COUNTIF(AY$11:AY$310, "&lt;"&amp;AY294)+1+COUNTIF(AY$11:AY294, AY294)-1)</f>
        <v/>
      </c>
      <c r="CE294" s="90" t="str">
        <f>IF(OR(DJ$8="", AZ294=""), "", COUNTIF(AZ$11:AZ$310, "&lt;"&amp;AZ294)+1+COUNTIF(AZ$11:AZ294, AZ294)-1)</f>
        <v/>
      </c>
      <c r="CF294" s="90" t="str">
        <f>IF(OR(DK$8="", BA294=""), "", COUNTIF(BA$11:BA$310, "&lt;"&amp;BA294)+1+COUNTIF(BA$11:BA294, BA294)-1)</f>
        <v/>
      </c>
      <c r="CG294" s="91" t="str">
        <f>IF(OR(DL$8="", BB294=""), "", COUNTIF(BB$11:BB$310, "&lt;"&amp;BB294)+1+COUNTIF(BB$11:BB294, BB294)-1)</f>
        <v/>
      </c>
      <c r="CI294" s="89" t="str" cm="1">
        <f t="array" ref="CI294">IFERROR(INDEX($BD294:$CG294, $CH294, MATCH(CI$6, $BD$8:$CG$8, 0)), "")</f>
        <v/>
      </c>
      <c r="CJ294" s="90" t="str" cm="1">
        <f t="array" ref="CJ294">IFERROR(INDEX($BD294:$CG294, $CH294, MATCH(CJ$6, $BD$8:$CG$8, 0)), "")</f>
        <v/>
      </c>
      <c r="CK294" s="90" t="str" cm="1">
        <f t="array" ref="CK294">IFERROR(INDEX($BD294:$CG294, $CH294, MATCH(CK$6, $BD$8:$CG$8, 0)), "")</f>
        <v/>
      </c>
      <c r="CL294" s="90" t="str" cm="1">
        <f t="array" ref="CL294">IFERROR(INDEX($BD294:$CG294, $CH294, MATCH(CL$6, $BD$8:$CG$8, 0)), "")</f>
        <v/>
      </c>
      <c r="CM294" s="90" t="str" cm="1">
        <f t="array" ref="CM294">IFERROR(INDEX($BD294:$CG294, $CH294, MATCH(CM$6, $BD$8:$CG$8, 0)), "")</f>
        <v/>
      </c>
      <c r="CN294" s="90" t="str" cm="1">
        <f t="array" ref="CN294">IFERROR(INDEX($BD294:$CG294, $CH294, MATCH(CN$6, $BD$8:$CG$8, 0)), "")</f>
        <v/>
      </c>
      <c r="CO294" s="90" t="str" cm="1">
        <f t="array" ref="CO294">IFERROR(INDEX($BD294:$CG294, $CH294, MATCH(CO$6, $BD$8:$CG$8, 0)), "")</f>
        <v/>
      </c>
      <c r="CP294" s="90" t="str" cm="1">
        <f t="array" ref="CP294">IFERROR(INDEX($BD294:$CG294, $CH294, MATCH(CP$6, $BD$8:$CG$8, 0)), "")</f>
        <v/>
      </c>
      <c r="CQ294" s="90" t="str" cm="1">
        <f t="array" ref="CQ294">IFERROR(INDEX($BD294:$CG294, $CH294, MATCH(CQ$6, $BD$8:$CG$8, 0)), "")</f>
        <v/>
      </c>
      <c r="CR294" s="90" t="str" cm="1">
        <f t="array" ref="CR294">IFERROR(INDEX($BD294:$CG294, $CH294, MATCH(CR$6, $BD$8:$CG$8, 0)), "")</f>
        <v/>
      </c>
      <c r="CS294" s="90" t="str" cm="1">
        <f t="array" ref="CS294">IFERROR(INDEX($BD294:$CG294, $CH294, MATCH(CS$6, $BD$8:$CG$8, 0)), "")</f>
        <v/>
      </c>
      <c r="CT294" s="90" t="str" cm="1">
        <f t="array" ref="CT294">IFERROR(INDEX($BD294:$CG294, $CH294, MATCH(CT$6, $BD$8:$CG$8, 0)), "")</f>
        <v/>
      </c>
      <c r="CU294" s="90" t="str" cm="1">
        <f t="array" ref="CU294">IFERROR(INDEX($BD294:$CG294, $CH294, MATCH(CU$6, $BD$8:$CG$8, 0)), "")</f>
        <v/>
      </c>
      <c r="CV294" s="90" t="str" cm="1">
        <f t="array" ref="CV294">IFERROR(INDEX($BD294:$CG294, $CH294, MATCH(CV$6, $BD$8:$CG$8, 0)), "")</f>
        <v/>
      </c>
      <c r="CW294" s="90" t="str" cm="1">
        <f t="array" ref="CW294">IFERROR(INDEX($BD294:$CG294, $CH294, MATCH(CW$6, $BD$8:$CG$8, 0)), "")</f>
        <v/>
      </c>
      <c r="CX294" s="90" t="str" cm="1">
        <f t="array" ref="CX294">IFERROR(INDEX($BD294:$CG294, $CH294, MATCH(CX$6, $BD$8:$CG$8, 0)), "")</f>
        <v/>
      </c>
      <c r="CY294" s="90" t="str" cm="1">
        <f t="array" ref="CY294">IFERROR(INDEX($BD294:$CG294, $CH294, MATCH(CY$6, $BD$8:$CG$8, 0)), "")</f>
        <v/>
      </c>
      <c r="CZ294" s="90" t="str" cm="1">
        <f t="array" ref="CZ294">IFERROR(INDEX($BD294:$CG294, $CH294, MATCH(CZ$6, $BD$8:$CG$8, 0)), "")</f>
        <v/>
      </c>
      <c r="DA294" s="90" t="str" cm="1">
        <f t="array" ref="DA294">IFERROR(INDEX($BD294:$CG294, $CH294, MATCH(DA$6, $BD$8:$CG$8, 0)), "")</f>
        <v/>
      </c>
      <c r="DB294" s="90" t="str" cm="1">
        <f t="array" ref="DB294">IFERROR(INDEX($BD294:$CG294, $CH294, MATCH(DB$6, $BD$8:$CG$8, 0)), "")</f>
        <v/>
      </c>
      <c r="DC294" s="90" t="str" cm="1">
        <f t="array" ref="DC294">IFERROR(INDEX($BD294:$CG294, $CH294, MATCH(DC$6, $BD$8:$CG$8, 0)), "")</f>
        <v/>
      </c>
      <c r="DD294" s="90" t="str" cm="1">
        <f t="array" ref="DD294">IFERROR(INDEX($BD294:$CG294, $CH294, MATCH(DD$6, $BD$8:$CG$8, 0)), "")</f>
        <v/>
      </c>
      <c r="DE294" s="90" t="str" cm="1">
        <f t="array" ref="DE294">IFERROR(INDEX($BD294:$CG294, $CH294, MATCH(DE$6, $BD$8:$CG$8, 0)), "")</f>
        <v/>
      </c>
      <c r="DF294" s="90" t="str" cm="1">
        <f t="array" ref="DF294">IFERROR(INDEX($BD294:$CG294, $CH294, MATCH(DF$6, $BD$8:$CG$8, 0)), "")</f>
        <v/>
      </c>
      <c r="DG294" s="90" t="str" cm="1">
        <f t="array" ref="DG294">IFERROR(INDEX($BD294:$CG294, $CH294, MATCH(DG$6, $BD$8:$CG$8, 0)), "")</f>
        <v/>
      </c>
      <c r="DH294" s="90" t="str" cm="1">
        <f t="array" ref="DH294">IFERROR(INDEX($BD294:$CG294, $CH294, MATCH(DH$6, $BD$8:$CG$8, 0)), "")</f>
        <v/>
      </c>
      <c r="DI294" s="90" t="str" cm="1">
        <f t="array" ref="DI294">IFERROR(INDEX($BD294:$CG294, $CH294, MATCH(DI$6, $BD$8:$CG$8, 0)), "")</f>
        <v/>
      </c>
      <c r="DJ294" s="90" t="str" cm="1">
        <f t="array" ref="DJ294">IFERROR(INDEX($BD294:$CG294, $CH294, MATCH(DJ$6, $BD$8:$CG$8, 0)), "")</f>
        <v/>
      </c>
      <c r="DK294" s="90" t="str" cm="1">
        <f t="array" ref="DK294">IFERROR(INDEX($BD294:$CG294, $CH294, MATCH(DK$6, $BD$8:$CG$8, 0)), "")</f>
        <v/>
      </c>
      <c r="DL294" s="91" t="str" cm="1">
        <f t="array" ref="DL294">IFERROR(INDEX($BD294:$CG294, $CH294, MATCH(DL$6, $BD$8:$CG$8, 0)), "")</f>
        <v/>
      </c>
    </row>
    <row r="295" spans="1:116" x14ac:dyDescent="0.55000000000000004">
      <c r="A295" s="16"/>
      <c r="B295" s="48"/>
      <c r="C295" s="26"/>
      <c r="D295" s="49"/>
      <c r="E295" s="50"/>
      <c r="F295" s="16"/>
      <c r="G295" s="96" t="str">
        <f t="shared" si="113"/>
        <v/>
      </c>
      <c r="H295" s="96" t="str">
        <f>IF($T295="", "", IF(COUNTIF('Income &amp; Expenses'!$AO$11:$AO$40, $T295)&gt;0, $N$3, $N$4))</f>
        <v/>
      </c>
      <c r="I295" s="16"/>
      <c r="N295" s="14" t="str">
        <f t="shared" si="109"/>
        <v/>
      </c>
      <c r="O295" s="8" t="str">
        <f t="shared" si="114"/>
        <v/>
      </c>
      <c r="P295" s="15" t="str">
        <f t="shared" si="110"/>
        <v/>
      </c>
      <c r="R295" s="68" t="str">
        <f t="shared" si="111"/>
        <v/>
      </c>
      <c r="T295" s="68" t="str">
        <f t="shared" si="112"/>
        <v/>
      </c>
      <c r="V295" s="62" t="str">
        <f>IF($B295="", "", COUNTIF($B$11:$B295, $B295))</f>
        <v/>
      </c>
      <c r="W295" s="62" t="str">
        <f t="shared" si="115"/>
        <v/>
      </c>
      <c r="Y295" s="78" t="str">
        <f t="shared" si="122"/>
        <v/>
      </c>
      <c r="Z295" s="79" t="str">
        <f t="shared" si="122"/>
        <v/>
      </c>
      <c r="AA295" s="79" t="str">
        <f t="shared" si="122"/>
        <v/>
      </c>
      <c r="AB295" s="79" t="str">
        <f t="shared" si="122"/>
        <v/>
      </c>
      <c r="AC295" s="79" t="str">
        <f t="shared" si="122"/>
        <v/>
      </c>
      <c r="AD295" s="79" t="str">
        <f t="shared" si="122"/>
        <v/>
      </c>
      <c r="AE295" s="79" t="str">
        <f t="shared" si="122"/>
        <v/>
      </c>
      <c r="AF295" s="79" t="str">
        <f t="shared" si="122"/>
        <v/>
      </c>
      <c r="AG295" s="79" t="str">
        <f t="shared" si="122"/>
        <v/>
      </c>
      <c r="AH295" s="79" t="str">
        <f t="shared" si="122"/>
        <v/>
      </c>
      <c r="AI295" s="79" t="str">
        <f t="shared" si="123"/>
        <v/>
      </c>
      <c r="AJ295" s="79" t="str">
        <f t="shared" si="123"/>
        <v/>
      </c>
      <c r="AK295" s="79" t="str">
        <f t="shared" si="123"/>
        <v/>
      </c>
      <c r="AL295" s="79" t="str">
        <f t="shared" si="123"/>
        <v/>
      </c>
      <c r="AM295" s="79" t="str">
        <f t="shared" si="123"/>
        <v/>
      </c>
      <c r="AN295" s="79" t="str">
        <f t="shared" si="123"/>
        <v/>
      </c>
      <c r="AO295" s="79" t="str">
        <f t="shared" si="123"/>
        <v/>
      </c>
      <c r="AP295" s="79" t="str">
        <f t="shared" si="123"/>
        <v/>
      </c>
      <c r="AQ295" s="79" t="str">
        <f t="shared" si="123"/>
        <v/>
      </c>
      <c r="AR295" s="79" t="str">
        <f t="shared" si="123"/>
        <v/>
      </c>
      <c r="AS295" s="79" t="str">
        <f t="shared" si="124"/>
        <v/>
      </c>
      <c r="AT295" s="79" t="str">
        <f t="shared" si="124"/>
        <v/>
      </c>
      <c r="AU295" s="79" t="str">
        <f t="shared" si="124"/>
        <v/>
      </c>
      <c r="AV295" s="79" t="str">
        <f t="shared" si="124"/>
        <v/>
      </c>
      <c r="AW295" s="79" t="str">
        <f t="shared" si="124"/>
        <v/>
      </c>
      <c r="AX295" s="79" t="str">
        <f t="shared" si="124"/>
        <v/>
      </c>
      <c r="AY295" s="79" t="str">
        <f t="shared" si="124"/>
        <v/>
      </c>
      <c r="AZ295" s="79" t="str">
        <f t="shared" si="124"/>
        <v/>
      </c>
      <c r="BA295" s="79" t="str">
        <f t="shared" si="124"/>
        <v/>
      </c>
      <c r="BB295" s="33" t="str">
        <f t="shared" si="124"/>
        <v/>
      </c>
      <c r="BD295" s="89" t="str">
        <f>IF(OR(CI$8="", Y295=""), "", COUNTIF(Y$11:Y$310, "&lt;"&amp;Y295)+1+COUNTIF(Y$11:Y295, Y295)-1)</f>
        <v/>
      </c>
      <c r="BE295" s="90" t="str">
        <f>IF(OR(CJ$8="", Z295=""), "", COUNTIF(Z$11:Z$310, "&lt;"&amp;Z295)+1+COUNTIF(Z$11:Z295, Z295)-1)</f>
        <v/>
      </c>
      <c r="BF295" s="90" t="str">
        <f>IF(OR(CK$8="", AA295=""), "", COUNTIF(AA$11:AA$310, "&lt;"&amp;AA295)+1+COUNTIF(AA$11:AA295, AA295)-1)</f>
        <v/>
      </c>
      <c r="BG295" s="90" t="str">
        <f>IF(OR(CL$8="", AB295=""), "", COUNTIF(AB$11:AB$310, "&lt;"&amp;AB295)+1+COUNTIF(AB$11:AB295, AB295)-1)</f>
        <v/>
      </c>
      <c r="BH295" s="90" t="str">
        <f>IF(OR(CM$8="", AC295=""), "", COUNTIF(AC$11:AC$310, "&lt;"&amp;AC295)+1+COUNTIF(AC$11:AC295, AC295)-1)</f>
        <v/>
      </c>
      <c r="BI295" s="90" t="str">
        <f>IF(OR(CN$8="", AD295=""), "", COUNTIF(AD$11:AD$310, "&lt;"&amp;AD295)+1+COUNTIF(AD$11:AD295, AD295)-1)</f>
        <v/>
      </c>
      <c r="BJ295" s="90" t="str">
        <f>IF(OR(CO$8="", AE295=""), "", COUNTIF(AE$11:AE$310, "&lt;"&amp;AE295)+1+COUNTIF(AE$11:AE295, AE295)-1)</f>
        <v/>
      </c>
      <c r="BK295" s="90" t="str">
        <f>IF(OR(CP$8="", AF295=""), "", COUNTIF(AF$11:AF$310, "&lt;"&amp;AF295)+1+COUNTIF(AF$11:AF295, AF295)-1)</f>
        <v/>
      </c>
      <c r="BL295" s="90" t="str">
        <f>IF(OR(CQ$8="", AG295=""), "", COUNTIF(AG$11:AG$310, "&lt;"&amp;AG295)+1+COUNTIF(AG$11:AG295, AG295)-1)</f>
        <v/>
      </c>
      <c r="BM295" s="90" t="str">
        <f>IF(OR(CR$8="", AH295=""), "", COUNTIF(AH$11:AH$310, "&lt;"&amp;AH295)+1+COUNTIF(AH$11:AH295, AH295)-1)</f>
        <v/>
      </c>
      <c r="BN295" s="90" t="str">
        <f>IF(OR(CS$8="", AI295=""), "", COUNTIF(AI$11:AI$310, "&lt;"&amp;AI295)+1+COUNTIF(AI$11:AI295, AI295)-1)</f>
        <v/>
      </c>
      <c r="BO295" s="90" t="str">
        <f>IF(OR(CT$8="", AJ295=""), "", COUNTIF(AJ$11:AJ$310, "&lt;"&amp;AJ295)+1+COUNTIF(AJ$11:AJ295, AJ295)-1)</f>
        <v/>
      </c>
      <c r="BP295" s="90" t="str">
        <f>IF(OR(CU$8="", AK295=""), "", COUNTIF(AK$11:AK$310, "&lt;"&amp;AK295)+1+COUNTIF(AK$11:AK295, AK295)-1)</f>
        <v/>
      </c>
      <c r="BQ295" s="90" t="str">
        <f>IF(OR(CV$8="", AL295=""), "", COUNTIF(AL$11:AL$310, "&lt;"&amp;AL295)+1+COUNTIF(AL$11:AL295, AL295)-1)</f>
        <v/>
      </c>
      <c r="BR295" s="90" t="str">
        <f>IF(OR(CW$8="", AM295=""), "", COUNTIF(AM$11:AM$310, "&lt;"&amp;AM295)+1+COUNTIF(AM$11:AM295, AM295)-1)</f>
        <v/>
      </c>
      <c r="BS295" s="90" t="str">
        <f>IF(OR(CX$8="", AN295=""), "", COUNTIF(AN$11:AN$310, "&lt;"&amp;AN295)+1+COUNTIF(AN$11:AN295, AN295)-1)</f>
        <v/>
      </c>
      <c r="BT295" s="90" t="str">
        <f>IF(OR(CY$8="", AO295=""), "", COUNTIF(AO$11:AO$310, "&lt;"&amp;AO295)+1+COUNTIF(AO$11:AO295, AO295)-1)</f>
        <v/>
      </c>
      <c r="BU295" s="90" t="str">
        <f>IF(OR(CZ$8="", AP295=""), "", COUNTIF(AP$11:AP$310, "&lt;"&amp;AP295)+1+COUNTIF(AP$11:AP295, AP295)-1)</f>
        <v/>
      </c>
      <c r="BV295" s="90" t="str">
        <f>IF(OR(DA$8="", AQ295=""), "", COUNTIF(AQ$11:AQ$310, "&lt;"&amp;AQ295)+1+COUNTIF(AQ$11:AQ295, AQ295)-1)</f>
        <v/>
      </c>
      <c r="BW295" s="90" t="str">
        <f>IF(OR(DB$8="", AR295=""), "", COUNTIF(AR$11:AR$310, "&lt;"&amp;AR295)+1+COUNTIF(AR$11:AR295, AR295)-1)</f>
        <v/>
      </c>
      <c r="BX295" s="90" t="str">
        <f>IF(OR(DC$8="", AS295=""), "", COUNTIF(AS$11:AS$310, "&lt;"&amp;AS295)+1+COUNTIF(AS$11:AS295, AS295)-1)</f>
        <v/>
      </c>
      <c r="BY295" s="90" t="str">
        <f>IF(OR(DD$8="", AT295=""), "", COUNTIF(AT$11:AT$310, "&lt;"&amp;AT295)+1+COUNTIF(AT$11:AT295, AT295)-1)</f>
        <v/>
      </c>
      <c r="BZ295" s="90" t="str">
        <f>IF(OR(DE$8="", AU295=""), "", COUNTIF(AU$11:AU$310, "&lt;"&amp;AU295)+1+COUNTIF(AU$11:AU295, AU295)-1)</f>
        <v/>
      </c>
      <c r="CA295" s="90" t="str">
        <f>IF(OR(DF$8="", AV295=""), "", COUNTIF(AV$11:AV$310, "&lt;"&amp;AV295)+1+COUNTIF(AV$11:AV295, AV295)-1)</f>
        <v/>
      </c>
      <c r="CB295" s="90" t="str">
        <f>IF(OR(DG$8="", AW295=""), "", COUNTIF(AW$11:AW$310, "&lt;"&amp;AW295)+1+COUNTIF(AW$11:AW295, AW295)-1)</f>
        <v/>
      </c>
      <c r="CC295" s="90" t="str">
        <f>IF(OR(DH$8="", AX295=""), "", COUNTIF(AX$11:AX$310, "&lt;"&amp;AX295)+1+COUNTIF(AX$11:AX295, AX295)-1)</f>
        <v/>
      </c>
      <c r="CD295" s="90" t="str">
        <f>IF(OR(DI$8="", AY295=""), "", COUNTIF(AY$11:AY$310, "&lt;"&amp;AY295)+1+COUNTIF(AY$11:AY295, AY295)-1)</f>
        <v/>
      </c>
      <c r="CE295" s="90" t="str">
        <f>IF(OR(DJ$8="", AZ295=""), "", COUNTIF(AZ$11:AZ$310, "&lt;"&amp;AZ295)+1+COUNTIF(AZ$11:AZ295, AZ295)-1)</f>
        <v/>
      </c>
      <c r="CF295" s="90" t="str">
        <f>IF(OR(DK$8="", BA295=""), "", COUNTIF(BA$11:BA$310, "&lt;"&amp;BA295)+1+COUNTIF(BA$11:BA295, BA295)-1)</f>
        <v/>
      </c>
      <c r="CG295" s="91" t="str">
        <f>IF(OR(DL$8="", BB295=""), "", COUNTIF(BB$11:BB$310, "&lt;"&amp;BB295)+1+COUNTIF(BB$11:BB295, BB295)-1)</f>
        <v/>
      </c>
      <c r="CI295" s="89" t="str" cm="1">
        <f t="array" ref="CI295">IFERROR(INDEX($BD295:$CG295, $CH295, MATCH(CI$6, $BD$8:$CG$8, 0)), "")</f>
        <v/>
      </c>
      <c r="CJ295" s="90" t="str" cm="1">
        <f t="array" ref="CJ295">IFERROR(INDEX($BD295:$CG295, $CH295, MATCH(CJ$6, $BD$8:$CG$8, 0)), "")</f>
        <v/>
      </c>
      <c r="CK295" s="90" t="str" cm="1">
        <f t="array" ref="CK295">IFERROR(INDEX($BD295:$CG295, $CH295, MATCH(CK$6, $BD$8:$CG$8, 0)), "")</f>
        <v/>
      </c>
      <c r="CL295" s="90" t="str" cm="1">
        <f t="array" ref="CL295">IFERROR(INDEX($BD295:$CG295, $CH295, MATCH(CL$6, $BD$8:$CG$8, 0)), "")</f>
        <v/>
      </c>
      <c r="CM295" s="90" t="str" cm="1">
        <f t="array" ref="CM295">IFERROR(INDEX($BD295:$CG295, $CH295, MATCH(CM$6, $BD$8:$CG$8, 0)), "")</f>
        <v/>
      </c>
      <c r="CN295" s="90" t="str" cm="1">
        <f t="array" ref="CN295">IFERROR(INDEX($BD295:$CG295, $CH295, MATCH(CN$6, $BD$8:$CG$8, 0)), "")</f>
        <v/>
      </c>
      <c r="CO295" s="90" t="str" cm="1">
        <f t="array" ref="CO295">IFERROR(INDEX($BD295:$CG295, $CH295, MATCH(CO$6, $BD$8:$CG$8, 0)), "")</f>
        <v/>
      </c>
      <c r="CP295" s="90" t="str" cm="1">
        <f t="array" ref="CP295">IFERROR(INDEX($BD295:$CG295, $CH295, MATCH(CP$6, $BD$8:$CG$8, 0)), "")</f>
        <v/>
      </c>
      <c r="CQ295" s="90" t="str" cm="1">
        <f t="array" ref="CQ295">IFERROR(INDEX($BD295:$CG295, $CH295, MATCH(CQ$6, $BD$8:$CG$8, 0)), "")</f>
        <v/>
      </c>
      <c r="CR295" s="90" t="str" cm="1">
        <f t="array" ref="CR295">IFERROR(INDEX($BD295:$CG295, $CH295, MATCH(CR$6, $BD$8:$CG$8, 0)), "")</f>
        <v/>
      </c>
      <c r="CS295" s="90" t="str" cm="1">
        <f t="array" ref="CS295">IFERROR(INDEX($BD295:$CG295, $CH295, MATCH(CS$6, $BD$8:$CG$8, 0)), "")</f>
        <v/>
      </c>
      <c r="CT295" s="90" t="str" cm="1">
        <f t="array" ref="CT295">IFERROR(INDEX($BD295:$CG295, $CH295, MATCH(CT$6, $BD$8:$CG$8, 0)), "")</f>
        <v/>
      </c>
      <c r="CU295" s="90" t="str" cm="1">
        <f t="array" ref="CU295">IFERROR(INDEX($BD295:$CG295, $CH295, MATCH(CU$6, $BD$8:$CG$8, 0)), "")</f>
        <v/>
      </c>
      <c r="CV295" s="90" t="str" cm="1">
        <f t="array" ref="CV295">IFERROR(INDEX($BD295:$CG295, $CH295, MATCH(CV$6, $BD$8:$CG$8, 0)), "")</f>
        <v/>
      </c>
      <c r="CW295" s="90" t="str" cm="1">
        <f t="array" ref="CW295">IFERROR(INDEX($BD295:$CG295, $CH295, MATCH(CW$6, $BD$8:$CG$8, 0)), "")</f>
        <v/>
      </c>
      <c r="CX295" s="90" t="str" cm="1">
        <f t="array" ref="CX295">IFERROR(INDEX($BD295:$CG295, $CH295, MATCH(CX$6, $BD$8:$CG$8, 0)), "")</f>
        <v/>
      </c>
      <c r="CY295" s="90" t="str" cm="1">
        <f t="array" ref="CY295">IFERROR(INDEX($BD295:$CG295, $CH295, MATCH(CY$6, $BD$8:$CG$8, 0)), "")</f>
        <v/>
      </c>
      <c r="CZ295" s="90" t="str" cm="1">
        <f t="array" ref="CZ295">IFERROR(INDEX($BD295:$CG295, $CH295, MATCH(CZ$6, $BD$8:$CG$8, 0)), "")</f>
        <v/>
      </c>
      <c r="DA295" s="90" t="str" cm="1">
        <f t="array" ref="DA295">IFERROR(INDEX($BD295:$CG295, $CH295, MATCH(DA$6, $BD$8:$CG$8, 0)), "")</f>
        <v/>
      </c>
      <c r="DB295" s="90" t="str" cm="1">
        <f t="array" ref="DB295">IFERROR(INDEX($BD295:$CG295, $CH295, MATCH(DB$6, $BD$8:$CG$8, 0)), "")</f>
        <v/>
      </c>
      <c r="DC295" s="90" t="str" cm="1">
        <f t="array" ref="DC295">IFERROR(INDEX($BD295:$CG295, $CH295, MATCH(DC$6, $BD$8:$CG$8, 0)), "")</f>
        <v/>
      </c>
      <c r="DD295" s="90" t="str" cm="1">
        <f t="array" ref="DD295">IFERROR(INDEX($BD295:$CG295, $CH295, MATCH(DD$6, $BD$8:$CG$8, 0)), "")</f>
        <v/>
      </c>
      <c r="DE295" s="90" t="str" cm="1">
        <f t="array" ref="DE295">IFERROR(INDEX($BD295:$CG295, $CH295, MATCH(DE$6, $BD$8:$CG$8, 0)), "")</f>
        <v/>
      </c>
      <c r="DF295" s="90" t="str" cm="1">
        <f t="array" ref="DF295">IFERROR(INDEX($BD295:$CG295, $CH295, MATCH(DF$6, $BD$8:$CG$8, 0)), "")</f>
        <v/>
      </c>
      <c r="DG295" s="90" t="str" cm="1">
        <f t="array" ref="DG295">IFERROR(INDEX($BD295:$CG295, $CH295, MATCH(DG$6, $BD$8:$CG$8, 0)), "")</f>
        <v/>
      </c>
      <c r="DH295" s="90" t="str" cm="1">
        <f t="array" ref="DH295">IFERROR(INDEX($BD295:$CG295, $CH295, MATCH(DH$6, $BD$8:$CG$8, 0)), "")</f>
        <v/>
      </c>
      <c r="DI295" s="90" t="str" cm="1">
        <f t="array" ref="DI295">IFERROR(INDEX($BD295:$CG295, $CH295, MATCH(DI$6, $BD$8:$CG$8, 0)), "")</f>
        <v/>
      </c>
      <c r="DJ295" s="90" t="str" cm="1">
        <f t="array" ref="DJ295">IFERROR(INDEX($BD295:$CG295, $CH295, MATCH(DJ$6, $BD$8:$CG$8, 0)), "")</f>
        <v/>
      </c>
      <c r="DK295" s="90" t="str" cm="1">
        <f t="array" ref="DK295">IFERROR(INDEX($BD295:$CG295, $CH295, MATCH(DK$6, $BD$8:$CG$8, 0)), "")</f>
        <v/>
      </c>
      <c r="DL295" s="91" t="str" cm="1">
        <f t="array" ref="DL295">IFERROR(INDEX($BD295:$CG295, $CH295, MATCH(DL$6, $BD$8:$CG$8, 0)), "")</f>
        <v/>
      </c>
    </row>
    <row r="296" spans="1:116" x14ac:dyDescent="0.55000000000000004">
      <c r="A296" s="16"/>
      <c r="B296" s="48"/>
      <c r="C296" s="26"/>
      <c r="D296" s="49"/>
      <c r="E296" s="50"/>
      <c r="F296" s="16"/>
      <c r="G296" s="96" t="str">
        <f t="shared" si="113"/>
        <v/>
      </c>
      <c r="H296" s="96" t="str">
        <f>IF($T296="", "", IF(COUNTIF('Income &amp; Expenses'!$AO$11:$AO$40, $T296)&gt;0, $N$3, $N$4))</f>
        <v/>
      </c>
      <c r="I296" s="16"/>
      <c r="N296" s="14" t="str">
        <f t="shared" si="109"/>
        <v/>
      </c>
      <c r="O296" s="8" t="str">
        <f t="shared" si="114"/>
        <v/>
      </c>
      <c r="P296" s="15" t="str">
        <f t="shared" si="110"/>
        <v/>
      </c>
      <c r="R296" s="68" t="str">
        <f t="shared" si="111"/>
        <v/>
      </c>
      <c r="T296" s="68" t="str">
        <f t="shared" si="112"/>
        <v/>
      </c>
      <c r="V296" s="62" t="str">
        <f>IF($B296="", "", COUNTIF($B$11:$B296, $B296))</f>
        <v/>
      </c>
      <c r="W296" s="62" t="str">
        <f t="shared" si="115"/>
        <v/>
      </c>
      <c r="Y296" s="78" t="str">
        <f t="shared" si="122"/>
        <v/>
      </c>
      <c r="Z296" s="79" t="str">
        <f t="shared" si="122"/>
        <v/>
      </c>
      <c r="AA296" s="79" t="str">
        <f t="shared" si="122"/>
        <v/>
      </c>
      <c r="AB296" s="79" t="str">
        <f t="shared" si="122"/>
        <v/>
      </c>
      <c r="AC296" s="79" t="str">
        <f t="shared" si="122"/>
        <v/>
      </c>
      <c r="AD296" s="79" t="str">
        <f t="shared" si="122"/>
        <v/>
      </c>
      <c r="AE296" s="79" t="str">
        <f t="shared" si="122"/>
        <v/>
      </c>
      <c r="AF296" s="79" t="str">
        <f t="shared" si="122"/>
        <v/>
      </c>
      <c r="AG296" s="79" t="str">
        <f t="shared" si="122"/>
        <v/>
      </c>
      <c r="AH296" s="79" t="str">
        <f t="shared" si="122"/>
        <v/>
      </c>
      <c r="AI296" s="79" t="str">
        <f t="shared" si="123"/>
        <v/>
      </c>
      <c r="AJ296" s="79" t="str">
        <f t="shared" si="123"/>
        <v/>
      </c>
      <c r="AK296" s="79" t="str">
        <f t="shared" si="123"/>
        <v/>
      </c>
      <c r="AL296" s="79" t="str">
        <f t="shared" si="123"/>
        <v/>
      </c>
      <c r="AM296" s="79" t="str">
        <f t="shared" si="123"/>
        <v/>
      </c>
      <c r="AN296" s="79" t="str">
        <f t="shared" si="123"/>
        <v/>
      </c>
      <c r="AO296" s="79" t="str">
        <f t="shared" si="123"/>
        <v/>
      </c>
      <c r="AP296" s="79" t="str">
        <f t="shared" si="123"/>
        <v/>
      </c>
      <c r="AQ296" s="79" t="str">
        <f t="shared" si="123"/>
        <v/>
      </c>
      <c r="AR296" s="79" t="str">
        <f t="shared" si="123"/>
        <v/>
      </c>
      <c r="AS296" s="79" t="str">
        <f t="shared" si="124"/>
        <v/>
      </c>
      <c r="AT296" s="79" t="str">
        <f t="shared" si="124"/>
        <v/>
      </c>
      <c r="AU296" s="79" t="str">
        <f t="shared" si="124"/>
        <v/>
      </c>
      <c r="AV296" s="79" t="str">
        <f t="shared" si="124"/>
        <v/>
      </c>
      <c r="AW296" s="79" t="str">
        <f t="shared" si="124"/>
        <v/>
      </c>
      <c r="AX296" s="79" t="str">
        <f t="shared" si="124"/>
        <v/>
      </c>
      <c r="AY296" s="79" t="str">
        <f t="shared" si="124"/>
        <v/>
      </c>
      <c r="AZ296" s="79" t="str">
        <f t="shared" si="124"/>
        <v/>
      </c>
      <c r="BA296" s="79" t="str">
        <f t="shared" si="124"/>
        <v/>
      </c>
      <c r="BB296" s="33" t="str">
        <f t="shared" si="124"/>
        <v/>
      </c>
      <c r="BD296" s="89" t="str">
        <f>IF(OR(CI$8="", Y296=""), "", COUNTIF(Y$11:Y$310, "&lt;"&amp;Y296)+1+COUNTIF(Y$11:Y296, Y296)-1)</f>
        <v/>
      </c>
      <c r="BE296" s="90" t="str">
        <f>IF(OR(CJ$8="", Z296=""), "", COUNTIF(Z$11:Z$310, "&lt;"&amp;Z296)+1+COUNTIF(Z$11:Z296, Z296)-1)</f>
        <v/>
      </c>
      <c r="BF296" s="90" t="str">
        <f>IF(OR(CK$8="", AA296=""), "", COUNTIF(AA$11:AA$310, "&lt;"&amp;AA296)+1+COUNTIF(AA$11:AA296, AA296)-1)</f>
        <v/>
      </c>
      <c r="BG296" s="90" t="str">
        <f>IF(OR(CL$8="", AB296=""), "", COUNTIF(AB$11:AB$310, "&lt;"&amp;AB296)+1+COUNTIF(AB$11:AB296, AB296)-1)</f>
        <v/>
      </c>
      <c r="BH296" s="90" t="str">
        <f>IF(OR(CM$8="", AC296=""), "", COUNTIF(AC$11:AC$310, "&lt;"&amp;AC296)+1+COUNTIF(AC$11:AC296, AC296)-1)</f>
        <v/>
      </c>
      <c r="BI296" s="90" t="str">
        <f>IF(OR(CN$8="", AD296=""), "", COUNTIF(AD$11:AD$310, "&lt;"&amp;AD296)+1+COUNTIF(AD$11:AD296, AD296)-1)</f>
        <v/>
      </c>
      <c r="BJ296" s="90" t="str">
        <f>IF(OR(CO$8="", AE296=""), "", COUNTIF(AE$11:AE$310, "&lt;"&amp;AE296)+1+COUNTIF(AE$11:AE296, AE296)-1)</f>
        <v/>
      </c>
      <c r="BK296" s="90" t="str">
        <f>IF(OR(CP$8="", AF296=""), "", COUNTIF(AF$11:AF$310, "&lt;"&amp;AF296)+1+COUNTIF(AF$11:AF296, AF296)-1)</f>
        <v/>
      </c>
      <c r="BL296" s="90" t="str">
        <f>IF(OR(CQ$8="", AG296=""), "", COUNTIF(AG$11:AG$310, "&lt;"&amp;AG296)+1+COUNTIF(AG$11:AG296, AG296)-1)</f>
        <v/>
      </c>
      <c r="BM296" s="90" t="str">
        <f>IF(OR(CR$8="", AH296=""), "", COUNTIF(AH$11:AH$310, "&lt;"&amp;AH296)+1+COUNTIF(AH$11:AH296, AH296)-1)</f>
        <v/>
      </c>
      <c r="BN296" s="90" t="str">
        <f>IF(OR(CS$8="", AI296=""), "", COUNTIF(AI$11:AI$310, "&lt;"&amp;AI296)+1+COUNTIF(AI$11:AI296, AI296)-1)</f>
        <v/>
      </c>
      <c r="BO296" s="90" t="str">
        <f>IF(OR(CT$8="", AJ296=""), "", COUNTIF(AJ$11:AJ$310, "&lt;"&amp;AJ296)+1+COUNTIF(AJ$11:AJ296, AJ296)-1)</f>
        <v/>
      </c>
      <c r="BP296" s="90" t="str">
        <f>IF(OR(CU$8="", AK296=""), "", COUNTIF(AK$11:AK$310, "&lt;"&amp;AK296)+1+COUNTIF(AK$11:AK296, AK296)-1)</f>
        <v/>
      </c>
      <c r="BQ296" s="90" t="str">
        <f>IF(OR(CV$8="", AL296=""), "", COUNTIF(AL$11:AL$310, "&lt;"&amp;AL296)+1+COUNTIF(AL$11:AL296, AL296)-1)</f>
        <v/>
      </c>
      <c r="BR296" s="90" t="str">
        <f>IF(OR(CW$8="", AM296=""), "", COUNTIF(AM$11:AM$310, "&lt;"&amp;AM296)+1+COUNTIF(AM$11:AM296, AM296)-1)</f>
        <v/>
      </c>
      <c r="BS296" s="90" t="str">
        <f>IF(OR(CX$8="", AN296=""), "", COUNTIF(AN$11:AN$310, "&lt;"&amp;AN296)+1+COUNTIF(AN$11:AN296, AN296)-1)</f>
        <v/>
      </c>
      <c r="BT296" s="90" t="str">
        <f>IF(OR(CY$8="", AO296=""), "", COUNTIF(AO$11:AO$310, "&lt;"&amp;AO296)+1+COUNTIF(AO$11:AO296, AO296)-1)</f>
        <v/>
      </c>
      <c r="BU296" s="90" t="str">
        <f>IF(OR(CZ$8="", AP296=""), "", COUNTIF(AP$11:AP$310, "&lt;"&amp;AP296)+1+COUNTIF(AP$11:AP296, AP296)-1)</f>
        <v/>
      </c>
      <c r="BV296" s="90" t="str">
        <f>IF(OR(DA$8="", AQ296=""), "", COUNTIF(AQ$11:AQ$310, "&lt;"&amp;AQ296)+1+COUNTIF(AQ$11:AQ296, AQ296)-1)</f>
        <v/>
      </c>
      <c r="BW296" s="90" t="str">
        <f>IF(OR(DB$8="", AR296=""), "", COUNTIF(AR$11:AR$310, "&lt;"&amp;AR296)+1+COUNTIF(AR$11:AR296, AR296)-1)</f>
        <v/>
      </c>
      <c r="BX296" s="90" t="str">
        <f>IF(OR(DC$8="", AS296=""), "", COUNTIF(AS$11:AS$310, "&lt;"&amp;AS296)+1+COUNTIF(AS$11:AS296, AS296)-1)</f>
        <v/>
      </c>
      <c r="BY296" s="90" t="str">
        <f>IF(OR(DD$8="", AT296=""), "", COUNTIF(AT$11:AT$310, "&lt;"&amp;AT296)+1+COUNTIF(AT$11:AT296, AT296)-1)</f>
        <v/>
      </c>
      <c r="BZ296" s="90" t="str">
        <f>IF(OR(DE$8="", AU296=""), "", COUNTIF(AU$11:AU$310, "&lt;"&amp;AU296)+1+COUNTIF(AU$11:AU296, AU296)-1)</f>
        <v/>
      </c>
      <c r="CA296" s="90" t="str">
        <f>IF(OR(DF$8="", AV296=""), "", COUNTIF(AV$11:AV$310, "&lt;"&amp;AV296)+1+COUNTIF(AV$11:AV296, AV296)-1)</f>
        <v/>
      </c>
      <c r="CB296" s="90" t="str">
        <f>IF(OR(DG$8="", AW296=""), "", COUNTIF(AW$11:AW$310, "&lt;"&amp;AW296)+1+COUNTIF(AW$11:AW296, AW296)-1)</f>
        <v/>
      </c>
      <c r="CC296" s="90" t="str">
        <f>IF(OR(DH$8="", AX296=""), "", COUNTIF(AX$11:AX$310, "&lt;"&amp;AX296)+1+COUNTIF(AX$11:AX296, AX296)-1)</f>
        <v/>
      </c>
      <c r="CD296" s="90" t="str">
        <f>IF(OR(DI$8="", AY296=""), "", COUNTIF(AY$11:AY$310, "&lt;"&amp;AY296)+1+COUNTIF(AY$11:AY296, AY296)-1)</f>
        <v/>
      </c>
      <c r="CE296" s="90" t="str">
        <f>IF(OR(DJ$8="", AZ296=""), "", COUNTIF(AZ$11:AZ$310, "&lt;"&amp;AZ296)+1+COUNTIF(AZ$11:AZ296, AZ296)-1)</f>
        <v/>
      </c>
      <c r="CF296" s="90" t="str">
        <f>IF(OR(DK$8="", BA296=""), "", COUNTIF(BA$11:BA$310, "&lt;"&amp;BA296)+1+COUNTIF(BA$11:BA296, BA296)-1)</f>
        <v/>
      </c>
      <c r="CG296" s="91" t="str">
        <f>IF(OR(DL$8="", BB296=""), "", COUNTIF(BB$11:BB$310, "&lt;"&amp;BB296)+1+COUNTIF(BB$11:BB296, BB296)-1)</f>
        <v/>
      </c>
      <c r="CI296" s="89" t="str" cm="1">
        <f t="array" ref="CI296">IFERROR(INDEX($BD296:$CG296, $CH296, MATCH(CI$6, $BD$8:$CG$8, 0)), "")</f>
        <v/>
      </c>
      <c r="CJ296" s="90" t="str" cm="1">
        <f t="array" ref="CJ296">IFERROR(INDEX($BD296:$CG296, $CH296, MATCH(CJ$6, $BD$8:$CG$8, 0)), "")</f>
        <v/>
      </c>
      <c r="CK296" s="90" t="str" cm="1">
        <f t="array" ref="CK296">IFERROR(INDEX($BD296:$CG296, $CH296, MATCH(CK$6, $BD$8:$CG$8, 0)), "")</f>
        <v/>
      </c>
      <c r="CL296" s="90" t="str" cm="1">
        <f t="array" ref="CL296">IFERROR(INDEX($BD296:$CG296, $CH296, MATCH(CL$6, $BD$8:$CG$8, 0)), "")</f>
        <v/>
      </c>
      <c r="CM296" s="90" t="str" cm="1">
        <f t="array" ref="CM296">IFERROR(INDEX($BD296:$CG296, $CH296, MATCH(CM$6, $BD$8:$CG$8, 0)), "")</f>
        <v/>
      </c>
      <c r="CN296" s="90" t="str" cm="1">
        <f t="array" ref="CN296">IFERROR(INDEX($BD296:$CG296, $CH296, MATCH(CN$6, $BD$8:$CG$8, 0)), "")</f>
        <v/>
      </c>
      <c r="CO296" s="90" t="str" cm="1">
        <f t="array" ref="CO296">IFERROR(INDEX($BD296:$CG296, $CH296, MATCH(CO$6, $BD$8:$CG$8, 0)), "")</f>
        <v/>
      </c>
      <c r="CP296" s="90" t="str" cm="1">
        <f t="array" ref="CP296">IFERROR(INDEX($BD296:$CG296, $CH296, MATCH(CP$6, $BD$8:$CG$8, 0)), "")</f>
        <v/>
      </c>
      <c r="CQ296" s="90" t="str" cm="1">
        <f t="array" ref="CQ296">IFERROR(INDEX($BD296:$CG296, $CH296, MATCH(CQ$6, $BD$8:$CG$8, 0)), "")</f>
        <v/>
      </c>
      <c r="CR296" s="90" t="str" cm="1">
        <f t="array" ref="CR296">IFERROR(INDEX($BD296:$CG296, $CH296, MATCH(CR$6, $BD$8:$CG$8, 0)), "")</f>
        <v/>
      </c>
      <c r="CS296" s="90" t="str" cm="1">
        <f t="array" ref="CS296">IFERROR(INDEX($BD296:$CG296, $CH296, MATCH(CS$6, $BD$8:$CG$8, 0)), "")</f>
        <v/>
      </c>
      <c r="CT296" s="90" t="str" cm="1">
        <f t="array" ref="CT296">IFERROR(INDEX($BD296:$CG296, $CH296, MATCH(CT$6, $BD$8:$CG$8, 0)), "")</f>
        <v/>
      </c>
      <c r="CU296" s="90" t="str" cm="1">
        <f t="array" ref="CU296">IFERROR(INDEX($BD296:$CG296, $CH296, MATCH(CU$6, $BD$8:$CG$8, 0)), "")</f>
        <v/>
      </c>
      <c r="CV296" s="90" t="str" cm="1">
        <f t="array" ref="CV296">IFERROR(INDEX($BD296:$CG296, $CH296, MATCH(CV$6, $BD$8:$CG$8, 0)), "")</f>
        <v/>
      </c>
      <c r="CW296" s="90" t="str" cm="1">
        <f t="array" ref="CW296">IFERROR(INDEX($BD296:$CG296, $CH296, MATCH(CW$6, $BD$8:$CG$8, 0)), "")</f>
        <v/>
      </c>
      <c r="CX296" s="90" t="str" cm="1">
        <f t="array" ref="CX296">IFERROR(INDEX($BD296:$CG296, $CH296, MATCH(CX$6, $BD$8:$CG$8, 0)), "")</f>
        <v/>
      </c>
      <c r="CY296" s="90" t="str" cm="1">
        <f t="array" ref="CY296">IFERROR(INDEX($BD296:$CG296, $CH296, MATCH(CY$6, $BD$8:$CG$8, 0)), "")</f>
        <v/>
      </c>
      <c r="CZ296" s="90" t="str" cm="1">
        <f t="array" ref="CZ296">IFERROR(INDEX($BD296:$CG296, $CH296, MATCH(CZ$6, $BD$8:$CG$8, 0)), "")</f>
        <v/>
      </c>
      <c r="DA296" s="90" t="str" cm="1">
        <f t="array" ref="DA296">IFERROR(INDEX($BD296:$CG296, $CH296, MATCH(DA$6, $BD$8:$CG$8, 0)), "")</f>
        <v/>
      </c>
      <c r="DB296" s="90" t="str" cm="1">
        <f t="array" ref="DB296">IFERROR(INDEX($BD296:$CG296, $CH296, MATCH(DB$6, $BD$8:$CG$8, 0)), "")</f>
        <v/>
      </c>
      <c r="DC296" s="90" t="str" cm="1">
        <f t="array" ref="DC296">IFERROR(INDEX($BD296:$CG296, $CH296, MATCH(DC$6, $BD$8:$CG$8, 0)), "")</f>
        <v/>
      </c>
      <c r="DD296" s="90" t="str" cm="1">
        <f t="array" ref="DD296">IFERROR(INDEX($BD296:$CG296, $CH296, MATCH(DD$6, $BD$8:$CG$8, 0)), "")</f>
        <v/>
      </c>
      <c r="DE296" s="90" t="str" cm="1">
        <f t="array" ref="DE296">IFERROR(INDEX($BD296:$CG296, $CH296, MATCH(DE$6, $BD$8:$CG$8, 0)), "")</f>
        <v/>
      </c>
      <c r="DF296" s="90" t="str" cm="1">
        <f t="array" ref="DF296">IFERROR(INDEX($BD296:$CG296, $CH296, MATCH(DF$6, $BD$8:$CG$8, 0)), "")</f>
        <v/>
      </c>
      <c r="DG296" s="90" t="str" cm="1">
        <f t="array" ref="DG296">IFERROR(INDEX($BD296:$CG296, $CH296, MATCH(DG$6, $BD$8:$CG$8, 0)), "")</f>
        <v/>
      </c>
      <c r="DH296" s="90" t="str" cm="1">
        <f t="array" ref="DH296">IFERROR(INDEX($BD296:$CG296, $CH296, MATCH(DH$6, $BD$8:$CG$8, 0)), "")</f>
        <v/>
      </c>
      <c r="DI296" s="90" t="str" cm="1">
        <f t="array" ref="DI296">IFERROR(INDEX($BD296:$CG296, $CH296, MATCH(DI$6, $BD$8:$CG$8, 0)), "")</f>
        <v/>
      </c>
      <c r="DJ296" s="90" t="str" cm="1">
        <f t="array" ref="DJ296">IFERROR(INDEX($BD296:$CG296, $CH296, MATCH(DJ$6, $BD$8:$CG$8, 0)), "")</f>
        <v/>
      </c>
      <c r="DK296" s="90" t="str" cm="1">
        <f t="array" ref="DK296">IFERROR(INDEX($BD296:$CG296, $CH296, MATCH(DK$6, $BD$8:$CG$8, 0)), "")</f>
        <v/>
      </c>
      <c r="DL296" s="91" t="str" cm="1">
        <f t="array" ref="DL296">IFERROR(INDEX($BD296:$CG296, $CH296, MATCH(DL$6, $BD$8:$CG$8, 0)), "")</f>
        <v/>
      </c>
    </row>
    <row r="297" spans="1:116" x14ac:dyDescent="0.55000000000000004">
      <c r="A297" s="16"/>
      <c r="B297" s="48"/>
      <c r="C297" s="26"/>
      <c r="D297" s="49"/>
      <c r="E297" s="50"/>
      <c r="F297" s="16"/>
      <c r="G297" s="96" t="str">
        <f t="shared" si="113"/>
        <v/>
      </c>
      <c r="H297" s="96" t="str">
        <f>IF($T297="", "", IF(COUNTIF('Income &amp; Expenses'!$AO$11:$AO$40, $T297)&gt;0, $N$3, $N$4))</f>
        <v/>
      </c>
      <c r="I297" s="16"/>
      <c r="N297" s="14" t="str">
        <f t="shared" si="109"/>
        <v/>
      </c>
      <c r="O297" s="8" t="str">
        <f t="shared" si="114"/>
        <v/>
      </c>
      <c r="P297" s="15" t="str">
        <f t="shared" si="110"/>
        <v/>
      </c>
      <c r="R297" s="68" t="str">
        <f t="shared" si="111"/>
        <v/>
      </c>
      <c r="T297" s="68" t="str">
        <f t="shared" si="112"/>
        <v/>
      </c>
      <c r="V297" s="62" t="str">
        <f>IF($B297="", "", COUNTIF($B$11:$B297, $B297))</f>
        <v/>
      </c>
      <c r="W297" s="62" t="str">
        <f t="shared" si="115"/>
        <v/>
      </c>
      <c r="Y297" s="78" t="str">
        <f t="shared" si="122"/>
        <v/>
      </c>
      <c r="Z297" s="79" t="str">
        <f t="shared" si="122"/>
        <v/>
      </c>
      <c r="AA297" s="79" t="str">
        <f t="shared" si="122"/>
        <v/>
      </c>
      <c r="AB297" s="79" t="str">
        <f t="shared" si="122"/>
        <v/>
      </c>
      <c r="AC297" s="79" t="str">
        <f t="shared" si="122"/>
        <v/>
      </c>
      <c r="AD297" s="79" t="str">
        <f t="shared" si="122"/>
        <v/>
      </c>
      <c r="AE297" s="79" t="str">
        <f t="shared" si="122"/>
        <v/>
      </c>
      <c r="AF297" s="79" t="str">
        <f t="shared" si="122"/>
        <v/>
      </c>
      <c r="AG297" s="79" t="str">
        <f t="shared" si="122"/>
        <v/>
      </c>
      <c r="AH297" s="79" t="str">
        <f t="shared" si="122"/>
        <v/>
      </c>
      <c r="AI297" s="79" t="str">
        <f t="shared" si="123"/>
        <v/>
      </c>
      <c r="AJ297" s="79" t="str">
        <f t="shared" si="123"/>
        <v/>
      </c>
      <c r="AK297" s="79" t="str">
        <f t="shared" si="123"/>
        <v/>
      </c>
      <c r="AL297" s="79" t="str">
        <f t="shared" si="123"/>
        <v/>
      </c>
      <c r="AM297" s="79" t="str">
        <f t="shared" si="123"/>
        <v/>
      </c>
      <c r="AN297" s="79" t="str">
        <f t="shared" si="123"/>
        <v/>
      </c>
      <c r="AO297" s="79" t="str">
        <f t="shared" si="123"/>
        <v/>
      </c>
      <c r="AP297" s="79" t="str">
        <f t="shared" si="123"/>
        <v/>
      </c>
      <c r="AQ297" s="79" t="str">
        <f t="shared" si="123"/>
        <v/>
      </c>
      <c r="AR297" s="79" t="str">
        <f t="shared" si="123"/>
        <v/>
      </c>
      <c r="AS297" s="79" t="str">
        <f t="shared" si="124"/>
        <v/>
      </c>
      <c r="AT297" s="79" t="str">
        <f t="shared" si="124"/>
        <v/>
      </c>
      <c r="AU297" s="79" t="str">
        <f t="shared" si="124"/>
        <v/>
      </c>
      <c r="AV297" s="79" t="str">
        <f t="shared" si="124"/>
        <v/>
      </c>
      <c r="AW297" s="79" t="str">
        <f t="shared" si="124"/>
        <v/>
      </c>
      <c r="AX297" s="79" t="str">
        <f t="shared" si="124"/>
        <v/>
      </c>
      <c r="AY297" s="79" t="str">
        <f t="shared" si="124"/>
        <v/>
      </c>
      <c r="AZ297" s="79" t="str">
        <f t="shared" si="124"/>
        <v/>
      </c>
      <c r="BA297" s="79" t="str">
        <f t="shared" si="124"/>
        <v/>
      </c>
      <c r="BB297" s="33" t="str">
        <f t="shared" si="124"/>
        <v/>
      </c>
      <c r="BD297" s="89" t="str">
        <f>IF(OR(CI$8="", Y297=""), "", COUNTIF(Y$11:Y$310, "&lt;"&amp;Y297)+1+COUNTIF(Y$11:Y297, Y297)-1)</f>
        <v/>
      </c>
      <c r="BE297" s="90" t="str">
        <f>IF(OR(CJ$8="", Z297=""), "", COUNTIF(Z$11:Z$310, "&lt;"&amp;Z297)+1+COUNTIF(Z$11:Z297, Z297)-1)</f>
        <v/>
      </c>
      <c r="BF297" s="90" t="str">
        <f>IF(OR(CK$8="", AA297=""), "", COUNTIF(AA$11:AA$310, "&lt;"&amp;AA297)+1+COUNTIF(AA$11:AA297, AA297)-1)</f>
        <v/>
      </c>
      <c r="BG297" s="90" t="str">
        <f>IF(OR(CL$8="", AB297=""), "", COUNTIF(AB$11:AB$310, "&lt;"&amp;AB297)+1+COUNTIF(AB$11:AB297, AB297)-1)</f>
        <v/>
      </c>
      <c r="BH297" s="90" t="str">
        <f>IF(OR(CM$8="", AC297=""), "", COUNTIF(AC$11:AC$310, "&lt;"&amp;AC297)+1+COUNTIF(AC$11:AC297, AC297)-1)</f>
        <v/>
      </c>
      <c r="BI297" s="90" t="str">
        <f>IF(OR(CN$8="", AD297=""), "", COUNTIF(AD$11:AD$310, "&lt;"&amp;AD297)+1+COUNTIF(AD$11:AD297, AD297)-1)</f>
        <v/>
      </c>
      <c r="BJ297" s="90" t="str">
        <f>IF(OR(CO$8="", AE297=""), "", COUNTIF(AE$11:AE$310, "&lt;"&amp;AE297)+1+COUNTIF(AE$11:AE297, AE297)-1)</f>
        <v/>
      </c>
      <c r="BK297" s="90" t="str">
        <f>IF(OR(CP$8="", AF297=""), "", COUNTIF(AF$11:AF$310, "&lt;"&amp;AF297)+1+COUNTIF(AF$11:AF297, AF297)-1)</f>
        <v/>
      </c>
      <c r="BL297" s="90" t="str">
        <f>IF(OR(CQ$8="", AG297=""), "", COUNTIF(AG$11:AG$310, "&lt;"&amp;AG297)+1+COUNTIF(AG$11:AG297, AG297)-1)</f>
        <v/>
      </c>
      <c r="BM297" s="90" t="str">
        <f>IF(OR(CR$8="", AH297=""), "", COUNTIF(AH$11:AH$310, "&lt;"&amp;AH297)+1+COUNTIF(AH$11:AH297, AH297)-1)</f>
        <v/>
      </c>
      <c r="BN297" s="90" t="str">
        <f>IF(OR(CS$8="", AI297=""), "", COUNTIF(AI$11:AI$310, "&lt;"&amp;AI297)+1+COUNTIF(AI$11:AI297, AI297)-1)</f>
        <v/>
      </c>
      <c r="BO297" s="90" t="str">
        <f>IF(OR(CT$8="", AJ297=""), "", COUNTIF(AJ$11:AJ$310, "&lt;"&amp;AJ297)+1+COUNTIF(AJ$11:AJ297, AJ297)-1)</f>
        <v/>
      </c>
      <c r="BP297" s="90" t="str">
        <f>IF(OR(CU$8="", AK297=""), "", COUNTIF(AK$11:AK$310, "&lt;"&amp;AK297)+1+COUNTIF(AK$11:AK297, AK297)-1)</f>
        <v/>
      </c>
      <c r="BQ297" s="90" t="str">
        <f>IF(OR(CV$8="", AL297=""), "", COUNTIF(AL$11:AL$310, "&lt;"&amp;AL297)+1+COUNTIF(AL$11:AL297, AL297)-1)</f>
        <v/>
      </c>
      <c r="BR297" s="90" t="str">
        <f>IF(OR(CW$8="", AM297=""), "", COUNTIF(AM$11:AM$310, "&lt;"&amp;AM297)+1+COUNTIF(AM$11:AM297, AM297)-1)</f>
        <v/>
      </c>
      <c r="BS297" s="90" t="str">
        <f>IF(OR(CX$8="", AN297=""), "", COUNTIF(AN$11:AN$310, "&lt;"&amp;AN297)+1+COUNTIF(AN$11:AN297, AN297)-1)</f>
        <v/>
      </c>
      <c r="BT297" s="90" t="str">
        <f>IF(OR(CY$8="", AO297=""), "", COUNTIF(AO$11:AO$310, "&lt;"&amp;AO297)+1+COUNTIF(AO$11:AO297, AO297)-1)</f>
        <v/>
      </c>
      <c r="BU297" s="90" t="str">
        <f>IF(OR(CZ$8="", AP297=""), "", COUNTIF(AP$11:AP$310, "&lt;"&amp;AP297)+1+COUNTIF(AP$11:AP297, AP297)-1)</f>
        <v/>
      </c>
      <c r="BV297" s="90" t="str">
        <f>IF(OR(DA$8="", AQ297=""), "", COUNTIF(AQ$11:AQ$310, "&lt;"&amp;AQ297)+1+COUNTIF(AQ$11:AQ297, AQ297)-1)</f>
        <v/>
      </c>
      <c r="BW297" s="90" t="str">
        <f>IF(OR(DB$8="", AR297=""), "", COUNTIF(AR$11:AR$310, "&lt;"&amp;AR297)+1+COUNTIF(AR$11:AR297, AR297)-1)</f>
        <v/>
      </c>
      <c r="BX297" s="90" t="str">
        <f>IF(OR(DC$8="", AS297=""), "", COUNTIF(AS$11:AS$310, "&lt;"&amp;AS297)+1+COUNTIF(AS$11:AS297, AS297)-1)</f>
        <v/>
      </c>
      <c r="BY297" s="90" t="str">
        <f>IF(OR(DD$8="", AT297=""), "", COUNTIF(AT$11:AT$310, "&lt;"&amp;AT297)+1+COUNTIF(AT$11:AT297, AT297)-1)</f>
        <v/>
      </c>
      <c r="BZ297" s="90" t="str">
        <f>IF(OR(DE$8="", AU297=""), "", COUNTIF(AU$11:AU$310, "&lt;"&amp;AU297)+1+COUNTIF(AU$11:AU297, AU297)-1)</f>
        <v/>
      </c>
      <c r="CA297" s="90" t="str">
        <f>IF(OR(DF$8="", AV297=""), "", COUNTIF(AV$11:AV$310, "&lt;"&amp;AV297)+1+COUNTIF(AV$11:AV297, AV297)-1)</f>
        <v/>
      </c>
      <c r="CB297" s="90" t="str">
        <f>IF(OR(DG$8="", AW297=""), "", COUNTIF(AW$11:AW$310, "&lt;"&amp;AW297)+1+COUNTIF(AW$11:AW297, AW297)-1)</f>
        <v/>
      </c>
      <c r="CC297" s="90" t="str">
        <f>IF(OR(DH$8="", AX297=""), "", COUNTIF(AX$11:AX$310, "&lt;"&amp;AX297)+1+COUNTIF(AX$11:AX297, AX297)-1)</f>
        <v/>
      </c>
      <c r="CD297" s="90" t="str">
        <f>IF(OR(DI$8="", AY297=""), "", COUNTIF(AY$11:AY$310, "&lt;"&amp;AY297)+1+COUNTIF(AY$11:AY297, AY297)-1)</f>
        <v/>
      </c>
      <c r="CE297" s="90" t="str">
        <f>IF(OR(DJ$8="", AZ297=""), "", COUNTIF(AZ$11:AZ$310, "&lt;"&amp;AZ297)+1+COUNTIF(AZ$11:AZ297, AZ297)-1)</f>
        <v/>
      </c>
      <c r="CF297" s="90" t="str">
        <f>IF(OR(DK$8="", BA297=""), "", COUNTIF(BA$11:BA$310, "&lt;"&amp;BA297)+1+COUNTIF(BA$11:BA297, BA297)-1)</f>
        <v/>
      </c>
      <c r="CG297" s="91" t="str">
        <f>IF(OR(DL$8="", BB297=""), "", COUNTIF(BB$11:BB$310, "&lt;"&amp;BB297)+1+COUNTIF(BB$11:BB297, BB297)-1)</f>
        <v/>
      </c>
      <c r="CI297" s="89" t="str" cm="1">
        <f t="array" ref="CI297">IFERROR(INDEX($BD297:$CG297, $CH297, MATCH(CI$6, $BD$8:$CG$8, 0)), "")</f>
        <v/>
      </c>
      <c r="CJ297" s="90" t="str" cm="1">
        <f t="array" ref="CJ297">IFERROR(INDEX($BD297:$CG297, $CH297, MATCH(CJ$6, $BD$8:$CG$8, 0)), "")</f>
        <v/>
      </c>
      <c r="CK297" s="90" t="str" cm="1">
        <f t="array" ref="CK297">IFERROR(INDEX($BD297:$CG297, $CH297, MATCH(CK$6, $BD$8:$CG$8, 0)), "")</f>
        <v/>
      </c>
      <c r="CL297" s="90" t="str" cm="1">
        <f t="array" ref="CL297">IFERROR(INDEX($BD297:$CG297, $CH297, MATCH(CL$6, $BD$8:$CG$8, 0)), "")</f>
        <v/>
      </c>
      <c r="CM297" s="90" t="str" cm="1">
        <f t="array" ref="CM297">IFERROR(INDEX($BD297:$CG297, $CH297, MATCH(CM$6, $BD$8:$CG$8, 0)), "")</f>
        <v/>
      </c>
      <c r="CN297" s="90" t="str" cm="1">
        <f t="array" ref="CN297">IFERROR(INDEX($BD297:$CG297, $CH297, MATCH(CN$6, $BD$8:$CG$8, 0)), "")</f>
        <v/>
      </c>
      <c r="CO297" s="90" t="str" cm="1">
        <f t="array" ref="CO297">IFERROR(INDEX($BD297:$CG297, $CH297, MATCH(CO$6, $BD$8:$CG$8, 0)), "")</f>
        <v/>
      </c>
      <c r="CP297" s="90" t="str" cm="1">
        <f t="array" ref="CP297">IFERROR(INDEX($BD297:$CG297, $CH297, MATCH(CP$6, $BD$8:$CG$8, 0)), "")</f>
        <v/>
      </c>
      <c r="CQ297" s="90" t="str" cm="1">
        <f t="array" ref="CQ297">IFERROR(INDEX($BD297:$CG297, $CH297, MATCH(CQ$6, $BD$8:$CG$8, 0)), "")</f>
        <v/>
      </c>
      <c r="CR297" s="90" t="str" cm="1">
        <f t="array" ref="CR297">IFERROR(INDEX($BD297:$CG297, $CH297, MATCH(CR$6, $BD$8:$CG$8, 0)), "")</f>
        <v/>
      </c>
      <c r="CS297" s="90" t="str" cm="1">
        <f t="array" ref="CS297">IFERROR(INDEX($BD297:$CG297, $CH297, MATCH(CS$6, $BD$8:$CG$8, 0)), "")</f>
        <v/>
      </c>
      <c r="CT297" s="90" t="str" cm="1">
        <f t="array" ref="CT297">IFERROR(INDEX($BD297:$CG297, $CH297, MATCH(CT$6, $BD$8:$CG$8, 0)), "")</f>
        <v/>
      </c>
      <c r="CU297" s="90" t="str" cm="1">
        <f t="array" ref="CU297">IFERROR(INDEX($BD297:$CG297, $CH297, MATCH(CU$6, $BD$8:$CG$8, 0)), "")</f>
        <v/>
      </c>
      <c r="CV297" s="90" t="str" cm="1">
        <f t="array" ref="CV297">IFERROR(INDEX($BD297:$CG297, $CH297, MATCH(CV$6, $BD$8:$CG$8, 0)), "")</f>
        <v/>
      </c>
      <c r="CW297" s="90" t="str" cm="1">
        <f t="array" ref="CW297">IFERROR(INDEX($BD297:$CG297, $CH297, MATCH(CW$6, $BD$8:$CG$8, 0)), "")</f>
        <v/>
      </c>
      <c r="CX297" s="90" t="str" cm="1">
        <f t="array" ref="CX297">IFERROR(INDEX($BD297:$CG297, $CH297, MATCH(CX$6, $BD$8:$CG$8, 0)), "")</f>
        <v/>
      </c>
      <c r="CY297" s="90" t="str" cm="1">
        <f t="array" ref="CY297">IFERROR(INDEX($BD297:$CG297, $CH297, MATCH(CY$6, $BD$8:$CG$8, 0)), "")</f>
        <v/>
      </c>
      <c r="CZ297" s="90" t="str" cm="1">
        <f t="array" ref="CZ297">IFERROR(INDEX($BD297:$CG297, $CH297, MATCH(CZ$6, $BD$8:$CG$8, 0)), "")</f>
        <v/>
      </c>
      <c r="DA297" s="90" t="str" cm="1">
        <f t="array" ref="DA297">IFERROR(INDEX($BD297:$CG297, $CH297, MATCH(DA$6, $BD$8:$CG$8, 0)), "")</f>
        <v/>
      </c>
      <c r="DB297" s="90" t="str" cm="1">
        <f t="array" ref="DB297">IFERROR(INDEX($BD297:$CG297, $CH297, MATCH(DB$6, $BD$8:$CG$8, 0)), "")</f>
        <v/>
      </c>
      <c r="DC297" s="90" t="str" cm="1">
        <f t="array" ref="DC297">IFERROR(INDEX($BD297:$CG297, $CH297, MATCH(DC$6, $BD$8:$CG$8, 0)), "")</f>
        <v/>
      </c>
      <c r="DD297" s="90" t="str" cm="1">
        <f t="array" ref="DD297">IFERROR(INDEX($BD297:$CG297, $CH297, MATCH(DD$6, $BD$8:$CG$8, 0)), "")</f>
        <v/>
      </c>
      <c r="DE297" s="90" t="str" cm="1">
        <f t="array" ref="DE297">IFERROR(INDEX($BD297:$CG297, $CH297, MATCH(DE$6, $BD$8:$CG$8, 0)), "")</f>
        <v/>
      </c>
      <c r="DF297" s="90" t="str" cm="1">
        <f t="array" ref="DF297">IFERROR(INDEX($BD297:$CG297, $CH297, MATCH(DF$6, $BD$8:$CG$8, 0)), "")</f>
        <v/>
      </c>
      <c r="DG297" s="90" t="str" cm="1">
        <f t="array" ref="DG297">IFERROR(INDEX($BD297:$CG297, $CH297, MATCH(DG$6, $BD$8:$CG$8, 0)), "")</f>
        <v/>
      </c>
      <c r="DH297" s="90" t="str" cm="1">
        <f t="array" ref="DH297">IFERROR(INDEX($BD297:$CG297, $CH297, MATCH(DH$6, $BD$8:$CG$8, 0)), "")</f>
        <v/>
      </c>
      <c r="DI297" s="90" t="str" cm="1">
        <f t="array" ref="DI297">IFERROR(INDEX($BD297:$CG297, $CH297, MATCH(DI$6, $BD$8:$CG$8, 0)), "")</f>
        <v/>
      </c>
      <c r="DJ297" s="90" t="str" cm="1">
        <f t="array" ref="DJ297">IFERROR(INDEX($BD297:$CG297, $CH297, MATCH(DJ$6, $BD$8:$CG$8, 0)), "")</f>
        <v/>
      </c>
      <c r="DK297" s="90" t="str" cm="1">
        <f t="array" ref="DK297">IFERROR(INDEX($BD297:$CG297, $CH297, MATCH(DK$6, $BD$8:$CG$8, 0)), "")</f>
        <v/>
      </c>
      <c r="DL297" s="91" t="str" cm="1">
        <f t="array" ref="DL297">IFERROR(INDEX($BD297:$CG297, $CH297, MATCH(DL$6, $BD$8:$CG$8, 0)), "")</f>
        <v/>
      </c>
    </row>
    <row r="298" spans="1:116" x14ac:dyDescent="0.55000000000000004">
      <c r="A298" s="16"/>
      <c r="B298" s="48"/>
      <c r="C298" s="26"/>
      <c r="D298" s="49"/>
      <c r="E298" s="50"/>
      <c r="F298" s="16"/>
      <c r="G298" s="96" t="str">
        <f t="shared" si="113"/>
        <v/>
      </c>
      <c r="H298" s="96" t="str">
        <f>IF($T298="", "", IF(COUNTIF('Income &amp; Expenses'!$AO$11:$AO$40, $T298)&gt;0, $N$3, $N$4))</f>
        <v/>
      </c>
      <c r="I298" s="16"/>
      <c r="N298" s="14" t="str">
        <f t="shared" si="109"/>
        <v/>
      </c>
      <c r="O298" s="8" t="str">
        <f t="shared" si="114"/>
        <v/>
      </c>
      <c r="P298" s="15" t="str">
        <f t="shared" si="110"/>
        <v/>
      </c>
      <c r="R298" s="68" t="str">
        <f t="shared" si="111"/>
        <v/>
      </c>
      <c r="T298" s="68" t="str">
        <f t="shared" si="112"/>
        <v/>
      </c>
      <c r="V298" s="62" t="str">
        <f>IF($B298="", "", COUNTIF($B$11:$B298, $B298))</f>
        <v/>
      </c>
      <c r="W298" s="62" t="str">
        <f t="shared" si="115"/>
        <v/>
      </c>
      <c r="Y298" s="78" t="str">
        <f t="shared" si="122"/>
        <v/>
      </c>
      <c r="Z298" s="79" t="str">
        <f t="shared" si="122"/>
        <v/>
      </c>
      <c r="AA298" s="79" t="str">
        <f t="shared" si="122"/>
        <v/>
      </c>
      <c r="AB298" s="79" t="str">
        <f t="shared" si="122"/>
        <v/>
      </c>
      <c r="AC298" s="79" t="str">
        <f t="shared" si="122"/>
        <v/>
      </c>
      <c r="AD298" s="79" t="str">
        <f t="shared" si="122"/>
        <v/>
      </c>
      <c r="AE298" s="79" t="str">
        <f t="shared" si="122"/>
        <v/>
      </c>
      <c r="AF298" s="79" t="str">
        <f t="shared" si="122"/>
        <v/>
      </c>
      <c r="AG298" s="79" t="str">
        <f t="shared" si="122"/>
        <v/>
      </c>
      <c r="AH298" s="79" t="str">
        <f t="shared" si="122"/>
        <v/>
      </c>
      <c r="AI298" s="79" t="str">
        <f t="shared" si="123"/>
        <v/>
      </c>
      <c r="AJ298" s="79" t="str">
        <f t="shared" si="123"/>
        <v/>
      </c>
      <c r="AK298" s="79" t="str">
        <f t="shared" si="123"/>
        <v/>
      </c>
      <c r="AL298" s="79" t="str">
        <f t="shared" si="123"/>
        <v/>
      </c>
      <c r="AM298" s="79" t="str">
        <f t="shared" si="123"/>
        <v/>
      </c>
      <c r="AN298" s="79" t="str">
        <f t="shared" si="123"/>
        <v/>
      </c>
      <c r="AO298" s="79" t="str">
        <f t="shared" si="123"/>
        <v/>
      </c>
      <c r="AP298" s="79" t="str">
        <f t="shared" si="123"/>
        <v/>
      </c>
      <c r="AQ298" s="79" t="str">
        <f t="shared" si="123"/>
        <v/>
      </c>
      <c r="AR298" s="79" t="str">
        <f t="shared" si="123"/>
        <v/>
      </c>
      <c r="AS298" s="79" t="str">
        <f t="shared" si="124"/>
        <v/>
      </c>
      <c r="AT298" s="79" t="str">
        <f t="shared" si="124"/>
        <v/>
      </c>
      <c r="AU298" s="79" t="str">
        <f t="shared" si="124"/>
        <v/>
      </c>
      <c r="AV298" s="79" t="str">
        <f t="shared" si="124"/>
        <v/>
      </c>
      <c r="AW298" s="79" t="str">
        <f t="shared" si="124"/>
        <v/>
      </c>
      <c r="AX298" s="79" t="str">
        <f t="shared" si="124"/>
        <v/>
      </c>
      <c r="AY298" s="79" t="str">
        <f t="shared" si="124"/>
        <v/>
      </c>
      <c r="AZ298" s="79" t="str">
        <f t="shared" si="124"/>
        <v/>
      </c>
      <c r="BA298" s="79" t="str">
        <f t="shared" si="124"/>
        <v/>
      </c>
      <c r="BB298" s="33" t="str">
        <f t="shared" si="124"/>
        <v/>
      </c>
      <c r="BD298" s="89" t="str">
        <f>IF(OR(CI$8="", Y298=""), "", COUNTIF(Y$11:Y$310, "&lt;"&amp;Y298)+1+COUNTIF(Y$11:Y298, Y298)-1)</f>
        <v/>
      </c>
      <c r="BE298" s="90" t="str">
        <f>IF(OR(CJ$8="", Z298=""), "", COUNTIF(Z$11:Z$310, "&lt;"&amp;Z298)+1+COUNTIF(Z$11:Z298, Z298)-1)</f>
        <v/>
      </c>
      <c r="BF298" s="90" t="str">
        <f>IF(OR(CK$8="", AA298=""), "", COUNTIF(AA$11:AA$310, "&lt;"&amp;AA298)+1+COUNTIF(AA$11:AA298, AA298)-1)</f>
        <v/>
      </c>
      <c r="BG298" s="90" t="str">
        <f>IF(OR(CL$8="", AB298=""), "", COUNTIF(AB$11:AB$310, "&lt;"&amp;AB298)+1+COUNTIF(AB$11:AB298, AB298)-1)</f>
        <v/>
      </c>
      <c r="BH298" s="90" t="str">
        <f>IF(OR(CM$8="", AC298=""), "", COUNTIF(AC$11:AC$310, "&lt;"&amp;AC298)+1+COUNTIF(AC$11:AC298, AC298)-1)</f>
        <v/>
      </c>
      <c r="BI298" s="90" t="str">
        <f>IF(OR(CN$8="", AD298=""), "", COUNTIF(AD$11:AD$310, "&lt;"&amp;AD298)+1+COUNTIF(AD$11:AD298, AD298)-1)</f>
        <v/>
      </c>
      <c r="BJ298" s="90" t="str">
        <f>IF(OR(CO$8="", AE298=""), "", COUNTIF(AE$11:AE$310, "&lt;"&amp;AE298)+1+COUNTIF(AE$11:AE298, AE298)-1)</f>
        <v/>
      </c>
      <c r="BK298" s="90" t="str">
        <f>IF(OR(CP$8="", AF298=""), "", COUNTIF(AF$11:AF$310, "&lt;"&amp;AF298)+1+COUNTIF(AF$11:AF298, AF298)-1)</f>
        <v/>
      </c>
      <c r="BL298" s="90" t="str">
        <f>IF(OR(CQ$8="", AG298=""), "", COUNTIF(AG$11:AG$310, "&lt;"&amp;AG298)+1+COUNTIF(AG$11:AG298, AG298)-1)</f>
        <v/>
      </c>
      <c r="BM298" s="90" t="str">
        <f>IF(OR(CR$8="", AH298=""), "", COUNTIF(AH$11:AH$310, "&lt;"&amp;AH298)+1+COUNTIF(AH$11:AH298, AH298)-1)</f>
        <v/>
      </c>
      <c r="BN298" s="90" t="str">
        <f>IF(OR(CS$8="", AI298=""), "", COUNTIF(AI$11:AI$310, "&lt;"&amp;AI298)+1+COUNTIF(AI$11:AI298, AI298)-1)</f>
        <v/>
      </c>
      <c r="BO298" s="90" t="str">
        <f>IF(OR(CT$8="", AJ298=""), "", COUNTIF(AJ$11:AJ$310, "&lt;"&amp;AJ298)+1+COUNTIF(AJ$11:AJ298, AJ298)-1)</f>
        <v/>
      </c>
      <c r="BP298" s="90" t="str">
        <f>IF(OR(CU$8="", AK298=""), "", COUNTIF(AK$11:AK$310, "&lt;"&amp;AK298)+1+COUNTIF(AK$11:AK298, AK298)-1)</f>
        <v/>
      </c>
      <c r="BQ298" s="90" t="str">
        <f>IF(OR(CV$8="", AL298=""), "", COUNTIF(AL$11:AL$310, "&lt;"&amp;AL298)+1+COUNTIF(AL$11:AL298, AL298)-1)</f>
        <v/>
      </c>
      <c r="BR298" s="90" t="str">
        <f>IF(OR(CW$8="", AM298=""), "", COUNTIF(AM$11:AM$310, "&lt;"&amp;AM298)+1+COUNTIF(AM$11:AM298, AM298)-1)</f>
        <v/>
      </c>
      <c r="BS298" s="90" t="str">
        <f>IF(OR(CX$8="", AN298=""), "", COUNTIF(AN$11:AN$310, "&lt;"&amp;AN298)+1+COUNTIF(AN$11:AN298, AN298)-1)</f>
        <v/>
      </c>
      <c r="BT298" s="90" t="str">
        <f>IF(OR(CY$8="", AO298=""), "", COUNTIF(AO$11:AO$310, "&lt;"&amp;AO298)+1+COUNTIF(AO$11:AO298, AO298)-1)</f>
        <v/>
      </c>
      <c r="BU298" s="90" t="str">
        <f>IF(OR(CZ$8="", AP298=""), "", COUNTIF(AP$11:AP$310, "&lt;"&amp;AP298)+1+COUNTIF(AP$11:AP298, AP298)-1)</f>
        <v/>
      </c>
      <c r="BV298" s="90" t="str">
        <f>IF(OR(DA$8="", AQ298=""), "", COUNTIF(AQ$11:AQ$310, "&lt;"&amp;AQ298)+1+COUNTIF(AQ$11:AQ298, AQ298)-1)</f>
        <v/>
      </c>
      <c r="BW298" s="90" t="str">
        <f>IF(OR(DB$8="", AR298=""), "", COUNTIF(AR$11:AR$310, "&lt;"&amp;AR298)+1+COUNTIF(AR$11:AR298, AR298)-1)</f>
        <v/>
      </c>
      <c r="BX298" s="90" t="str">
        <f>IF(OR(DC$8="", AS298=""), "", COUNTIF(AS$11:AS$310, "&lt;"&amp;AS298)+1+COUNTIF(AS$11:AS298, AS298)-1)</f>
        <v/>
      </c>
      <c r="BY298" s="90" t="str">
        <f>IF(OR(DD$8="", AT298=""), "", COUNTIF(AT$11:AT$310, "&lt;"&amp;AT298)+1+COUNTIF(AT$11:AT298, AT298)-1)</f>
        <v/>
      </c>
      <c r="BZ298" s="90" t="str">
        <f>IF(OR(DE$8="", AU298=""), "", COUNTIF(AU$11:AU$310, "&lt;"&amp;AU298)+1+COUNTIF(AU$11:AU298, AU298)-1)</f>
        <v/>
      </c>
      <c r="CA298" s="90" t="str">
        <f>IF(OR(DF$8="", AV298=""), "", COUNTIF(AV$11:AV$310, "&lt;"&amp;AV298)+1+COUNTIF(AV$11:AV298, AV298)-1)</f>
        <v/>
      </c>
      <c r="CB298" s="90" t="str">
        <f>IF(OR(DG$8="", AW298=""), "", COUNTIF(AW$11:AW$310, "&lt;"&amp;AW298)+1+COUNTIF(AW$11:AW298, AW298)-1)</f>
        <v/>
      </c>
      <c r="CC298" s="90" t="str">
        <f>IF(OR(DH$8="", AX298=""), "", COUNTIF(AX$11:AX$310, "&lt;"&amp;AX298)+1+COUNTIF(AX$11:AX298, AX298)-1)</f>
        <v/>
      </c>
      <c r="CD298" s="90" t="str">
        <f>IF(OR(DI$8="", AY298=""), "", COUNTIF(AY$11:AY$310, "&lt;"&amp;AY298)+1+COUNTIF(AY$11:AY298, AY298)-1)</f>
        <v/>
      </c>
      <c r="CE298" s="90" t="str">
        <f>IF(OR(DJ$8="", AZ298=""), "", COUNTIF(AZ$11:AZ$310, "&lt;"&amp;AZ298)+1+COUNTIF(AZ$11:AZ298, AZ298)-1)</f>
        <v/>
      </c>
      <c r="CF298" s="90" t="str">
        <f>IF(OR(DK$8="", BA298=""), "", COUNTIF(BA$11:BA$310, "&lt;"&amp;BA298)+1+COUNTIF(BA$11:BA298, BA298)-1)</f>
        <v/>
      </c>
      <c r="CG298" s="91" t="str">
        <f>IF(OR(DL$8="", BB298=""), "", COUNTIF(BB$11:BB$310, "&lt;"&amp;BB298)+1+COUNTIF(BB$11:BB298, BB298)-1)</f>
        <v/>
      </c>
      <c r="CI298" s="89" t="str" cm="1">
        <f t="array" ref="CI298">IFERROR(INDEX($BD298:$CG298, $CH298, MATCH(CI$6, $BD$8:$CG$8, 0)), "")</f>
        <v/>
      </c>
      <c r="CJ298" s="90" t="str" cm="1">
        <f t="array" ref="CJ298">IFERROR(INDEX($BD298:$CG298, $CH298, MATCH(CJ$6, $BD$8:$CG$8, 0)), "")</f>
        <v/>
      </c>
      <c r="CK298" s="90" t="str" cm="1">
        <f t="array" ref="CK298">IFERROR(INDEX($BD298:$CG298, $CH298, MATCH(CK$6, $BD$8:$CG$8, 0)), "")</f>
        <v/>
      </c>
      <c r="CL298" s="90" t="str" cm="1">
        <f t="array" ref="CL298">IFERROR(INDEX($BD298:$CG298, $CH298, MATCH(CL$6, $BD$8:$CG$8, 0)), "")</f>
        <v/>
      </c>
      <c r="CM298" s="90" t="str" cm="1">
        <f t="array" ref="CM298">IFERROR(INDEX($BD298:$CG298, $CH298, MATCH(CM$6, $BD$8:$CG$8, 0)), "")</f>
        <v/>
      </c>
      <c r="CN298" s="90" t="str" cm="1">
        <f t="array" ref="CN298">IFERROR(INDEX($BD298:$CG298, $CH298, MATCH(CN$6, $BD$8:$CG$8, 0)), "")</f>
        <v/>
      </c>
      <c r="CO298" s="90" t="str" cm="1">
        <f t="array" ref="CO298">IFERROR(INDEX($BD298:$CG298, $CH298, MATCH(CO$6, $BD$8:$CG$8, 0)), "")</f>
        <v/>
      </c>
      <c r="CP298" s="90" t="str" cm="1">
        <f t="array" ref="CP298">IFERROR(INDEX($BD298:$CG298, $CH298, MATCH(CP$6, $BD$8:$CG$8, 0)), "")</f>
        <v/>
      </c>
      <c r="CQ298" s="90" t="str" cm="1">
        <f t="array" ref="CQ298">IFERROR(INDEX($BD298:$CG298, $CH298, MATCH(CQ$6, $BD$8:$CG$8, 0)), "")</f>
        <v/>
      </c>
      <c r="CR298" s="90" t="str" cm="1">
        <f t="array" ref="CR298">IFERROR(INDEX($BD298:$CG298, $CH298, MATCH(CR$6, $BD$8:$CG$8, 0)), "")</f>
        <v/>
      </c>
      <c r="CS298" s="90" t="str" cm="1">
        <f t="array" ref="CS298">IFERROR(INDEX($BD298:$CG298, $CH298, MATCH(CS$6, $BD$8:$CG$8, 0)), "")</f>
        <v/>
      </c>
      <c r="CT298" s="90" t="str" cm="1">
        <f t="array" ref="CT298">IFERROR(INDEX($BD298:$CG298, $CH298, MATCH(CT$6, $BD$8:$CG$8, 0)), "")</f>
        <v/>
      </c>
      <c r="CU298" s="90" t="str" cm="1">
        <f t="array" ref="CU298">IFERROR(INDEX($BD298:$CG298, $CH298, MATCH(CU$6, $BD$8:$CG$8, 0)), "")</f>
        <v/>
      </c>
      <c r="CV298" s="90" t="str" cm="1">
        <f t="array" ref="CV298">IFERROR(INDEX($BD298:$CG298, $CH298, MATCH(CV$6, $BD$8:$CG$8, 0)), "")</f>
        <v/>
      </c>
      <c r="CW298" s="90" t="str" cm="1">
        <f t="array" ref="CW298">IFERROR(INDEX($BD298:$CG298, $CH298, MATCH(CW$6, $BD$8:$CG$8, 0)), "")</f>
        <v/>
      </c>
      <c r="CX298" s="90" t="str" cm="1">
        <f t="array" ref="CX298">IFERROR(INDEX($BD298:$CG298, $CH298, MATCH(CX$6, $BD$8:$CG$8, 0)), "")</f>
        <v/>
      </c>
      <c r="CY298" s="90" t="str" cm="1">
        <f t="array" ref="CY298">IFERROR(INDEX($BD298:$CG298, $CH298, MATCH(CY$6, $BD$8:$CG$8, 0)), "")</f>
        <v/>
      </c>
      <c r="CZ298" s="90" t="str" cm="1">
        <f t="array" ref="CZ298">IFERROR(INDEX($BD298:$CG298, $CH298, MATCH(CZ$6, $BD$8:$CG$8, 0)), "")</f>
        <v/>
      </c>
      <c r="DA298" s="90" t="str" cm="1">
        <f t="array" ref="DA298">IFERROR(INDEX($BD298:$CG298, $CH298, MATCH(DA$6, $BD$8:$CG$8, 0)), "")</f>
        <v/>
      </c>
      <c r="DB298" s="90" t="str" cm="1">
        <f t="array" ref="DB298">IFERROR(INDEX($BD298:$CG298, $CH298, MATCH(DB$6, $BD$8:$CG$8, 0)), "")</f>
        <v/>
      </c>
      <c r="DC298" s="90" t="str" cm="1">
        <f t="array" ref="DC298">IFERROR(INDEX($BD298:$CG298, $CH298, MATCH(DC$6, $BD$8:$CG$8, 0)), "")</f>
        <v/>
      </c>
      <c r="DD298" s="90" t="str" cm="1">
        <f t="array" ref="DD298">IFERROR(INDEX($BD298:$CG298, $CH298, MATCH(DD$6, $BD$8:$CG$8, 0)), "")</f>
        <v/>
      </c>
      <c r="DE298" s="90" t="str" cm="1">
        <f t="array" ref="DE298">IFERROR(INDEX($BD298:$CG298, $CH298, MATCH(DE$6, $BD$8:$CG$8, 0)), "")</f>
        <v/>
      </c>
      <c r="DF298" s="90" t="str" cm="1">
        <f t="array" ref="DF298">IFERROR(INDEX($BD298:$CG298, $CH298, MATCH(DF$6, $BD$8:$CG$8, 0)), "")</f>
        <v/>
      </c>
      <c r="DG298" s="90" t="str" cm="1">
        <f t="array" ref="DG298">IFERROR(INDEX($BD298:$CG298, $CH298, MATCH(DG$6, $BD$8:$CG$8, 0)), "")</f>
        <v/>
      </c>
      <c r="DH298" s="90" t="str" cm="1">
        <f t="array" ref="DH298">IFERROR(INDEX($BD298:$CG298, $CH298, MATCH(DH$6, $BD$8:$CG$8, 0)), "")</f>
        <v/>
      </c>
      <c r="DI298" s="90" t="str" cm="1">
        <f t="array" ref="DI298">IFERROR(INDEX($BD298:$CG298, $CH298, MATCH(DI$6, $BD$8:$CG$8, 0)), "")</f>
        <v/>
      </c>
      <c r="DJ298" s="90" t="str" cm="1">
        <f t="array" ref="DJ298">IFERROR(INDEX($BD298:$CG298, $CH298, MATCH(DJ$6, $BD$8:$CG$8, 0)), "")</f>
        <v/>
      </c>
      <c r="DK298" s="90" t="str" cm="1">
        <f t="array" ref="DK298">IFERROR(INDEX($BD298:$CG298, $CH298, MATCH(DK$6, $BD$8:$CG$8, 0)), "")</f>
        <v/>
      </c>
      <c r="DL298" s="91" t="str" cm="1">
        <f t="array" ref="DL298">IFERROR(INDEX($BD298:$CG298, $CH298, MATCH(DL$6, $BD$8:$CG$8, 0)), "")</f>
        <v/>
      </c>
    </row>
    <row r="299" spans="1:116" x14ac:dyDescent="0.55000000000000004">
      <c r="A299" s="16"/>
      <c r="B299" s="48"/>
      <c r="C299" s="26"/>
      <c r="D299" s="49"/>
      <c r="E299" s="50"/>
      <c r="F299" s="16"/>
      <c r="G299" s="96" t="str">
        <f t="shared" si="113"/>
        <v/>
      </c>
      <c r="H299" s="96" t="str">
        <f>IF($T299="", "", IF(COUNTIF('Income &amp; Expenses'!$AO$11:$AO$40, $T299)&gt;0, $N$3, $N$4))</f>
        <v/>
      </c>
      <c r="I299" s="16"/>
      <c r="N299" s="14" t="str">
        <f t="shared" si="109"/>
        <v/>
      </c>
      <c r="O299" s="8" t="str">
        <f t="shared" si="114"/>
        <v/>
      </c>
      <c r="P299" s="15" t="str">
        <f t="shared" si="110"/>
        <v/>
      </c>
      <c r="R299" s="68" t="str">
        <f t="shared" si="111"/>
        <v/>
      </c>
      <c r="T299" s="68" t="str">
        <f t="shared" si="112"/>
        <v/>
      </c>
      <c r="V299" s="62" t="str">
        <f>IF($B299="", "", COUNTIF($B$11:$B299, $B299))</f>
        <v/>
      </c>
      <c r="W299" s="62" t="str">
        <f t="shared" si="115"/>
        <v/>
      </c>
      <c r="Y299" s="78" t="str">
        <f t="shared" si="122"/>
        <v/>
      </c>
      <c r="Z299" s="79" t="str">
        <f t="shared" si="122"/>
        <v/>
      </c>
      <c r="AA299" s="79" t="str">
        <f t="shared" si="122"/>
        <v/>
      </c>
      <c r="AB299" s="79" t="str">
        <f t="shared" si="122"/>
        <v/>
      </c>
      <c r="AC299" s="79" t="str">
        <f t="shared" si="122"/>
        <v/>
      </c>
      <c r="AD299" s="79" t="str">
        <f t="shared" si="122"/>
        <v/>
      </c>
      <c r="AE299" s="79" t="str">
        <f t="shared" si="122"/>
        <v/>
      </c>
      <c r="AF299" s="79" t="str">
        <f t="shared" si="122"/>
        <v/>
      </c>
      <c r="AG299" s="79" t="str">
        <f t="shared" si="122"/>
        <v/>
      </c>
      <c r="AH299" s="79" t="str">
        <f t="shared" si="122"/>
        <v/>
      </c>
      <c r="AI299" s="79" t="str">
        <f t="shared" si="123"/>
        <v/>
      </c>
      <c r="AJ299" s="79" t="str">
        <f t="shared" si="123"/>
        <v/>
      </c>
      <c r="AK299" s="79" t="str">
        <f t="shared" si="123"/>
        <v/>
      </c>
      <c r="AL299" s="79" t="str">
        <f t="shared" si="123"/>
        <v/>
      </c>
      <c r="AM299" s="79" t="str">
        <f t="shared" si="123"/>
        <v/>
      </c>
      <c r="AN299" s="79" t="str">
        <f t="shared" si="123"/>
        <v/>
      </c>
      <c r="AO299" s="79" t="str">
        <f t="shared" si="123"/>
        <v/>
      </c>
      <c r="AP299" s="79" t="str">
        <f t="shared" si="123"/>
        <v/>
      </c>
      <c r="AQ299" s="79" t="str">
        <f t="shared" si="123"/>
        <v/>
      </c>
      <c r="AR299" s="79" t="str">
        <f t="shared" si="123"/>
        <v/>
      </c>
      <c r="AS299" s="79" t="str">
        <f t="shared" si="124"/>
        <v/>
      </c>
      <c r="AT299" s="79" t="str">
        <f t="shared" si="124"/>
        <v/>
      </c>
      <c r="AU299" s="79" t="str">
        <f t="shared" si="124"/>
        <v/>
      </c>
      <c r="AV299" s="79" t="str">
        <f t="shared" si="124"/>
        <v/>
      </c>
      <c r="AW299" s="79" t="str">
        <f t="shared" si="124"/>
        <v/>
      </c>
      <c r="AX299" s="79" t="str">
        <f t="shared" si="124"/>
        <v/>
      </c>
      <c r="AY299" s="79" t="str">
        <f t="shared" si="124"/>
        <v/>
      </c>
      <c r="AZ299" s="79" t="str">
        <f t="shared" si="124"/>
        <v/>
      </c>
      <c r="BA299" s="79" t="str">
        <f t="shared" si="124"/>
        <v/>
      </c>
      <c r="BB299" s="33" t="str">
        <f t="shared" si="124"/>
        <v/>
      </c>
      <c r="BD299" s="89" t="str">
        <f>IF(OR(CI$8="", Y299=""), "", COUNTIF(Y$11:Y$310, "&lt;"&amp;Y299)+1+COUNTIF(Y$11:Y299, Y299)-1)</f>
        <v/>
      </c>
      <c r="BE299" s="90" t="str">
        <f>IF(OR(CJ$8="", Z299=""), "", COUNTIF(Z$11:Z$310, "&lt;"&amp;Z299)+1+COUNTIF(Z$11:Z299, Z299)-1)</f>
        <v/>
      </c>
      <c r="BF299" s="90" t="str">
        <f>IF(OR(CK$8="", AA299=""), "", COUNTIF(AA$11:AA$310, "&lt;"&amp;AA299)+1+COUNTIF(AA$11:AA299, AA299)-1)</f>
        <v/>
      </c>
      <c r="BG299" s="90" t="str">
        <f>IF(OR(CL$8="", AB299=""), "", COUNTIF(AB$11:AB$310, "&lt;"&amp;AB299)+1+COUNTIF(AB$11:AB299, AB299)-1)</f>
        <v/>
      </c>
      <c r="BH299" s="90" t="str">
        <f>IF(OR(CM$8="", AC299=""), "", COUNTIF(AC$11:AC$310, "&lt;"&amp;AC299)+1+COUNTIF(AC$11:AC299, AC299)-1)</f>
        <v/>
      </c>
      <c r="BI299" s="90" t="str">
        <f>IF(OR(CN$8="", AD299=""), "", COUNTIF(AD$11:AD$310, "&lt;"&amp;AD299)+1+COUNTIF(AD$11:AD299, AD299)-1)</f>
        <v/>
      </c>
      <c r="BJ299" s="90" t="str">
        <f>IF(OR(CO$8="", AE299=""), "", COUNTIF(AE$11:AE$310, "&lt;"&amp;AE299)+1+COUNTIF(AE$11:AE299, AE299)-1)</f>
        <v/>
      </c>
      <c r="BK299" s="90" t="str">
        <f>IF(OR(CP$8="", AF299=""), "", COUNTIF(AF$11:AF$310, "&lt;"&amp;AF299)+1+COUNTIF(AF$11:AF299, AF299)-1)</f>
        <v/>
      </c>
      <c r="BL299" s="90" t="str">
        <f>IF(OR(CQ$8="", AG299=""), "", COUNTIF(AG$11:AG$310, "&lt;"&amp;AG299)+1+COUNTIF(AG$11:AG299, AG299)-1)</f>
        <v/>
      </c>
      <c r="BM299" s="90" t="str">
        <f>IF(OR(CR$8="", AH299=""), "", COUNTIF(AH$11:AH$310, "&lt;"&amp;AH299)+1+COUNTIF(AH$11:AH299, AH299)-1)</f>
        <v/>
      </c>
      <c r="BN299" s="90" t="str">
        <f>IF(OR(CS$8="", AI299=""), "", COUNTIF(AI$11:AI$310, "&lt;"&amp;AI299)+1+COUNTIF(AI$11:AI299, AI299)-1)</f>
        <v/>
      </c>
      <c r="BO299" s="90" t="str">
        <f>IF(OR(CT$8="", AJ299=""), "", COUNTIF(AJ$11:AJ$310, "&lt;"&amp;AJ299)+1+COUNTIF(AJ$11:AJ299, AJ299)-1)</f>
        <v/>
      </c>
      <c r="BP299" s="90" t="str">
        <f>IF(OR(CU$8="", AK299=""), "", COUNTIF(AK$11:AK$310, "&lt;"&amp;AK299)+1+COUNTIF(AK$11:AK299, AK299)-1)</f>
        <v/>
      </c>
      <c r="BQ299" s="90" t="str">
        <f>IF(OR(CV$8="", AL299=""), "", COUNTIF(AL$11:AL$310, "&lt;"&amp;AL299)+1+COUNTIF(AL$11:AL299, AL299)-1)</f>
        <v/>
      </c>
      <c r="BR299" s="90" t="str">
        <f>IF(OR(CW$8="", AM299=""), "", COUNTIF(AM$11:AM$310, "&lt;"&amp;AM299)+1+COUNTIF(AM$11:AM299, AM299)-1)</f>
        <v/>
      </c>
      <c r="BS299" s="90" t="str">
        <f>IF(OR(CX$8="", AN299=""), "", COUNTIF(AN$11:AN$310, "&lt;"&amp;AN299)+1+COUNTIF(AN$11:AN299, AN299)-1)</f>
        <v/>
      </c>
      <c r="BT299" s="90" t="str">
        <f>IF(OR(CY$8="", AO299=""), "", COUNTIF(AO$11:AO$310, "&lt;"&amp;AO299)+1+COUNTIF(AO$11:AO299, AO299)-1)</f>
        <v/>
      </c>
      <c r="BU299" s="90" t="str">
        <f>IF(OR(CZ$8="", AP299=""), "", COUNTIF(AP$11:AP$310, "&lt;"&amp;AP299)+1+COUNTIF(AP$11:AP299, AP299)-1)</f>
        <v/>
      </c>
      <c r="BV299" s="90" t="str">
        <f>IF(OR(DA$8="", AQ299=""), "", COUNTIF(AQ$11:AQ$310, "&lt;"&amp;AQ299)+1+COUNTIF(AQ$11:AQ299, AQ299)-1)</f>
        <v/>
      </c>
      <c r="BW299" s="90" t="str">
        <f>IF(OR(DB$8="", AR299=""), "", COUNTIF(AR$11:AR$310, "&lt;"&amp;AR299)+1+COUNTIF(AR$11:AR299, AR299)-1)</f>
        <v/>
      </c>
      <c r="BX299" s="90" t="str">
        <f>IF(OR(DC$8="", AS299=""), "", COUNTIF(AS$11:AS$310, "&lt;"&amp;AS299)+1+COUNTIF(AS$11:AS299, AS299)-1)</f>
        <v/>
      </c>
      <c r="BY299" s="90" t="str">
        <f>IF(OR(DD$8="", AT299=""), "", COUNTIF(AT$11:AT$310, "&lt;"&amp;AT299)+1+COUNTIF(AT$11:AT299, AT299)-1)</f>
        <v/>
      </c>
      <c r="BZ299" s="90" t="str">
        <f>IF(OR(DE$8="", AU299=""), "", COUNTIF(AU$11:AU$310, "&lt;"&amp;AU299)+1+COUNTIF(AU$11:AU299, AU299)-1)</f>
        <v/>
      </c>
      <c r="CA299" s="90" t="str">
        <f>IF(OR(DF$8="", AV299=""), "", COUNTIF(AV$11:AV$310, "&lt;"&amp;AV299)+1+COUNTIF(AV$11:AV299, AV299)-1)</f>
        <v/>
      </c>
      <c r="CB299" s="90" t="str">
        <f>IF(OR(DG$8="", AW299=""), "", COUNTIF(AW$11:AW$310, "&lt;"&amp;AW299)+1+COUNTIF(AW$11:AW299, AW299)-1)</f>
        <v/>
      </c>
      <c r="CC299" s="90" t="str">
        <f>IF(OR(DH$8="", AX299=""), "", COUNTIF(AX$11:AX$310, "&lt;"&amp;AX299)+1+COUNTIF(AX$11:AX299, AX299)-1)</f>
        <v/>
      </c>
      <c r="CD299" s="90" t="str">
        <f>IF(OR(DI$8="", AY299=""), "", COUNTIF(AY$11:AY$310, "&lt;"&amp;AY299)+1+COUNTIF(AY$11:AY299, AY299)-1)</f>
        <v/>
      </c>
      <c r="CE299" s="90" t="str">
        <f>IF(OR(DJ$8="", AZ299=""), "", COUNTIF(AZ$11:AZ$310, "&lt;"&amp;AZ299)+1+COUNTIF(AZ$11:AZ299, AZ299)-1)</f>
        <v/>
      </c>
      <c r="CF299" s="90" t="str">
        <f>IF(OR(DK$8="", BA299=""), "", COUNTIF(BA$11:BA$310, "&lt;"&amp;BA299)+1+COUNTIF(BA$11:BA299, BA299)-1)</f>
        <v/>
      </c>
      <c r="CG299" s="91" t="str">
        <f>IF(OR(DL$8="", BB299=""), "", COUNTIF(BB$11:BB$310, "&lt;"&amp;BB299)+1+COUNTIF(BB$11:BB299, BB299)-1)</f>
        <v/>
      </c>
      <c r="CI299" s="89" t="str" cm="1">
        <f t="array" ref="CI299">IFERROR(INDEX($BD299:$CG299, $CH299, MATCH(CI$6, $BD$8:$CG$8, 0)), "")</f>
        <v/>
      </c>
      <c r="CJ299" s="90" t="str" cm="1">
        <f t="array" ref="CJ299">IFERROR(INDEX($BD299:$CG299, $CH299, MATCH(CJ$6, $BD$8:$CG$8, 0)), "")</f>
        <v/>
      </c>
      <c r="CK299" s="90" t="str" cm="1">
        <f t="array" ref="CK299">IFERROR(INDEX($BD299:$CG299, $CH299, MATCH(CK$6, $BD$8:$CG$8, 0)), "")</f>
        <v/>
      </c>
      <c r="CL299" s="90" t="str" cm="1">
        <f t="array" ref="CL299">IFERROR(INDEX($BD299:$CG299, $CH299, MATCH(CL$6, $BD$8:$CG$8, 0)), "")</f>
        <v/>
      </c>
      <c r="CM299" s="90" t="str" cm="1">
        <f t="array" ref="CM299">IFERROR(INDEX($BD299:$CG299, $CH299, MATCH(CM$6, $BD$8:$CG$8, 0)), "")</f>
        <v/>
      </c>
      <c r="CN299" s="90" t="str" cm="1">
        <f t="array" ref="CN299">IFERROR(INDEX($BD299:$CG299, $CH299, MATCH(CN$6, $BD$8:$CG$8, 0)), "")</f>
        <v/>
      </c>
      <c r="CO299" s="90" t="str" cm="1">
        <f t="array" ref="CO299">IFERROR(INDEX($BD299:$CG299, $CH299, MATCH(CO$6, $BD$8:$CG$8, 0)), "")</f>
        <v/>
      </c>
      <c r="CP299" s="90" t="str" cm="1">
        <f t="array" ref="CP299">IFERROR(INDEX($BD299:$CG299, $CH299, MATCH(CP$6, $BD$8:$CG$8, 0)), "")</f>
        <v/>
      </c>
      <c r="CQ299" s="90" t="str" cm="1">
        <f t="array" ref="CQ299">IFERROR(INDEX($BD299:$CG299, $CH299, MATCH(CQ$6, $BD$8:$CG$8, 0)), "")</f>
        <v/>
      </c>
      <c r="CR299" s="90" t="str" cm="1">
        <f t="array" ref="CR299">IFERROR(INDEX($BD299:$CG299, $CH299, MATCH(CR$6, $BD$8:$CG$8, 0)), "")</f>
        <v/>
      </c>
      <c r="CS299" s="90" t="str" cm="1">
        <f t="array" ref="CS299">IFERROR(INDEX($BD299:$CG299, $CH299, MATCH(CS$6, $BD$8:$CG$8, 0)), "")</f>
        <v/>
      </c>
      <c r="CT299" s="90" t="str" cm="1">
        <f t="array" ref="CT299">IFERROR(INDEX($BD299:$CG299, $CH299, MATCH(CT$6, $BD$8:$CG$8, 0)), "")</f>
        <v/>
      </c>
      <c r="CU299" s="90" t="str" cm="1">
        <f t="array" ref="CU299">IFERROR(INDEX($BD299:$CG299, $CH299, MATCH(CU$6, $BD$8:$CG$8, 0)), "")</f>
        <v/>
      </c>
      <c r="CV299" s="90" t="str" cm="1">
        <f t="array" ref="CV299">IFERROR(INDEX($BD299:$CG299, $CH299, MATCH(CV$6, $BD$8:$CG$8, 0)), "")</f>
        <v/>
      </c>
      <c r="CW299" s="90" t="str" cm="1">
        <f t="array" ref="CW299">IFERROR(INDEX($BD299:$CG299, $CH299, MATCH(CW$6, $BD$8:$CG$8, 0)), "")</f>
        <v/>
      </c>
      <c r="CX299" s="90" t="str" cm="1">
        <f t="array" ref="CX299">IFERROR(INDEX($BD299:$CG299, $CH299, MATCH(CX$6, $BD$8:$CG$8, 0)), "")</f>
        <v/>
      </c>
      <c r="CY299" s="90" t="str" cm="1">
        <f t="array" ref="CY299">IFERROR(INDEX($BD299:$CG299, $CH299, MATCH(CY$6, $BD$8:$CG$8, 0)), "")</f>
        <v/>
      </c>
      <c r="CZ299" s="90" t="str" cm="1">
        <f t="array" ref="CZ299">IFERROR(INDEX($BD299:$CG299, $CH299, MATCH(CZ$6, $BD$8:$CG$8, 0)), "")</f>
        <v/>
      </c>
      <c r="DA299" s="90" t="str" cm="1">
        <f t="array" ref="DA299">IFERROR(INDEX($BD299:$CG299, $CH299, MATCH(DA$6, $BD$8:$CG$8, 0)), "")</f>
        <v/>
      </c>
      <c r="DB299" s="90" t="str" cm="1">
        <f t="array" ref="DB299">IFERROR(INDEX($BD299:$CG299, $CH299, MATCH(DB$6, $BD$8:$CG$8, 0)), "")</f>
        <v/>
      </c>
      <c r="DC299" s="90" t="str" cm="1">
        <f t="array" ref="DC299">IFERROR(INDEX($BD299:$CG299, $CH299, MATCH(DC$6, $BD$8:$CG$8, 0)), "")</f>
        <v/>
      </c>
      <c r="DD299" s="90" t="str" cm="1">
        <f t="array" ref="DD299">IFERROR(INDEX($BD299:$CG299, $CH299, MATCH(DD$6, $BD$8:$CG$8, 0)), "")</f>
        <v/>
      </c>
      <c r="DE299" s="90" t="str" cm="1">
        <f t="array" ref="DE299">IFERROR(INDEX($BD299:$CG299, $CH299, MATCH(DE$6, $BD$8:$CG$8, 0)), "")</f>
        <v/>
      </c>
      <c r="DF299" s="90" t="str" cm="1">
        <f t="array" ref="DF299">IFERROR(INDEX($BD299:$CG299, $CH299, MATCH(DF$6, $BD$8:$CG$8, 0)), "")</f>
        <v/>
      </c>
      <c r="DG299" s="90" t="str" cm="1">
        <f t="array" ref="DG299">IFERROR(INDEX($BD299:$CG299, $CH299, MATCH(DG$6, $BD$8:$CG$8, 0)), "")</f>
        <v/>
      </c>
      <c r="DH299" s="90" t="str" cm="1">
        <f t="array" ref="DH299">IFERROR(INDEX($BD299:$CG299, $CH299, MATCH(DH$6, $BD$8:$CG$8, 0)), "")</f>
        <v/>
      </c>
      <c r="DI299" s="90" t="str" cm="1">
        <f t="array" ref="DI299">IFERROR(INDEX($BD299:$CG299, $CH299, MATCH(DI$6, $BD$8:$CG$8, 0)), "")</f>
        <v/>
      </c>
      <c r="DJ299" s="90" t="str" cm="1">
        <f t="array" ref="DJ299">IFERROR(INDEX($BD299:$CG299, $CH299, MATCH(DJ$6, $BD$8:$CG$8, 0)), "")</f>
        <v/>
      </c>
      <c r="DK299" s="90" t="str" cm="1">
        <f t="array" ref="DK299">IFERROR(INDEX($BD299:$CG299, $CH299, MATCH(DK$6, $BD$8:$CG$8, 0)), "")</f>
        <v/>
      </c>
      <c r="DL299" s="91" t="str" cm="1">
        <f t="array" ref="DL299">IFERROR(INDEX($BD299:$CG299, $CH299, MATCH(DL$6, $BD$8:$CG$8, 0)), "")</f>
        <v/>
      </c>
    </row>
    <row r="300" spans="1:116" x14ac:dyDescent="0.55000000000000004">
      <c r="A300" s="16"/>
      <c r="B300" s="48"/>
      <c r="C300" s="26"/>
      <c r="D300" s="49"/>
      <c r="E300" s="50"/>
      <c r="F300" s="16"/>
      <c r="G300" s="96" t="str">
        <f t="shared" si="113"/>
        <v/>
      </c>
      <c r="H300" s="96" t="str">
        <f>IF($T300="", "", IF(COUNTIF('Income &amp; Expenses'!$AO$11:$AO$40, $T300)&gt;0, $N$3, $N$4))</f>
        <v/>
      </c>
      <c r="I300" s="16"/>
      <c r="N300" s="14" t="str">
        <f t="shared" si="109"/>
        <v/>
      </c>
      <c r="O300" s="8" t="str">
        <f t="shared" si="114"/>
        <v/>
      </c>
      <c r="P300" s="15" t="str">
        <f t="shared" si="110"/>
        <v/>
      </c>
      <c r="R300" s="68" t="str">
        <f t="shared" si="111"/>
        <v/>
      </c>
      <c r="T300" s="68" t="str">
        <f t="shared" si="112"/>
        <v/>
      </c>
      <c r="V300" s="62" t="str">
        <f>IF($B300="", "", COUNTIF($B$11:$B300, $B300))</f>
        <v/>
      </c>
      <c r="W300" s="62" t="str">
        <f t="shared" si="115"/>
        <v/>
      </c>
      <c r="Y300" s="78" t="str">
        <f t="shared" si="122"/>
        <v/>
      </c>
      <c r="Z300" s="79" t="str">
        <f t="shared" si="122"/>
        <v/>
      </c>
      <c r="AA300" s="79" t="str">
        <f t="shared" si="122"/>
        <v/>
      </c>
      <c r="AB300" s="79" t="str">
        <f t="shared" si="122"/>
        <v/>
      </c>
      <c r="AC300" s="79" t="str">
        <f t="shared" si="122"/>
        <v/>
      </c>
      <c r="AD300" s="79" t="str">
        <f t="shared" si="122"/>
        <v/>
      </c>
      <c r="AE300" s="79" t="str">
        <f t="shared" si="122"/>
        <v/>
      </c>
      <c r="AF300" s="79" t="str">
        <f t="shared" si="122"/>
        <v/>
      </c>
      <c r="AG300" s="79" t="str">
        <f t="shared" si="122"/>
        <v/>
      </c>
      <c r="AH300" s="79" t="str">
        <f t="shared" si="122"/>
        <v/>
      </c>
      <c r="AI300" s="79" t="str">
        <f t="shared" si="123"/>
        <v/>
      </c>
      <c r="AJ300" s="79" t="str">
        <f t="shared" si="123"/>
        <v/>
      </c>
      <c r="AK300" s="79" t="str">
        <f t="shared" si="123"/>
        <v/>
      </c>
      <c r="AL300" s="79" t="str">
        <f t="shared" si="123"/>
        <v/>
      </c>
      <c r="AM300" s="79" t="str">
        <f t="shared" si="123"/>
        <v/>
      </c>
      <c r="AN300" s="79" t="str">
        <f t="shared" si="123"/>
        <v/>
      </c>
      <c r="AO300" s="79" t="str">
        <f t="shared" si="123"/>
        <v/>
      </c>
      <c r="AP300" s="79" t="str">
        <f t="shared" si="123"/>
        <v/>
      </c>
      <c r="AQ300" s="79" t="str">
        <f t="shared" si="123"/>
        <v/>
      </c>
      <c r="AR300" s="79" t="str">
        <f t="shared" si="123"/>
        <v/>
      </c>
      <c r="AS300" s="79" t="str">
        <f t="shared" si="124"/>
        <v/>
      </c>
      <c r="AT300" s="79" t="str">
        <f t="shared" si="124"/>
        <v/>
      </c>
      <c r="AU300" s="79" t="str">
        <f t="shared" si="124"/>
        <v/>
      </c>
      <c r="AV300" s="79" t="str">
        <f t="shared" si="124"/>
        <v/>
      </c>
      <c r="AW300" s="79" t="str">
        <f t="shared" si="124"/>
        <v/>
      </c>
      <c r="AX300" s="79" t="str">
        <f t="shared" si="124"/>
        <v/>
      </c>
      <c r="AY300" s="79" t="str">
        <f t="shared" si="124"/>
        <v/>
      </c>
      <c r="AZ300" s="79" t="str">
        <f t="shared" si="124"/>
        <v/>
      </c>
      <c r="BA300" s="79" t="str">
        <f t="shared" si="124"/>
        <v/>
      </c>
      <c r="BB300" s="33" t="str">
        <f t="shared" si="124"/>
        <v/>
      </c>
      <c r="BD300" s="89" t="str">
        <f>IF(OR(CI$8="", Y300=""), "", COUNTIF(Y$11:Y$310, "&lt;"&amp;Y300)+1+COUNTIF(Y$11:Y300, Y300)-1)</f>
        <v/>
      </c>
      <c r="BE300" s="90" t="str">
        <f>IF(OR(CJ$8="", Z300=""), "", COUNTIF(Z$11:Z$310, "&lt;"&amp;Z300)+1+COUNTIF(Z$11:Z300, Z300)-1)</f>
        <v/>
      </c>
      <c r="BF300" s="90" t="str">
        <f>IF(OR(CK$8="", AA300=""), "", COUNTIF(AA$11:AA$310, "&lt;"&amp;AA300)+1+COUNTIF(AA$11:AA300, AA300)-1)</f>
        <v/>
      </c>
      <c r="BG300" s="90" t="str">
        <f>IF(OR(CL$8="", AB300=""), "", COUNTIF(AB$11:AB$310, "&lt;"&amp;AB300)+1+COUNTIF(AB$11:AB300, AB300)-1)</f>
        <v/>
      </c>
      <c r="BH300" s="90" t="str">
        <f>IF(OR(CM$8="", AC300=""), "", COUNTIF(AC$11:AC$310, "&lt;"&amp;AC300)+1+COUNTIF(AC$11:AC300, AC300)-1)</f>
        <v/>
      </c>
      <c r="BI300" s="90" t="str">
        <f>IF(OR(CN$8="", AD300=""), "", COUNTIF(AD$11:AD$310, "&lt;"&amp;AD300)+1+COUNTIF(AD$11:AD300, AD300)-1)</f>
        <v/>
      </c>
      <c r="BJ300" s="90" t="str">
        <f>IF(OR(CO$8="", AE300=""), "", COUNTIF(AE$11:AE$310, "&lt;"&amp;AE300)+1+COUNTIF(AE$11:AE300, AE300)-1)</f>
        <v/>
      </c>
      <c r="BK300" s="90" t="str">
        <f>IF(OR(CP$8="", AF300=""), "", COUNTIF(AF$11:AF$310, "&lt;"&amp;AF300)+1+COUNTIF(AF$11:AF300, AF300)-1)</f>
        <v/>
      </c>
      <c r="BL300" s="90" t="str">
        <f>IF(OR(CQ$8="", AG300=""), "", COUNTIF(AG$11:AG$310, "&lt;"&amp;AG300)+1+COUNTIF(AG$11:AG300, AG300)-1)</f>
        <v/>
      </c>
      <c r="BM300" s="90" t="str">
        <f>IF(OR(CR$8="", AH300=""), "", COUNTIF(AH$11:AH$310, "&lt;"&amp;AH300)+1+COUNTIF(AH$11:AH300, AH300)-1)</f>
        <v/>
      </c>
      <c r="BN300" s="90" t="str">
        <f>IF(OR(CS$8="", AI300=""), "", COUNTIF(AI$11:AI$310, "&lt;"&amp;AI300)+1+COUNTIF(AI$11:AI300, AI300)-1)</f>
        <v/>
      </c>
      <c r="BO300" s="90" t="str">
        <f>IF(OR(CT$8="", AJ300=""), "", COUNTIF(AJ$11:AJ$310, "&lt;"&amp;AJ300)+1+COUNTIF(AJ$11:AJ300, AJ300)-1)</f>
        <v/>
      </c>
      <c r="BP300" s="90" t="str">
        <f>IF(OR(CU$8="", AK300=""), "", COUNTIF(AK$11:AK$310, "&lt;"&amp;AK300)+1+COUNTIF(AK$11:AK300, AK300)-1)</f>
        <v/>
      </c>
      <c r="BQ300" s="90" t="str">
        <f>IF(OR(CV$8="", AL300=""), "", COUNTIF(AL$11:AL$310, "&lt;"&amp;AL300)+1+COUNTIF(AL$11:AL300, AL300)-1)</f>
        <v/>
      </c>
      <c r="BR300" s="90" t="str">
        <f>IF(OR(CW$8="", AM300=""), "", COUNTIF(AM$11:AM$310, "&lt;"&amp;AM300)+1+COUNTIF(AM$11:AM300, AM300)-1)</f>
        <v/>
      </c>
      <c r="BS300" s="90" t="str">
        <f>IF(OR(CX$8="", AN300=""), "", COUNTIF(AN$11:AN$310, "&lt;"&amp;AN300)+1+COUNTIF(AN$11:AN300, AN300)-1)</f>
        <v/>
      </c>
      <c r="BT300" s="90" t="str">
        <f>IF(OR(CY$8="", AO300=""), "", COUNTIF(AO$11:AO$310, "&lt;"&amp;AO300)+1+COUNTIF(AO$11:AO300, AO300)-1)</f>
        <v/>
      </c>
      <c r="BU300" s="90" t="str">
        <f>IF(OR(CZ$8="", AP300=""), "", COUNTIF(AP$11:AP$310, "&lt;"&amp;AP300)+1+COUNTIF(AP$11:AP300, AP300)-1)</f>
        <v/>
      </c>
      <c r="BV300" s="90" t="str">
        <f>IF(OR(DA$8="", AQ300=""), "", COUNTIF(AQ$11:AQ$310, "&lt;"&amp;AQ300)+1+COUNTIF(AQ$11:AQ300, AQ300)-1)</f>
        <v/>
      </c>
      <c r="BW300" s="90" t="str">
        <f>IF(OR(DB$8="", AR300=""), "", COUNTIF(AR$11:AR$310, "&lt;"&amp;AR300)+1+COUNTIF(AR$11:AR300, AR300)-1)</f>
        <v/>
      </c>
      <c r="BX300" s="90" t="str">
        <f>IF(OR(DC$8="", AS300=""), "", COUNTIF(AS$11:AS$310, "&lt;"&amp;AS300)+1+COUNTIF(AS$11:AS300, AS300)-1)</f>
        <v/>
      </c>
      <c r="BY300" s="90" t="str">
        <f>IF(OR(DD$8="", AT300=""), "", COUNTIF(AT$11:AT$310, "&lt;"&amp;AT300)+1+COUNTIF(AT$11:AT300, AT300)-1)</f>
        <v/>
      </c>
      <c r="BZ300" s="90" t="str">
        <f>IF(OR(DE$8="", AU300=""), "", COUNTIF(AU$11:AU$310, "&lt;"&amp;AU300)+1+COUNTIF(AU$11:AU300, AU300)-1)</f>
        <v/>
      </c>
      <c r="CA300" s="90" t="str">
        <f>IF(OR(DF$8="", AV300=""), "", COUNTIF(AV$11:AV$310, "&lt;"&amp;AV300)+1+COUNTIF(AV$11:AV300, AV300)-1)</f>
        <v/>
      </c>
      <c r="CB300" s="90" t="str">
        <f>IF(OR(DG$8="", AW300=""), "", COUNTIF(AW$11:AW$310, "&lt;"&amp;AW300)+1+COUNTIF(AW$11:AW300, AW300)-1)</f>
        <v/>
      </c>
      <c r="CC300" s="90" t="str">
        <f>IF(OR(DH$8="", AX300=""), "", COUNTIF(AX$11:AX$310, "&lt;"&amp;AX300)+1+COUNTIF(AX$11:AX300, AX300)-1)</f>
        <v/>
      </c>
      <c r="CD300" s="90" t="str">
        <f>IF(OR(DI$8="", AY300=""), "", COUNTIF(AY$11:AY$310, "&lt;"&amp;AY300)+1+COUNTIF(AY$11:AY300, AY300)-1)</f>
        <v/>
      </c>
      <c r="CE300" s="90" t="str">
        <f>IF(OR(DJ$8="", AZ300=""), "", COUNTIF(AZ$11:AZ$310, "&lt;"&amp;AZ300)+1+COUNTIF(AZ$11:AZ300, AZ300)-1)</f>
        <v/>
      </c>
      <c r="CF300" s="90" t="str">
        <f>IF(OR(DK$8="", BA300=""), "", COUNTIF(BA$11:BA$310, "&lt;"&amp;BA300)+1+COUNTIF(BA$11:BA300, BA300)-1)</f>
        <v/>
      </c>
      <c r="CG300" s="91" t="str">
        <f>IF(OR(DL$8="", BB300=""), "", COUNTIF(BB$11:BB$310, "&lt;"&amp;BB300)+1+COUNTIF(BB$11:BB300, BB300)-1)</f>
        <v/>
      </c>
      <c r="CI300" s="89" t="str" cm="1">
        <f t="array" ref="CI300">IFERROR(INDEX($BD300:$CG300, $CH300, MATCH(CI$6, $BD$8:$CG$8, 0)), "")</f>
        <v/>
      </c>
      <c r="CJ300" s="90" t="str" cm="1">
        <f t="array" ref="CJ300">IFERROR(INDEX($BD300:$CG300, $CH300, MATCH(CJ$6, $BD$8:$CG$8, 0)), "")</f>
        <v/>
      </c>
      <c r="CK300" s="90" t="str" cm="1">
        <f t="array" ref="CK300">IFERROR(INDEX($BD300:$CG300, $CH300, MATCH(CK$6, $BD$8:$CG$8, 0)), "")</f>
        <v/>
      </c>
      <c r="CL300" s="90" t="str" cm="1">
        <f t="array" ref="CL300">IFERROR(INDEX($BD300:$CG300, $CH300, MATCH(CL$6, $BD$8:$CG$8, 0)), "")</f>
        <v/>
      </c>
      <c r="CM300" s="90" t="str" cm="1">
        <f t="array" ref="CM300">IFERROR(INDEX($BD300:$CG300, $CH300, MATCH(CM$6, $BD$8:$CG$8, 0)), "")</f>
        <v/>
      </c>
      <c r="CN300" s="90" t="str" cm="1">
        <f t="array" ref="CN300">IFERROR(INDEX($BD300:$CG300, $CH300, MATCH(CN$6, $BD$8:$CG$8, 0)), "")</f>
        <v/>
      </c>
      <c r="CO300" s="90" t="str" cm="1">
        <f t="array" ref="CO300">IFERROR(INDEX($BD300:$CG300, $CH300, MATCH(CO$6, $BD$8:$CG$8, 0)), "")</f>
        <v/>
      </c>
      <c r="CP300" s="90" t="str" cm="1">
        <f t="array" ref="CP300">IFERROR(INDEX($BD300:$CG300, $CH300, MATCH(CP$6, $BD$8:$CG$8, 0)), "")</f>
        <v/>
      </c>
      <c r="CQ300" s="90" t="str" cm="1">
        <f t="array" ref="CQ300">IFERROR(INDEX($BD300:$CG300, $CH300, MATCH(CQ$6, $BD$8:$CG$8, 0)), "")</f>
        <v/>
      </c>
      <c r="CR300" s="90" t="str" cm="1">
        <f t="array" ref="CR300">IFERROR(INDEX($BD300:$CG300, $CH300, MATCH(CR$6, $BD$8:$CG$8, 0)), "")</f>
        <v/>
      </c>
      <c r="CS300" s="90" t="str" cm="1">
        <f t="array" ref="CS300">IFERROR(INDEX($BD300:$CG300, $CH300, MATCH(CS$6, $BD$8:$CG$8, 0)), "")</f>
        <v/>
      </c>
      <c r="CT300" s="90" t="str" cm="1">
        <f t="array" ref="CT300">IFERROR(INDEX($BD300:$CG300, $CH300, MATCH(CT$6, $BD$8:$CG$8, 0)), "")</f>
        <v/>
      </c>
      <c r="CU300" s="90" t="str" cm="1">
        <f t="array" ref="CU300">IFERROR(INDEX($BD300:$CG300, $CH300, MATCH(CU$6, $BD$8:$CG$8, 0)), "")</f>
        <v/>
      </c>
      <c r="CV300" s="90" t="str" cm="1">
        <f t="array" ref="CV300">IFERROR(INDEX($BD300:$CG300, $CH300, MATCH(CV$6, $BD$8:$CG$8, 0)), "")</f>
        <v/>
      </c>
      <c r="CW300" s="90" t="str" cm="1">
        <f t="array" ref="CW300">IFERROR(INDEX($BD300:$CG300, $CH300, MATCH(CW$6, $BD$8:$CG$8, 0)), "")</f>
        <v/>
      </c>
      <c r="CX300" s="90" t="str" cm="1">
        <f t="array" ref="CX300">IFERROR(INDEX($BD300:$CG300, $CH300, MATCH(CX$6, $BD$8:$CG$8, 0)), "")</f>
        <v/>
      </c>
      <c r="CY300" s="90" t="str" cm="1">
        <f t="array" ref="CY300">IFERROR(INDEX($BD300:$CG300, $CH300, MATCH(CY$6, $BD$8:$CG$8, 0)), "")</f>
        <v/>
      </c>
      <c r="CZ300" s="90" t="str" cm="1">
        <f t="array" ref="CZ300">IFERROR(INDEX($BD300:$CG300, $CH300, MATCH(CZ$6, $BD$8:$CG$8, 0)), "")</f>
        <v/>
      </c>
      <c r="DA300" s="90" t="str" cm="1">
        <f t="array" ref="DA300">IFERROR(INDEX($BD300:$CG300, $CH300, MATCH(DA$6, $BD$8:$CG$8, 0)), "")</f>
        <v/>
      </c>
      <c r="DB300" s="90" t="str" cm="1">
        <f t="array" ref="DB300">IFERROR(INDEX($BD300:$CG300, $CH300, MATCH(DB$6, $BD$8:$CG$8, 0)), "")</f>
        <v/>
      </c>
      <c r="DC300" s="90" t="str" cm="1">
        <f t="array" ref="DC300">IFERROR(INDEX($BD300:$CG300, $CH300, MATCH(DC$6, $BD$8:$CG$8, 0)), "")</f>
        <v/>
      </c>
      <c r="DD300" s="90" t="str" cm="1">
        <f t="array" ref="DD300">IFERROR(INDEX($BD300:$CG300, $CH300, MATCH(DD$6, $BD$8:$CG$8, 0)), "")</f>
        <v/>
      </c>
      <c r="DE300" s="90" t="str" cm="1">
        <f t="array" ref="DE300">IFERROR(INDEX($BD300:$CG300, $CH300, MATCH(DE$6, $BD$8:$CG$8, 0)), "")</f>
        <v/>
      </c>
      <c r="DF300" s="90" t="str" cm="1">
        <f t="array" ref="DF300">IFERROR(INDEX($BD300:$CG300, $CH300, MATCH(DF$6, $BD$8:$CG$8, 0)), "")</f>
        <v/>
      </c>
      <c r="DG300" s="90" t="str" cm="1">
        <f t="array" ref="DG300">IFERROR(INDEX($BD300:$CG300, $CH300, MATCH(DG$6, $BD$8:$CG$8, 0)), "")</f>
        <v/>
      </c>
      <c r="DH300" s="90" t="str" cm="1">
        <f t="array" ref="DH300">IFERROR(INDEX($BD300:$CG300, $CH300, MATCH(DH$6, $BD$8:$CG$8, 0)), "")</f>
        <v/>
      </c>
      <c r="DI300" s="90" t="str" cm="1">
        <f t="array" ref="DI300">IFERROR(INDEX($BD300:$CG300, $CH300, MATCH(DI$6, $BD$8:$CG$8, 0)), "")</f>
        <v/>
      </c>
      <c r="DJ300" s="90" t="str" cm="1">
        <f t="array" ref="DJ300">IFERROR(INDEX($BD300:$CG300, $CH300, MATCH(DJ$6, $BD$8:$CG$8, 0)), "")</f>
        <v/>
      </c>
      <c r="DK300" s="90" t="str" cm="1">
        <f t="array" ref="DK300">IFERROR(INDEX($BD300:$CG300, $CH300, MATCH(DK$6, $BD$8:$CG$8, 0)), "")</f>
        <v/>
      </c>
      <c r="DL300" s="91" t="str" cm="1">
        <f t="array" ref="DL300">IFERROR(INDEX($BD300:$CG300, $CH300, MATCH(DL$6, $BD$8:$CG$8, 0)), "")</f>
        <v/>
      </c>
    </row>
    <row r="301" spans="1:116" x14ac:dyDescent="0.55000000000000004">
      <c r="A301" s="16"/>
      <c r="B301" s="48"/>
      <c r="C301" s="26"/>
      <c r="D301" s="49"/>
      <c r="E301" s="50"/>
      <c r="F301" s="16"/>
      <c r="G301" s="96" t="str">
        <f t="shared" si="113"/>
        <v/>
      </c>
      <c r="H301" s="96" t="str">
        <f>IF($T301="", "", IF(COUNTIF('Income &amp; Expenses'!$AO$11:$AO$40, $T301)&gt;0, $N$3, $N$4))</f>
        <v/>
      </c>
      <c r="I301" s="16"/>
      <c r="N301" s="14" t="str">
        <f t="shared" si="109"/>
        <v/>
      </c>
      <c r="O301" s="8" t="str">
        <f t="shared" si="114"/>
        <v/>
      </c>
      <c r="P301" s="15" t="str">
        <f t="shared" si="110"/>
        <v/>
      </c>
      <c r="R301" s="68" t="str">
        <f t="shared" si="111"/>
        <v/>
      </c>
      <c r="T301" s="68" t="str">
        <f t="shared" si="112"/>
        <v/>
      </c>
      <c r="V301" s="62" t="str">
        <f>IF($B301="", "", COUNTIF($B$11:$B301, $B301))</f>
        <v/>
      </c>
      <c r="W301" s="62" t="str">
        <f t="shared" si="115"/>
        <v/>
      </c>
      <c r="Y301" s="78" t="str">
        <f t="shared" ref="Y301:AH310" si="125">IF(OR(Y$10="", $R301=""), "", IF(Y$10=$B301, $D301, ""))</f>
        <v/>
      </c>
      <c r="Z301" s="79" t="str">
        <f t="shared" si="125"/>
        <v/>
      </c>
      <c r="AA301" s="79" t="str">
        <f t="shared" si="125"/>
        <v/>
      </c>
      <c r="AB301" s="79" t="str">
        <f t="shared" si="125"/>
        <v/>
      </c>
      <c r="AC301" s="79" t="str">
        <f t="shared" si="125"/>
        <v/>
      </c>
      <c r="AD301" s="79" t="str">
        <f t="shared" si="125"/>
        <v/>
      </c>
      <c r="AE301" s="79" t="str">
        <f t="shared" si="125"/>
        <v/>
      </c>
      <c r="AF301" s="79" t="str">
        <f t="shared" si="125"/>
        <v/>
      </c>
      <c r="AG301" s="79" t="str">
        <f t="shared" si="125"/>
        <v/>
      </c>
      <c r="AH301" s="79" t="str">
        <f t="shared" si="125"/>
        <v/>
      </c>
      <c r="AI301" s="79" t="str">
        <f t="shared" ref="AI301:AR310" si="126">IF(OR(AI$10="", $R301=""), "", IF(AI$10=$B301, $D301, ""))</f>
        <v/>
      </c>
      <c r="AJ301" s="79" t="str">
        <f t="shared" si="126"/>
        <v/>
      </c>
      <c r="AK301" s="79" t="str">
        <f t="shared" si="126"/>
        <v/>
      </c>
      <c r="AL301" s="79" t="str">
        <f t="shared" si="126"/>
        <v/>
      </c>
      <c r="AM301" s="79" t="str">
        <f t="shared" si="126"/>
        <v/>
      </c>
      <c r="AN301" s="79" t="str">
        <f t="shared" si="126"/>
        <v/>
      </c>
      <c r="AO301" s="79" t="str">
        <f t="shared" si="126"/>
        <v/>
      </c>
      <c r="AP301" s="79" t="str">
        <f t="shared" si="126"/>
        <v/>
      </c>
      <c r="AQ301" s="79" t="str">
        <f t="shared" si="126"/>
        <v/>
      </c>
      <c r="AR301" s="79" t="str">
        <f t="shared" si="126"/>
        <v/>
      </c>
      <c r="AS301" s="79" t="str">
        <f t="shared" ref="AS301:BB310" si="127">IF(OR(AS$10="", $R301=""), "", IF(AS$10=$B301, $D301, ""))</f>
        <v/>
      </c>
      <c r="AT301" s="79" t="str">
        <f t="shared" si="127"/>
        <v/>
      </c>
      <c r="AU301" s="79" t="str">
        <f t="shared" si="127"/>
        <v/>
      </c>
      <c r="AV301" s="79" t="str">
        <f t="shared" si="127"/>
        <v/>
      </c>
      <c r="AW301" s="79" t="str">
        <f t="shared" si="127"/>
        <v/>
      </c>
      <c r="AX301" s="79" t="str">
        <f t="shared" si="127"/>
        <v/>
      </c>
      <c r="AY301" s="79" t="str">
        <f t="shared" si="127"/>
        <v/>
      </c>
      <c r="AZ301" s="79" t="str">
        <f t="shared" si="127"/>
        <v/>
      </c>
      <c r="BA301" s="79" t="str">
        <f t="shared" si="127"/>
        <v/>
      </c>
      <c r="BB301" s="33" t="str">
        <f t="shared" si="127"/>
        <v/>
      </c>
      <c r="BD301" s="89" t="str">
        <f>IF(OR(CI$8="", Y301=""), "", COUNTIF(Y$11:Y$310, "&lt;"&amp;Y301)+1+COUNTIF(Y$11:Y301, Y301)-1)</f>
        <v/>
      </c>
      <c r="BE301" s="90" t="str">
        <f>IF(OR(CJ$8="", Z301=""), "", COUNTIF(Z$11:Z$310, "&lt;"&amp;Z301)+1+COUNTIF(Z$11:Z301, Z301)-1)</f>
        <v/>
      </c>
      <c r="BF301" s="90" t="str">
        <f>IF(OR(CK$8="", AA301=""), "", COUNTIF(AA$11:AA$310, "&lt;"&amp;AA301)+1+COUNTIF(AA$11:AA301, AA301)-1)</f>
        <v/>
      </c>
      <c r="BG301" s="90" t="str">
        <f>IF(OR(CL$8="", AB301=""), "", COUNTIF(AB$11:AB$310, "&lt;"&amp;AB301)+1+COUNTIF(AB$11:AB301, AB301)-1)</f>
        <v/>
      </c>
      <c r="BH301" s="90" t="str">
        <f>IF(OR(CM$8="", AC301=""), "", COUNTIF(AC$11:AC$310, "&lt;"&amp;AC301)+1+COUNTIF(AC$11:AC301, AC301)-1)</f>
        <v/>
      </c>
      <c r="BI301" s="90" t="str">
        <f>IF(OR(CN$8="", AD301=""), "", COUNTIF(AD$11:AD$310, "&lt;"&amp;AD301)+1+COUNTIF(AD$11:AD301, AD301)-1)</f>
        <v/>
      </c>
      <c r="BJ301" s="90" t="str">
        <f>IF(OR(CO$8="", AE301=""), "", COUNTIF(AE$11:AE$310, "&lt;"&amp;AE301)+1+COUNTIF(AE$11:AE301, AE301)-1)</f>
        <v/>
      </c>
      <c r="BK301" s="90" t="str">
        <f>IF(OR(CP$8="", AF301=""), "", COUNTIF(AF$11:AF$310, "&lt;"&amp;AF301)+1+COUNTIF(AF$11:AF301, AF301)-1)</f>
        <v/>
      </c>
      <c r="BL301" s="90" t="str">
        <f>IF(OR(CQ$8="", AG301=""), "", COUNTIF(AG$11:AG$310, "&lt;"&amp;AG301)+1+COUNTIF(AG$11:AG301, AG301)-1)</f>
        <v/>
      </c>
      <c r="BM301" s="90" t="str">
        <f>IF(OR(CR$8="", AH301=""), "", COUNTIF(AH$11:AH$310, "&lt;"&amp;AH301)+1+COUNTIF(AH$11:AH301, AH301)-1)</f>
        <v/>
      </c>
      <c r="BN301" s="90" t="str">
        <f>IF(OR(CS$8="", AI301=""), "", COUNTIF(AI$11:AI$310, "&lt;"&amp;AI301)+1+COUNTIF(AI$11:AI301, AI301)-1)</f>
        <v/>
      </c>
      <c r="BO301" s="90" t="str">
        <f>IF(OR(CT$8="", AJ301=""), "", COUNTIF(AJ$11:AJ$310, "&lt;"&amp;AJ301)+1+COUNTIF(AJ$11:AJ301, AJ301)-1)</f>
        <v/>
      </c>
      <c r="BP301" s="90" t="str">
        <f>IF(OR(CU$8="", AK301=""), "", COUNTIF(AK$11:AK$310, "&lt;"&amp;AK301)+1+COUNTIF(AK$11:AK301, AK301)-1)</f>
        <v/>
      </c>
      <c r="BQ301" s="90" t="str">
        <f>IF(OR(CV$8="", AL301=""), "", COUNTIF(AL$11:AL$310, "&lt;"&amp;AL301)+1+COUNTIF(AL$11:AL301, AL301)-1)</f>
        <v/>
      </c>
      <c r="BR301" s="90" t="str">
        <f>IF(OR(CW$8="", AM301=""), "", COUNTIF(AM$11:AM$310, "&lt;"&amp;AM301)+1+COUNTIF(AM$11:AM301, AM301)-1)</f>
        <v/>
      </c>
      <c r="BS301" s="90" t="str">
        <f>IF(OR(CX$8="", AN301=""), "", COUNTIF(AN$11:AN$310, "&lt;"&amp;AN301)+1+COUNTIF(AN$11:AN301, AN301)-1)</f>
        <v/>
      </c>
      <c r="BT301" s="90" t="str">
        <f>IF(OR(CY$8="", AO301=""), "", COUNTIF(AO$11:AO$310, "&lt;"&amp;AO301)+1+COUNTIF(AO$11:AO301, AO301)-1)</f>
        <v/>
      </c>
      <c r="BU301" s="90" t="str">
        <f>IF(OR(CZ$8="", AP301=""), "", COUNTIF(AP$11:AP$310, "&lt;"&amp;AP301)+1+COUNTIF(AP$11:AP301, AP301)-1)</f>
        <v/>
      </c>
      <c r="BV301" s="90" t="str">
        <f>IF(OR(DA$8="", AQ301=""), "", COUNTIF(AQ$11:AQ$310, "&lt;"&amp;AQ301)+1+COUNTIF(AQ$11:AQ301, AQ301)-1)</f>
        <v/>
      </c>
      <c r="BW301" s="90" t="str">
        <f>IF(OR(DB$8="", AR301=""), "", COUNTIF(AR$11:AR$310, "&lt;"&amp;AR301)+1+COUNTIF(AR$11:AR301, AR301)-1)</f>
        <v/>
      </c>
      <c r="BX301" s="90" t="str">
        <f>IF(OR(DC$8="", AS301=""), "", COUNTIF(AS$11:AS$310, "&lt;"&amp;AS301)+1+COUNTIF(AS$11:AS301, AS301)-1)</f>
        <v/>
      </c>
      <c r="BY301" s="90" t="str">
        <f>IF(OR(DD$8="", AT301=""), "", COUNTIF(AT$11:AT$310, "&lt;"&amp;AT301)+1+COUNTIF(AT$11:AT301, AT301)-1)</f>
        <v/>
      </c>
      <c r="BZ301" s="90" t="str">
        <f>IF(OR(DE$8="", AU301=""), "", COUNTIF(AU$11:AU$310, "&lt;"&amp;AU301)+1+COUNTIF(AU$11:AU301, AU301)-1)</f>
        <v/>
      </c>
      <c r="CA301" s="90" t="str">
        <f>IF(OR(DF$8="", AV301=""), "", COUNTIF(AV$11:AV$310, "&lt;"&amp;AV301)+1+COUNTIF(AV$11:AV301, AV301)-1)</f>
        <v/>
      </c>
      <c r="CB301" s="90" t="str">
        <f>IF(OR(DG$8="", AW301=""), "", COUNTIF(AW$11:AW$310, "&lt;"&amp;AW301)+1+COUNTIF(AW$11:AW301, AW301)-1)</f>
        <v/>
      </c>
      <c r="CC301" s="90" t="str">
        <f>IF(OR(DH$8="", AX301=""), "", COUNTIF(AX$11:AX$310, "&lt;"&amp;AX301)+1+COUNTIF(AX$11:AX301, AX301)-1)</f>
        <v/>
      </c>
      <c r="CD301" s="90" t="str">
        <f>IF(OR(DI$8="", AY301=""), "", COUNTIF(AY$11:AY$310, "&lt;"&amp;AY301)+1+COUNTIF(AY$11:AY301, AY301)-1)</f>
        <v/>
      </c>
      <c r="CE301" s="90" t="str">
        <f>IF(OR(DJ$8="", AZ301=""), "", COUNTIF(AZ$11:AZ$310, "&lt;"&amp;AZ301)+1+COUNTIF(AZ$11:AZ301, AZ301)-1)</f>
        <v/>
      </c>
      <c r="CF301" s="90" t="str">
        <f>IF(OR(DK$8="", BA301=""), "", COUNTIF(BA$11:BA$310, "&lt;"&amp;BA301)+1+COUNTIF(BA$11:BA301, BA301)-1)</f>
        <v/>
      </c>
      <c r="CG301" s="91" t="str">
        <f>IF(OR(DL$8="", BB301=""), "", COUNTIF(BB$11:BB$310, "&lt;"&amp;BB301)+1+COUNTIF(BB$11:BB301, BB301)-1)</f>
        <v/>
      </c>
      <c r="CI301" s="89" t="str" cm="1">
        <f t="array" ref="CI301">IFERROR(INDEX($BD301:$CG301, $CH301, MATCH(CI$6, $BD$8:$CG$8, 0)), "")</f>
        <v/>
      </c>
      <c r="CJ301" s="90" t="str" cm="1">
        <f t="array" ref="CJ301">IFERROR(INDEX($BD301:$CG301, $CH301, MATCH(CJ$6, $BD$8:$CG$8, 0)), "")</f>
        <v/>
      </c>
      <c r="CK301" s="90" t="str" cm="1">
        <f t="array" ref="CK301">IFERROR(INDEX($BD301:$CG301, $CH301, MATCH(CK$6, $BD$8:$CG$8, 0)), "")</f>
        <v/>
      </c>
      <c r="CL301" s="90" t="str" cm="1">
        <f t="array" ref="CL301">IFERROR(INDEX($BD301:$CG301, $CH301, MATCH(CL$6, $BD$8:$CG$8, 0)), "")</f>
        <v/>
      </c>
      <c r="CM301" s="90" t="str" cm="1">
        <f t="array" ref="CM301">IFERROR(INDEX($BD301:$CG301, $CH301, MATCH(CM$6, $BD$8:$CG$8, 0)), "")</f>
        <v/>
      </c>
      <c r="CN301" s="90" t="str" cm="1">
        <f t="array" ref="CN301">IFERROR(INDEX($BD301:$CG301, $CH301, MATCH(CN$6, $BD$8:$CG$8, 0)), "")</f>
        <v/>
      </c>
      <c r="CO301" s="90" t="str" cm="1">
        <f t="array" ref="CO301">IFERROR(INDEX($BD301:$CG301, $CH301, MATCH(CO$6, $BD$8:$CG$8, 0)), "")</f>
        <v/>
      </c>
      <c r="CP301" s="90" t="str" cm="1">
        <f t="array" ref="CP301">IFERROR(INDEX($BD301:$CG301, $CH301, MATCH(CP$6, $BD$8:$CG$8, 0)), "")</f>
        <v/>
      </c>
      <c r="CQ301" s="90" t="str" cm="1">
        <f t="array" ref="CQ301">IFERROR(INDEX($BD301:$CG301, $CH301, MATCH(CQ$6, $BD$8:$CG$8, 0)), "")</f>
        <v/>
      </c>
      <c r="CR301" s="90" t="str" cm="1">
        <f t="array" ref="CR301">IFERROR(INDEX($BD301:$CG301, $CH301, MATCH(CR$6, $BD$8:$CG$8, 0)), "")</f>
        <v/>
      </c>
      <c r="CS301" s="90" t="str" cm="1">
        <f t="array" ref="CS301">IFERROR(INDEX($BD301:$CG301, $CH301, MATCH(CS$6, $BD$8:$CG$8, 0)), "")</f>
        <v/>
      </c>
      <c r="CT301" s="90" t="str" cm="1">
        <f t="array" ref="CT301">IFERROR(INDEX($BD301:$CG301, $CH301, MATCH(CT$6, $BD$8:$CG$8, 0)), "")</f>
        <v/>
      </c>
      <c r="CU301" s="90" t="str" cm="1">
        <f t="array" ref="CU301">IFERROR(INDEX($BD301:$CG301, $CH301, MATCH(CU$6, $BD$8:$CG$8, 0)), "")</f>
        <v/>
      </c>
      <c r="CV301" s="90" t="str" cm="1">
        <f t="array" ref="CV301">IFERROR(INDEX($BD301:$CG301, $CH301, MATCH(CV$6, $BD$8:$CG$8, 0)), "")</f>
        <v/>
      </c>
      <c r="CW301" s="90" t="str" cm="1">
        <f t="array" ref="CW301">IFERROR(INDEX($BD301:$CG301, $CH301, MATCH(CW$6, $BD$8:$CG$8, 0)), "")</f>
        <v/>
      </c>
      <c r="CX301" s="90" t="str" cm="1">
        <f t="array" ref="CX301">IFERROR(INDEX($BD301:$CG301, $CH301, MATCH(CX$6, $BD$8:$CG$8, 0)), "")</f>
        <v/>
      </c>
      <c r="CY301" s="90" t="str" cm="1">
        <f t="array" ref="CY301">IFERROR(INDEX($BD301:$CG301, $CH301, MATCH(CY$6, $BD$8:$CG$8, 0)), "")</f>
        <v/>
      </c>
      <c r="CZ301" s="90" t="str" cm="1">
        <f t="array" ref="CZ301">IFERROR(INDEX($BD301:$CG301, $CH301, MATCH(CZ$6, $BD$8:$CG$8, 0)), "")</f>
        <v/>
      </c>
      <c r="DA301" s="90" t="str" cm="1">
        <f t="array" ref="DA301">IFERROR(INDEX($BD301:$CG301, $CH301, MATCH(DA$6, $BD$8:$CG$8, 0)), "")</f>
        <v/>
      </c>
      <c r="DB301" s="90" t="str" cm="1">
        <f t="array" ref="DB301">IFERROR(INDEX($BD301:$CG301, $CH301, MATCH(DB$6, $BD$8:$CG$8, 0)), "")</f>
        <v/>
      </c>
      <c r="DC301" s="90" t="str" cm="1">
        <f t="array" ref="DC301">IFERROR(INDEX($BD301:$CG301, $CH301, MATCH(DC$6, $BD$8:$CG$8, 0)), "")</f>
        <v/>
      </c>
      <c r="DD301" s="90" t="str" cm="1">
        <f t="array" ref="DD301">IFERROR(INDEX($BD301:$CG301, $CH301, MATCH(DD$6, $BD$8:$CG$8, 0)), "")</f>
        <v/>
      </c>
      <c r="DE301" s="90" t="str" cm="1">
        <f t="array" ref="DE301">IFERROR(INDEX($BD301:$CG301, $CH301, MATCH(DE$6, $BD$8:$CG$8, 0)), "")</f>
        <v/>
      </c>
      <c r="DF301" s="90" t="str" cm="1">
        <f t="array" ref="DF301">IFERROR(INDEX($BD301:$CG301, $CH301, MATCH(DF$6, $BD$8:$CG$8, 0)), "")</f>
        <v/>
      </c>
      <c r="DG301" s="90" t="str" cm="1">
        <f t="array" ref="DG301">IFERROR(INDEX($BD301:$CG301, $CH301, MATCH(DG$6, $BD$8:$CG$8, 0)), "")</f>
        <v/>
      </c>
      <c r="DH301" s="90" t="str" cm="1">
        <f t="array" ref="DH301">IFERROR(INDEX($BD301:$CG301, $CH301, MATCH(DH$6, $BD$8:$CG$8, 0)), "")</f>
        <v/>
      </c>
      <c r="DI301" s="90" t="str" cm="1">
        <f t="array" ref="DI301">IFERROR(INDEX($BD301:$CG301, $CH301, MATCH(DI$6, $BD$8:$CG$8, 0)), "")</f>
        <v/>
      </c>
      <c r="DJ301" s="90" t="str" cm="1">
        <f t="array" ref="DJ301">IFERROR(INDEX($BD301:$CG301, $CH301, MATCH(DJ$6, $BD$8:$CG$8, 0)), "")</f>
        <v/>
      </c>
      <c r="DK301" s="90" t="str" cm="1">
        <f t="array" ref="DK301">IFERROR(INDEX($BD301:$CG301, $CH301, MATCH(DK$6, $BD$8:$CG$8, 0)), "")</f>
        <v/>
      </c>
      <c r="DL301" s="91" t="str" cm="1">
        <f t="array" ref="DL301">IFERROR(INDEX($BD301:$CG301, $CH301, MATCH(DL$6, $BD$8:$CG$8, 0)), "")</f>
        <v/>
      </c>
    </row>
    <row r="302" spans="1:116" x14ac:dyDescent="0.55000000000000004">
      <c r="A302" s="16"/>
      <c r="B302" s="48"/>
      <c r="C302" s="26"/>
      <c r="D302" s="49"/>
      <c r="E302" s="50"/>
      <c r="F302" s="16"/>
      <c r="G302" s="96" t="str">
        <f t="shared" si="113"/>
        <v/>
      </c>
      <c r="H302" s="96" t="str">
        <f>IF($T302="", "", IF(COUNTIF('Income &amp; Expenses'!$AO$11:$AO$40, $T302)&gt;0, $N$3, $N$4))</f>
        <v/>
      </c>
      <c r="I302" s="16"/>
      <c r="N302" s="14" t="str">
        <f t="shared" si="109"/>
        <v/>
      </c>
      <c r="O302" s="8" t="str">
        <f t="shared" si="114"/>
        <v/>
      </c>
      <c r="P302" s="15" t="str">
        <f t="shared" si="110"/>
        <v/>
      </c>
      <c r="R302" s="68" t="str">
        <f t="shared" si="111"/>
        <v/>
      </c>
      <c r="T302" s="68" t="str">
        <f t="shared" si="112"/>
        <v/>
      </c>
      <c r="V302" s="62" t="str">
        <f>IF($B302="", "", COUNTIF($B$11:$B302, $B302))</f>
        <v/>
      </c>
      <c r="W302" s="62" t="str">
        <f t="shared" si="115"/>
        <v/>
      </c>
      <c r="Y302" s="78" t="str">
        <f t="shared" si="125"/>
        <v/>
      </c>
      <c r="Z302" s="79" t="str">
        <f t="shared" si="125"/>
        <v/>
      </c>
      <c r="AA302" s="79" t="str">
        <f t="shared" si="125"/>
        <v/>
      </c>
      <c r="AB302" s="79" t="str">
        <f t="shared" si="125"/>
        <v/>
      </c>
      <c r="AC302" s="79" t="str">
        <f t="shared" si="125"/>
        <v/>
      </c>
      <c r="AD302" s="79" t="str">
        <f t="shared" si="125"/>
        <v/>
      </c>
      <c r="AE302" s="79" t="str">
        <f t="shared" si="125"/>
        <v/>
      </c>
      <c r="AF302" s="79" t="str">
        <f t="shared" si="125"/>
        <v/>
      </c>
      <c r="AG302" s="79" t="str">
        <f t="shared" si="125"/>
        <v/>
      </c>
      <c r="AH302" s="79" t="str">
        <f t="shared" si="125"/>
        <v/>
      </c>
      <c r="AI302" s="79" t="str">
        <f t="shared" si="126"/>
        <v/>
      </c>
      <c r="AJ302" s="79" t="str">
        <f t="shared" si="126"/>
        <v/>
      </c>
      <c r="AK302" s="79" t="str">
        <f t="shared" si="126"/>
        <v/>
      </c>
      <c r="AL302" s="79" t="str">
        <f t="shared" si="126"/>
        <v/>
      </c>
      <c r="AM302" s="79" t="str">
        <f t="shared" si="126"/>
        <v/>
      </c>
      <c r="AN302" s="79" t="str">
        <f t="shared" si="126"/>
        <v/>
      </c>
      <c r="AO302" s="79" t="str">
        <f t="shared" si="126"/>
        <v/>
      </c>
      <c r="AP302" s="79" t="str">
        <f t="shared" si="126"/>
        <v/>
      </c>
      <c r="AQ302" s="79" t="str">
        <f t="shared" si="126"/>
        <v/>
      </c>
      <c r="AR302" s="79" t="str">
        <f t="shared" si="126"/>
        <v/>
      </c>
      <c r="AS302" s="79" t="str">
        <f t="shared" si="127"/>
        <v/>
      </c>
      <c r="AT302" s="79" t="str">
        <f t="shared" si="127"/>
        <v/>
      </c>
      <c r="AU302" s="79" t="str">
        <f t="shared" si="127"/>
        <v/>
      </c>
      <c r="AV302" s="79" t="str">
        <f t="shared" si="127"/>
        <v/>
      </c>
      <c r="AW302" s="79" t="str">
        <f t="shared" si="127"/>
        <v/>
      </c>
      <c r="AX302" s="79" t="str">
        <f t="shared" si="127"/>
        <v/>
      </c>
      <c r="AY302" s="79" t="str">
        <f t="shared" si="127"/>
        <v/>
      </c>
      <c r="AZ302" s="79" t="str">
        <f t="shared" si="127"/>
        <v/>
      </c>
      <c r="BA302" s="79" t="str">
        <f t="shared" si="127"/>
        <v/>
      </c>
      <c r="BB302" s="33" t="str">
        <f t="shared" si="127"/>
        <v/>
      </c>
      <c r="BD302" s="89" t="str">
        <f>IF(OR(CI$8="", Y302=""), "", COUNTIF(Y$11:Y$310, "&lt;"&amp;Y302)+1+COUNTIF(Y$11:Y302, Y302)-1)</f>
        <v/>
      </c>
      <c r="BE302" s="90" t="str">
        <f>IF(OR(CJ$8="", Z302=""), "", COUNTIF(Z$11:Z$310, "&lt;"&amp;Z302)+1+COUNTIF(Z$11:Z302, Z302)-1)</f>
        <v/>
      </c>
      <c r="BF302" s="90" t="str">
        <f>IF(OR(CK$8="", AA302=""), "", COUNTIF(AA$11:AA$310, "&lt;"&amp;AA302)+1+COUNTIF(AA$11:AA302, AA302)-1)</f>
        <v/>
      </c>
      <c r="BG302" s="90" t="str">
        <f>IF(OR(CL$8="", AB302=""), "", COUNTIF(AB$11:AB$310, "&lt;"&amp;AB302)+1+COUNTIF(AB$11:AB302, AB302)-1)</f>
        <v/>
      </c>
      <c r="BH302" s="90" t="str">
        <f>IF(OR(CM$8="", AC302=""), "", COUNTIF(AC$11:AC$310, "&lt;"&amp;AC302)+1+COUNTIF(AC$11:AC302, AC302)-1)</f>
        <v/>
      </c>
      <c r="BI302" s="90" t="str">
        <f>IF(OR(CN$8="", AD302=""), "", COUNTIF(AD$11:AD$310, "&lt;"&amp;AD302)+1+COUNTIF(AD$11:AD302, AD302)-1)</f>
        <v/>
      </c>
      <c r="BJ302" s="90" t="str">
        <f>IF(OR(CO$8="", AE302=""), "", COUNTIF(AE$11:AE$310, "&lt;"&amp;AE302)+1+COUNTIF(AE$11:AE302, AE302)-1)</f>
        <v/>
      </c>
      <c r="BK302" s="90" t="str">
        <f>IF(OR(CP$8="", AF302=""), "", COUNTIF(AF$11:AF$310, "&lt;"&amp;AF302)+1+COUNTIF(AF$11:AF302, AF302)-1)</f>
        <v/>
      </c>
      <c r="BL302" s="90" t="str">
        <f>IF(OR(CQ$8="", AG302=""), "", COUNTIF(AG$11:AG$310, "&lt;"&amp;AG302)+1+COUNTIF(AG$11:AG302, AG302)-1)</f>
        <v/>
      </c>
      <c r="BM302" s="90" t="str">
        <f>IF(OR(CR$8="", AH302=""), "", COUNTIF(AH$11:AH$310, "&lt;"&amp;AH302)+1+COUNTIF(AH$11:AH302, AH302)-1)</f>
        <v/>
      </c>
      <c r="BN302" s="90" t="str">
        <f>IF(OR(CS$8="", AI302=""), "", COUNTIF(AI$11:AI$310, "&lt;"&amp;AI302)+1+COUNTIF(AI$11:AI302, AI302)-1)</f>
        <v/>
      </c>
      <c r="BO302" s="90" t="str">
        <f>IF(OR(CT$8="", AJ302=""), "", COUNTIF(AJ$11:AJ$310, "&lt;"&amp;AJ302)+1+COUNTIF(AJ$11:AJ302, AJ302)-1)</f>
        <v/>
      </c>
      <c r="BP302" s="90" t="str">
        <f>IF(OR(CU$8="", AK302=""), "", COUNTIF(AK$11:AK$310, "&lt;"&amp;AK302)+1+COUNTIF(AK$11:AK302, AK302)-1)</f>
        <v/>
      </c>
      <c r="BQ302" s="90" t="str">
        <f>IF(OR(CV$8="", AL302=""), "", COUNTIF(AL$11:AL$310, "&lt;"&amp;AL302)+1+COUNTIF(AL$11:AL302, AL302)-1)</f>
        <v/>
      </c>
      <c r="BR302" s="90" t="str">
        <f>IF(OR(CW$8="", AM302=""), "", COUNTIF(AM$11:AM$310, "&lt;"&amp;AM302)+1+COUNTIF(AM$11:AM302, AM302)-1)</f>
        <v/>
      </c>
      <c r="BS302" s="90" t="str">
        <f>IF(OR(CX$8="", AN302=""), "", COUNTIF(AN$11:AN$310, "&lt;"&amp;AN302)+1+COUNTIF(AN$11:AN302, AN302)-1)</f>
        <v/>
      </c>
      <c r="BT302" s="90" t="str">
        <f>IF(OR(CY$8="", AO302=""), "", COUNTIF(AO$11:AO$310, "&lt;"&amp;AO302)+1+COUNTIF(AO$11:AO302, AO302)-1)</f>
        <v/>
      </c>
      <c r="BU302" s="90" t="str">
        <f>IF(OR(CZ$8="", AP302=""), "", COUNTIF(AP$11:AP$310, "&lt;"&amp;AP302)+1+COUNTIF(AP$11:AP302, AP302)-1)</f>
        <v/>
      </c>
      <c r="BV302" s="90" t="str">
        <f>IF(OR(DA$8="", AQ302=""), "", COUNTIF(AQ$11:AQ$310, "&lt;"&amp;AQ302)+1+COUNTIF(AQ$11:AQ302, AQ302)-1)</f>
        <v/>
      </c>
      <c r="BW302" s="90" t="str">
        <f>IF(OR(DB$8="", AR302=""), "", COUNTIF(AR$11:AR$310, "&lt;"&amp;AR302)+1+COUNTIF(AR$11:AR302, AR302)-1)</f>
        <v/>
      </c>
      <c r="BX302" s="90" t="str">
        <f>IF(OR(DC$8="", AS302=""), "", COUNTIF(AS$11:AS$310, "&lt;"&amp;AS302)+1+COUNTIF(AS$11:AS302, AS302)-1)</f>
        <v/>
      </c>
      <c r="BY302" s="90" t="str">
        <f>IF(OR(DD$8="", AT302=""), "", COUNTIF(AT$11:AT$310, "&lt;"&amp;AT302)+1+COUNTIF(AT$11:AT302, AT302)-1)</f>
        <v/>
      </c>
      <c r="BZ302" s="90" t="str">
        <f>IF(OR(DE$8="", AU302=""), "", COUNTIF(AU$11:AU$310, "&lt;"&amp;AU302)+1+COUNTIF(AU$11:AU302, AU302)-1)</f>
        <v/>
      </c>
      <c r="CA302" s="90" t="str">
        <f>IF(OR(DF$8="", AV302=""), "", COUNTIF(AV$11:AV$310, "&lt;"&amp;AV302)+1+COUNTIF(AV$11:AV302, AV302)-1)</f>
        <v/>
      </c>
      <c r="CB302" s="90" t="str">
        <f>IF(OR(DG$8="", AW302=""), "", COUNTIF(AW$11:AW$310, "&lt;"&amp;AW302)+1+COUNTIF(AW$11:AW302, AW302)-1)</f>
        <v/>
      </c>
      <c r="CC302" s="90" t="str">
        <f>IF(OR(DH$8="", AX302=""), "", COUNTIF(AX$11:AX$310, "&lt;"&amp;AX302)+1+COUNTIF(AX$11:AX302, AX302)-1)</f>
        <v/>
      </c>
      <c r="CD302" s="90" t="str">
        <f>IF(OR(DI$8="", AY302=""), "", COUNTIF(AY$11:AY$310, "&lt;"&amp;AY302)+1+COUNTIF(AY$11:AY302, AY302)-1)</f>
        <v/>
      </c>
      <c r="CE302" s="90" t="str">
        <f>IF(OR(DJ$8="", AZ302=""), "", COUNTIF(AZ$11:AZ$310, "&lt;"&amp;AZ302)+1+COUNTIF(AZ$11:AZ302, AZ302)-1)</f>
        <v/>
      </c>
      <c r="CF302" s="90" t="str">
        <f>IF(OR(DK$8="", BA302=""), "", COUNTIF(BA$11:BA$310, "&lt;"&amp;BA302)+1+COUNTIF(BA$11:BA302, BA302)-1)</f>
        <v/>
      </c>
      <c r="CG302" s="91" t="str">
        <f>IF(OR(DL$8="", BB302=""), "", COUNTIF(BB$11:BB$310, "&lt;"&amp;BB302)+1+COUNTIF(BB$11:BB302, BB302)-1)</f>
        <v/>
      </c>
      <c r="CI302" s="89" t="str" cm="1">
        <f t="array" ref="CI302">IFERROR(INDEX($BD302:$CG302, $CH302, MATCH(CI$6, $BD$8:$CG$8, 0)), "")</f>
        <v/>
      </c>
      <c r="CJ302" s="90" t="str" cm="1">
        <f t="array" ref="CJ302">IFERROR(INDEX($BD302:$CG302, $CH302, MATCH(CJ$6, $BD$8:$CG$8, 0)), "")</f>
        <v/>
      </c>
      <c r="CK302" s="90" t="str" cm="1">
        <f t="array" ref="CK302">IFERROR(INDEX($BD302:$CG302, $CH302, MATCH(CK$6, $BD$8:$CG$8, 0)), "")</f>
        <v/>
      </c>
      <c r="CL302" s="90" t="str" cm="1">
        <f t="array" ref="CL302">IFERROR(INDEX($BD302:$CG302, $CH302, MATCH(CL$6, $BD$8:$CG$8, 0)), "")</f>
        <v/>
      </c>
      <c r="CM302" s="90" t="str" cm="1">
        <f t="array" ref="CM302">IFERROR(INDEX($BD302:$CG302, $CH302, MATCH(CM$6, $BD$8:$CG$8, 0)), "")</f>
        <v/>
      </c>
      <c r="CN302" s="90" t="str" cm="1">
        <f t="array" ref="CN302">IFERROR(INDEX($BD302:$CG302, $CH302, MATCH(CN$6, $BD$8:$CG$8, 0)), "")</f>
        <v/>
      </c>
      <c r="CO302" s="90" t="str" cm="1">
        <f t="array" ref="CO302">IFERROR(INDEX($BD302:$CG302, $CH302, MATCH(CO$6, $BD$8:$CG$8, 0)), "")</f>
        <v/>
      </c>
      <c r="CP302" s="90" t="str" cm="1">
        <f t="array" ref="CP302">IFERROR(INDEX($BD302:$CG302, $CH302, MATCH(CP$6, $BD$8:$CG$8, 0)), "")</f>
        <v/>
      </c>
      <c r="CQ302" s="90" t="str" cm="1">
        <f t="array" ref="CQ302">IFERROR(INDEX($BD302:$CG302, $CH302, MATCH(CQ$6, $BD$8:$CG$8, 0)), "")</f>
        <v/>
      </c>
      <c r="CR302" s="90" t="str" cm="1">
        <f t="array" ref="CR302">IFERROR(INDEX($BD302:$CG302, $CH302, MATCH(CR$6, $BD$8:$CG$8, 0)), "")</f>
        <v/>
      </c>
      <c r="CS302" s="90" t="str" cm="1">
        <f t="array" ref="CS302">IFERROR(INDEX($BD302:$CG302, $CH302, MATCH(CS$6, $BD$8:$CG$8, 0)), "")</f>
        <v/>
      </c>
      <c r="CT302" s="90" t="str" cm="1">
        <f t="array" ref="CT302">IFERROR(INDEX($BD302:$CG302, $CH302, MATCH(CT$6, $BD$8:$CG$8, 0)), "")</f>
        <v/>
      </c>
      <c r="CU302" s="90" t="str" cm="1">
        <f t="array" ref="CU302">IFERROR(INDEX($BD302:$CG302, $CH302, MATCH(CU$6, $BD$8:$CG$8, 0)), "")</f>
        <v/>
      </c>
      <c r="CV302" s="90" t="str" cm="1">
        <f t="array" ref="CV302">IFERROR(INDEX($BD302:$CG302, $CH302, MATCH(CV$6, $BD$8:$CG$8, 0)), "")</f>
        <v/>
      </c>
      <c r="CW302" s="90" t="str" cm="1">
        <f t="array" ref="CW302">IFERROR(INDEX($BD302:$CG302, $CH302, MATCH(CW$6, $BD$8:$CG$8, 0)), "")</f>
        <v/>
      </c>
      <c r="CX302" s="90" t="str" cm="1">
        <f t="array" ref="CX302">IFERROR(INDEX($BD302:$CG302, $CH302, MATCH(CX$6, $BD$8:$CG$8, 0)), "")</f>
        <v/>
      </c>
      <c r="CY302" s="90" t="str" cm="1">
        <f t="array" ref="CY302">IFERROR(INDEX($BD302:$CG302, $CH302, MATCH(CY$6, $BD$8:$CG$8, 0)), "")</f>
        <v/>
      </c>
      <c r="CZ302" s="90" t="str" cm="1">
        <f t="array" ref="CZ302">IFERROR(INDEX($BD302:$CG302, $CH302, MATCH(CZ$6, $BD$8:$CG$8, 0)), "")</f>
        <v/>
      </c>
      <c r="DA302" s="90" t="str" cm="1">
        <f t="array" ref="DA302">IFERROR(INDEX($BD302:$CG302, $CH302, MATCH(DA$6, $BD$8:$CG$8, 0)), "")</f>
        <v/>
      </c>
      <c r="DB302" s="90" t="str" cm="1">
        <f t="array" ref="DB302">IFERROR(INDEX($BD302:$CG302, $CH302, MATCH(DB$6, $BD$8:$CG$8, 0)), "")</f>
        <v/>
      </c>
      <c r="DC302" s="90" t="str" cm="1">
        <f t="array" ref="DC302">IFERROR(INDEX($BD302:$CG302, $CH302, MATCH(DC$6, $BD$8:$CG$8, 0)), "")</f>
        <v/>
      </c>
      <c r="DD302" s="90" t="str" cm="1">
        <f t="array" ref="DD302">IFERROR(INDEX($BD302:$CG302, $CH302, MATCH(DD$6, $BD$8:$CG$8, 0)), "")</f>
        <v/>
      </c>
      <c r="DE302" s="90" t="str" cm="1">
        <f t="array" ref="DE302">IFERROR(INDEX($BD302:$CG302, $CH302, MATCH(DE$6, $BD$8:$CG$8, 0)), "")</f>
        <v/>
      </c>
      <c r="DF302" s="90" t="str" cm="1">
        <f t="array" ref="DF302">IFERROR(INDEX($BD302:$CG302, $CH302, MATCH(DF$6, $BD$8:$CG$8, 0)), "")</f>
        <v/>
      </c>
      <c r="DG302" s="90" t="str" cm="1">
        <f t="array" ref="DG302">IFERROR(INDEX($BD302:$CG302, $CH302, MATCH(DG$6, $BD$8:$CG$8, 0)), "")</f>
        <v/>
      </c>
      <c r="DH302" s="90" t="str" cm="1">
        <f t="array" ref="DH302">IFERROR(INDEX($BD302:$CG302, $CH302, MATCH(DH$6, $BD$8:$CG$8, 0)), "")</f>
        <v/>
      </c>
      <c r="DI302" s="90" t="str" cm="1">
        <f t="array" ref="DI302">IFERROR(INDEX($BD302:$CG302, $CH302, MATCH(DI$6, $BD$8:$CG$8, 0)), "")</f>
        <v/>
      </c>
      <c r="DJ302" s="90" t="str" cm="1">
        <f t="array" ref="DJ302">IFERROR(INDEX($BD302:$CG302, $CH302, MATCH(DJ$6, $BD$8:$CG$8, 0)), "")</f>
        <v/>
      </c>
      <c r="DK302" s="90" t="str" cm="1">
        <f t="array" ref="DK302">IFERROR(INDEX($BD302:$CG302, $CH302, MATCH(DK$6, $BD$8:$CG$8, 0)), "")</f>
        <v/>
      </c>
      <c r="DL302" s="91" t="str" cm="1">
        <f t="array" ref="DL302">IFERROR(INDEX($BD302:$CG302, $CH302, MATCH(DL$6, $BD$8:$CG$8, 0)), "")</f>
        <v/>
      </c>
    </row>
    <row r="303" spans="1:116" x14ac:dyDescent="0.55000000000000004">
      <c r="A303" s="16"/>
      <c r="B303" s="48"/>
      <c r="C303" s="26"/>
      <c r="D303" s="49"/>
      <c r="E303" s="50"/>
      <c r="F303" s="16"/>
      <c r="G303" s="96" t="str">
        <f t="shared" si="113"/>
        <v/>
      </c>
      <c r="H303" s="96" t="str">
        <f>IF($T303="", "", IF(COUNTIF('Income &amp; Expenses'!$AO$11:$AO$40, $T303)&gt;0, $N$3, $N$4))</f>
        <v/>
      </c>
      <c r="I303" s="16"/>
      <c r="N303" s="14" t="str">
        <f t="shared" si="109"/>
        <v/>
      </c>
      <c r="O303" s="8" t="str">
        <f t="shared" si="114"/>
        <v/>
      </c>
      <c r="P303" s="15" t="str">
        <f t="shared" si="110"/>
        <v/>
      </c>
      <c r="R303" s="68" t="str">
        <f t="shared" si="111"/>
        <v/>
      </c>
      <c r="T303" s="68" t="str">
        <f t="shared" si="112"/>
        <v/>
      </c>
      <c r="V303" s="62" t="str">
        <f>IF($B303="", "", COUNTIF($B$11:$B303, $B303))</f>
        <v/>
      </c>
      <c r="W303" s="62" t="str">
        <f t="shared" si="115"/>
        <v/>
      </c>
      <c r="Y303" s="78" t="str">
        <f t="shared" si="125"/>
        <v/>
      </c>
      <c r="Z303" s="79" t="str">
        <f t="shared" si="125"/>
        <v/>
      </c>
      <c r="AA303" s="79" t="str">
        <f t="shared" si="125"/>
        <v/>
      </c>
      <c r="AB303" s="79" t="str">
        <f t="shared" si="125"/>
        <v/>
      </c>
      <c r="AC303" s="79" t="str">
        <f t="shared" si="125"/>
        <v/>
      </c>
      <c r="AD303" s="79" t="str">
        <f t="shared" si="125"/>
        <v/>
      </c>
      <c r="AE303" s="79" t="str">
        <f t="shared" si="125"/>
        <v/>
      </c>
      <c r="AF303" s="79" t="str">
        <f t="shared" si="125"/>
        <v/>
      </c>
      <c r="AG303" s="79" t="str">
        <f t="shared" si="125"/>
        <v/>
      </c>
      <c r="AH303" s="79" t="str">
        <f t="shared" si="125"/>
        <v/>
      </c>
      <c r="AI303" s="79" t="str">
        <f t="shared" si="126"/>
        <v/>
      </c>
      <c r="AJ303" s="79" t="str">
        <f t="shared" si="126"/>
        <v/>
      </c>
      <c r="AK303" s="79" t="str">
        <f t="shared" si="126"/>
        <v/>
      </c>
      <c r="AL303" s="79" t="str">
        <f t="shared" si="126"/>
        <v/>
      </c>
      <c r="AM303" s="79" t="str">
        <f t="shared" si="126"/>
        <v/>
      </c>
      <c r="AN303" s="79" t="str">
        <f t="shared" si="126"/>
        <v/>
      </c>
      <c r="AO303" s="79" t="str">
        <f t="shared" si="126"/>
        <v/>
      </c>
      <c r="AP303" s="79" t="str">
        <f t="shared" si="126"/>
        <v/>
      </c>
      <c r="AQ303" s="79" t="str">
        <f t="shared" si="126"/>
        <v/>
      </c>
      <c r="AR303" s="79" t="str">
        <f t="shared" si="126"/>
        <v/>
      </c>
      <c r="AS303" s="79" t="str">
        <f t="shared" si="127"/>
        <v/>
      </c>
      <c r="AT303" s="79" t="str">
        <f t="shared" si="127"/>
        <v/>
      </c>
      <c r="AU303" s="79" t="str">
        <f t="shared" si="127"/>
        <v/>
      </c>
      <c r="AV303" s="79" t="str">
        <f t="shared" si="127"/>
        <v/>
      </c>
      <c r="AW303" s="79" t="str">
        <f t="shared" si="127"/>
        <v/>
      </c>
      <c r="AX303" s="79" t="str">
        <f t="shared" si="127"/>
        <v/>
      </c>
      <c r="AY303" s="79" t="str">
        <f t="shared" si="127"/>
        <v/>
      </c>
      <c r="AZ303" s="79" t="str">
        <f t="shared" si="127"/>
        <v/>
      </c>
      <c r="BA303" s="79" t="str">
        <f t="shared" si="127"/>
        <v/>
      </c>
      <c r="BB303" s="33" t="str">
        <f t="shared" si="127"/>
        <v/>
      </c>
      <c r="BD303" s="89" t="str">
        <f>IF(OR(CI$8="", Y303=""), "", COUNTIF(Y$11:Y$310, "&lt;"&amp;Y303)+1+COUNTIF(Y$11:Y303, Y303)-1)</f>
        <v/>
      </c>
      <c r="BE303" s="90" t="str">
        <f>IF(OR(CJ$8="", Z303=""), "", COUNTIF(Z$11:Z$310, "&lt;"&amp;Z303)+1+COUNTIF(Z$11:Z303, Z303)-1)</f>
        <v/>
      </c>
      <c r="BF303" s="90" t="str">
        <f>IF(OR(CK$8="", AA303=""), "", COUNTIF(AA$11:AA$310, "&lt;"&amp;AA303)+1+COUNTIF(AA$11:AA303, AA303)-1)</f>
        <v/>
      </c>
      <c r="BG303" s="90" t="str">
        <f>IF(OR(CL$8="", AB303=""), "", COUNTIF(AB$11:AB$310, "&lt;"&amp;AB303)+1+COUNTIF(AB$11:AB303, AB303)-1)</f>
        <v/>
      </c>
      <c r="BH303" s="90" t="str">
        <f>IF(OR(CM$8="", AC303=""), "", COUNTIF(AC$11:AC$310, "&lt;"&amp;AC303)+1+COUNTIF(AC$11:AC303, AC303)-1)</f>
        <v/>
      </c>
      <c r="BI303" s="90" t="str">
        <f>IF(OR(CN$8="", AD303=""), "", COUNTIF(AD$11:AD$310, "&lt;"&amp;AD303)+1+COUNTIF(AD$11:AD303, AD303)-1)</f>
        <v/>
      </c>
      <c r="BJ303" s="90" t="str">
        <f>IF(OR(CO$8="", AE303=""), "", COUNTIF(AE$11:AE$310, "&lt;"&amp;AE303)+1+COUNTIF(AE$11:AE303, AE303)-1)</f>
        <v/>
      </c>
      <c r="BK303" s="90" t="str">
        <f>IF(OR(CP$8="", AF303=""), "", COUNTIF(AF$11:AF$310, "&lt;"&amp;AF303)+1+COUNTIF(AF$11:AF303, AF303)-1)</f>
        <v/>
      </c>
      <c r="BL303" s="90" t="str">
        <f>IF(OR(CQ$8="", AG303=""), "", COUNTIF(AG$11:AG$310, "&lt;"&amp;AG303)+1+COUNTIF(AG$11:AG303, AG303)-1)</f>
        <v/>
      </c>
      <c r="BM303" s="90" t="str">
        <f>IF(OR(CR$8="", AH303=""), "", COUNTIF(AH$11:AH$310, "&lt;"&amp;AH303)+1+COUNTIF(AH$11:AH303, AH303)-1)</f>
        <v/>
      </c>
      <c r="BN303" s="90" t="str">
        <f>IF(OR(CS$8="", AI303=""), "", COUNTIF(AI$11:AI$310, "&lt;"&amp;AI303)+1+COUNTIF(AI$11:AI303, AI303)-1)</f>
        <v/>
      </c>
      <c r="BO303" s="90" t="str">
        <f>IF(OR(CT$8="", AJ303=""), "", COUNTIF(AJ$11:AJ$310, "&lt;"&amp;AJ303)+1+COUNTIF(AJ$11:AJ303, AJ303)-1)</f>
        <v/>
      </c>
      <c r="BP303" s="90" t="str">
        <f>IF(OR(CU$8="", AK303=""), "", COUNTIF(AK$11:AK$310, "&lt;"&amp;AK303)+1+COUNTIF(AK$11:AK303, AK303)-1)</f>
        <v/>
      </c>
      <c r="BQ303" s="90" t="str">
        <f>IF(OR(CV$8="", AL303=""), "", COUNTIF(AL$11:AL$310, "&lt;"&amp;AL303)+1+COUNTIF(AL$11:AL303, AL303)-1)</f>
        <v/>
      </c>
      <c r="BR303" s="90" t="str">
        <f>IF(OR(CW$8="", AM303=""), "", COUNTIF(AM$11:AM$310, "&lt;"&amp;AM303)+1+COUNTIF(AM$11:AM303, AM303)-1)</f>
        <v/>
      </c>
      <c r="BS303" s="90" t="str">
        <f>IF(OR(CX$8="", AN303=""), "", COUNTIF(AN$11:AN$310, "&lt;"&amp;AN303)+1+COUNTIF(AN$11:AN303, AN303)-1)</f>
        <v/>
      </c>
      <c r="BT303" s="90" t="str">
        <f>IF(OR(CY$8="", AO303=""), "", COUNTIF(AO$11:AO$310, "&lt;"&amp;AO303)+1+COUNTIF(AO$11:AO303, AO303)-1)</f>
        <v/>
      </c>
      <c r="BU303" s="90" t="str">
        <f>IF(OR(CZ$8="", AP303=""), "", COUNTIF(AP$11:AP$310, "&lt;"&amp;AP303)+1+COUNTIF(AP$11:AP303, AP303)-1)</f>
        <v/>
      </c>
      <c r="BV303" s="90" t="str">
        <f>IF(OR(DA$8="", AQ303=""), "", COUNTIF(AQ$11:AQ$310, "&lt;"&amp;AQ303)+1+COUNTIF(AQ$11:AQ303, AQ303)-1)</f>
        <v/>
      </c>
      <c r="BW303" s="90" t="str">
        <f>IF(OR(DB$8="", AR303=""), "", COUNTIF(AR$11:AR$310, "&lt;"&amp;AR303)+1+COUNTIF(AR$11:AR303, AR303)-1)</f>
        <v/>
      </c>
      <c r="BX303" s="90" t="str">
        <f>IF(OR(DC$8="", AS303=""), "", COUNTIF(AS$11:AS$310, "&lt;"&amp;AS303)+1+COUNTIF(AS$11:AS303, AS303)-1)</f>
        <v/>
      </c>
      <c r="BY303" s="90" t="str">
        <f>IF(OR(DD$8="", AT303=""), "", COUNTIF(AT$11:AT$310, "&lt;"&amp;AT303)+1+COUNTIF(AT$11:AT303, AT303)-1)</f>
        <v/>
      </c>
      <c r="BZ303" s="90" t="str">
        <f>IF(OR(DE$8="", AU303=""), "", COUNTIF(AU$11:AU$310, "&lt;"&amp;AU303)+1+COUNTIF(AU$11:AU303, AU303)-1)</f>
        <v/>
      </c>
      <c r="CA303" s="90" t="str">
        <f>IF(OR(DF$8="", AV303=""), "", COUNTIF(AV$11:AV$310, "&lt;"&amp;AV303)+1+COUNTIF(AV$11:AV303, AV303)-1)</f>
        <v/>
      </c>
      <c r="CB303" s="90" t="str">
        <f>IF(OR(DG$8="", AW303=""), "", COUNTIF(AW$11:AW$310, "&lt;"&amp;AW303)+1+COUNTIF(AW$11:AW303, AW303)-1)</f>
        <v/>
      </c>
      <c r="CC303" s="90" t="str">
        <f>IF(OR(DH$8="", AX303=""), "", COUNTIF(AX$11:AX$310, "&lt;"&amp;AX303)+1+COUNTIF(AX$11:AX303, AX303)-1)</f>
        <v/>
      </c>
      <c r="CD303" s="90" t="str">
        <f>IF(OR(DI$8="", AY303=""), "", COUNTIF(AY$11:AY$310, "&lt;"&amp;AY303)+1+COUNTIF(AY$11:AY303, AY303)-1)</f>
        <v/>
      </c>
      <c r="CE303" s="90" t="str">
        <f>IF(OR(DJ$8="", AZ303=""), "", COUNTIF(AZ$11:AZ$310, "&lt;"&amp;AZ303)+1+COUNTIF(AZ$11:AZ303, AZ303)-1)</f>
        <v/>
      </c>
      <c r="CF303" s="90" t="str">
        <f>IF(OR(DK$8="", BA303=""), "", COUNTIF(BA$11:BA$310, "&lt;"&amp;BA303)+1+COUNTIF(BA$11:BA303, BA303)-1)</f>
        <v/>
      </c>
      <c r="CG303" s="91" t="str">
        <f>IF(OR(DL$8="", BB303=""), "", COUNTIF(BB$11:BB$310, "&lt;"&amp;BB303)+1+COUNTIF(BB$11:BB303, BB303)-1)</f>
        <v/>
      </c>
      <c r="CI303" s="89" t="str" cm="1">
        <f t="array" ref="CI303">IFERROR(INDEX($BD303:$CG303, $CH303, MATCH(CI$6, $BD$8:$CG$8, 0)), "")</f>
        <v/>
      </c>
      <c r="CJ303" s="90" t="str" cm="1">
        <f t="array" ref="CJ303">IFERROR(INDEX($BD303:$CG303, $CH303, MATCH(CJ$6, $BD$8:$CG$8, 0)), "")</f>
        <v/>
      </c>
      <c r="CK303" s="90" t="str" cm="1">
        <f t="array" ref="CK303">IFERROR(INDEX($BD303:$CG303, $CH303, MATCH(CK$6, $BD$8:$CG$8, 0)), "")</f>
        <v/>
      </c>
      <c r="CL303" s="90" t="str" cm="1">
        <f t="array" ref="CL303">IFERROR(INDEX($BD303:$CG303, $CH303, MATCH(CL$6, $BD$8:$CG$8, 0)), "")</f>
        <v/>
      </c>
      <c r="CM303" s="90" t="str" cm="1">
        <f t="array" ref="CM303">IFERROR(INDEX($BD303:$CG303, $CH303, MATCH(CM$6, $BD$8:$CG$8, 0)), "")</f>
        <v/>
      </c>
      <c r="CN303" s="90" t="str" cm="1">
        <f t="array" ref="CN303">IFERROR(INDEX($BD303:$CG303, $CH303, MATCH(CN$6, $BD$8:$CG$8, 0)), "")</f>
        <v/>
      </c>
      <c r="CO303" s="90" t="str" cm="1">
        <f t="array" ref="CO303">IFERROR(INDEX($BD303:$CG303, $CH303, MATCH(CO$6, $BD$8:$CG$8, 0)), "")</f>
        <v/>
      </c>
      <c r="CP303" s="90" t="str" cm="1">
        <f t="array" ref="CP303">IFERROR(INDEX($BD303:$CG303, $CH303, MATCH(CP$6, $BD$8:$CG$8, 0)), "")</f>
        <v/>
      </c>
      <c r="CQ303" s="90" t="str" cm="1">
        <f t="array" ref="CQ303">IFERROR(INDEX($BD303:$CG303, $CH303, MATCH(CQ$6, $BD$8:$CG$8, 0)), "")</f>
        <v/>
      </c>
      <c r="CR303" s="90" t="str" cm="1">
        <f t="array" ref="CR303">IFERROR(INDEX($BD303:$CG303, $CH303, MATCH(CR$6, $BD$8:$CG$8, 0)), "")</f>
        <v/>
      </c>
      <c r="CS303" s="90" t="str" cm="1">
        <f t="array" ref="CS303">IFERROR(INDEX($BD303:$CG303, $CH303, MATCH(CS$6, $BD$8:$CG$8, 0)), "")</f>
        <v/>
      </c>
      <c r="CT303" s="90" t="str" cm="1">
        <f t="array" ref="CT303">IFERROR(INDEX($BD303:$CG303, $CH303, MATCH(CT$6, $BD$8:$CG$8, 0)), "")</f>
        <v/>
      </c>
      <c r="CU303" s="90" t="str" cm="1">
        <f t="array" ref="CU303">IFERROR(INDEX($BD303:$CG303, $CH303, MATCH(CU$6, $BD$8:$CG$8, 0)), "")</f>
        <v/>
      </c>
      <c r="CV303" s="90" t="str" cm="1">
        <f t="array" ref="CV303">IFERROR(INDEX($BD303:$CG303, $CH303, MATCH(CV$6, $BD$8:$CG$8, 0)), "")</f>
        <v/>
      </c>
      <c r="CW303" s="90" t="str" cm="1">
        <f t="array" ref="CW303">IFERROR(INDEX($BD303:$CG303, $CH303, MATCH(CW$6, $BD$8:$CG$8, 0)), "")</f>
        <v/>
      </c>
      <c r="CX303" s="90" t="str" cm="1">
        <f t="array" ref="CX303">IFERROR(INDEX($BD303:$CG303, $CH303, MATCH(CX$6, $BD$8:$CG$8, 0)), "")</f>
        <v/>
      </c>
      <c r="CY303" s="90" t="str" cm="1">
        <f t="array" ref="CY303">IFERROR(INDEX($BD303:$CG303, $CH303, MATCH(CY$6, $BD$8:$CG$8, 0)), "")</f>
        <v/>
      </c>
      <c r="CZ303" s="90" t="str" cm="1">
        <f t="array" ref="CZ303">IFERROR(INDEX($BD303:$CG303, $CH303, MATCH(CZ$6, $BD$8:$CG$8, 0)), "")</f>
        <v/>
      </c>
      <c r="DA303" s="90" t="str" cm="1">
        <f t="array" ref="DA303">IFERROR(INDEX($BD303:$CG303, $CH303, MATCH(DA$6, $BD$8:$CG$8, 0)), "")</f>
        <v/>
      </c>
      <c r="DB303" s="90" t="str" cm="1">
        <f t="array" ref="DB303">IFERROR(INDEX($BD303:$CG303, $CH303, MATCH(DB$6, $BD$8:$CG$8, 0)), "")</f>
        <v/>
      </c>
      <c r="DC303" s="90" t="str" cm="1">
        <f t="array" ref="DC303">IFERROR(INDEX($BD303:$CG303, $CH303, MATCH(DC$6, $BD$8:$CG$8, 0)), "")</f>
        <v/>
      </c>
      <c r="DD303" s="90" t="str" cm="1">
        <f t="array" ref="DD303">IFERROR(INDEX($BD303:$CG303, $CH303, MATCH(DD$6, $BD$8:$CG$8, 0)), "")</f>
        <v/>
      </c>
      <c r="DE303" s="90" t="str" cm="1">
        <f t="array" ref="DE303">IFERROR(INDEX($BD303:$CG303, $CH303, MATCH(DE$6, $BD$8:$CG$8, 0)), "")</f>
        <v/>
      </c>
      <c r="DF303" s="90" t="str" cm="1">
        <f t="array" ref="DF303">IFERROR(INDEX($BD303:$CG303, $CH303, MATCH(DF$6, $BD$8:$CG$8, 0)), "")</f>
        <v/>
      </c>
      <c r="DG303" s="90" t="str" cm="1">
        <f t="array" ref="DG303">IFERROR(INDEX($BD303:$CG303, $CH303, MATCH(DG$6, $BD$8:$CG$8, 0)), "")</f>
        <v/>
      </c>
      <c r="DH303" s="90" t="str" cm="1">
        <f t="array" ref="DH303">IFERROR(INDEX($BD303:$CG303, $CH303, MATCH(DH$6, $BD$8:$CG$8, 0)), "")</f>
        <v/>
      </c>
      <c r="DI303" s="90" t="str" cm="1">
        <f t="array" ref="DI303">IFERROR(INDEX($BD303:$CG303, $CH303, MATCH(DI$6, $BD$8:$CG$8, 0)), "")</f>
        <v/>
      </c>
      <c r="DJ303" s="90" t="str" cm="1">
        <f t="array" ref="DJ303">IFERROR(INDEX($BD303:$CG303, $CH303, MATCH(DJ$6, $BD$8:$CG$8, 0)), "")</f>
        <v/>
      </c>
      <c r="DK303" s="90" t="str" cm="1">
        <f t="array" ref="DK303">IFERROR(INDEX($BD303:$CG303, $CH303, MATCH(DK$6, $BD$8:$CG$8, 0)), "")</f>
        <v/>
      </c>
      <c r="DL303" s="91" t="str" cm="1">
        <f t="array" ref="DL303">IFERROR(INDEX($BD303:$CG303, $CH303, MATCH(DL$6, $BD$8:$CG$8, 0)), "")</f>
        <v/>
      </c>
    </row>
    <row r="304" spans="1:116" x14ac:dyDescent="0.55000000000000004">
      <c r="A304" s="16"/>
      <c r="B304" s="48"/>
      <c r="C304" s="26"/>
      <c r="D304" s="49"/>
      <c r="E304" s="50"/>
      <c r="F304" s="16"/>
      <c r="G304" s="96" t="str">
        <f t="shared" si="113"/>
        <v/>
      </c>
      <c r="H304" s="96" t="str">
        <f>IF($T304="", "", IF(COUNTIF('Income &amp; Expenses'!$AO$11:$AO$40, $T304)&gt;0, $N$3, $N$4))</f>
        <v/>
      </c>
      <c r="I304" s="16"/>
      <c r="N304" s="14" t="str">
        <f t="shared" si="109"/>
        <v/>
      </c>
      <c r="O304" s="8" t="str">
        <f t="shared" si="114"/>
        <v/>
      </c>
      <c r="P304" s="15" t="str">
        <f t="shared" si="110"/>
        <v/>
      </c>
      <c r="R304" s="68" t="str">
        <f t="shared" si="111"/>
        <v/>
      </c>
      <c r="T304" s="68" t="str">
        <f t="shared" si="112"/>
        <v/>
      </c>
      <c r="V304" s="62" t="str">
        <f>IF($B304="", "", COUNTIF($B$11:$B304, $B304))</f>
        <v/>
      </c>
      <c r="W304" s="62" t="str">
        <f t="shared" si="115"/>
        <v/>
      </c>
      <c r="Y304" s="78" t="str">
        <f t="shared" si="125"/>
        <v/>
      </c>
      <c r="Z304" s="79" t="str">
        <f t="shared" si="125"/>
        <v/>
      </c>
      <c r="AA304" s="79" t="str">
        <f t="shared" si="125"/>
        <v/>
      </c>
      <c r="AB304" s="79" t="str">
        <f t="shared" si="125"/>
        <v/>
      </c>
      <c r="AC304" s="79" t="str">
        <f t="shared" si="125"/>
        <v/>
      </c>
      <c r="AD304" s="79" t="str">
        <f t="shared" si="125"/>
        <v/>
      </c>
      <c r="AE304" s="79" t="str">
        <f t="shared" si="125"/>
        <v/>
      </c>
      <c r="AF304" s="79" t="str">
        <f t="shared" si="125"/>
        <v/>
      </c>
      <c r="AG304" s="79" t="str">
        <f t="shared" si="125"/>
        <v/>
      </c>
      <c r="AH304" s="79" t="str">
        <f t="shared" si="125"/>
        <v/>
      </c>
      <c r="AI304" s="79" t="str">
        <f t="shared" si="126"/>
        <v/>
      </c>
      <c r="AJ304" s="79" t="str">
        <f t="shared" si="126"/>
        <v/>
      </c>
      <c r="AK304" s="79" t="str">
        <f t="shared" si="126"/>
        <v/>
      </c>
      <c r="AL304" s="79" t="str">
        <f t="shared" si="126"/>
        <v/>
      </c>
      <c r="AM304" s="79" t="str">
        <f t="shared" si="126"/>
        <v/>
      </c>
      <c r="AN304" s="79" t="str">
        <f t="shared" si="126"/>
        <v/>
      </c>
      <c r="AO304" s="79" t="str">
        <f t="shared" si="126"/>
        <v/>
      </c>
      <c r="AP304" s="79" t="str">
        <f t="shared" si="126"/>
        <v/>
      </c>
      <c r="AQ304" s="79" t="str">
        <f t="shared" si="126"/>
        <v/>
      </c>
      <c r="AR304" s="79" t="str">
        <f t="shared" si="126"/>
        <v/>
      </c>
      <c r="AS304" s="79" t="str">
        <f t="shared" si="127"/>
        <v/>
      </c>
      <c r="AT304" s="79" t="str">
        <f t="shared" si="127"/>
        <v/>
      </c>
      <c r="AU304" s="79" t="str">
        <f t="shared" si="127"/>
        <v/>
      </c>
      <c r="AV304" s="79" t="str">
        <f t="shared" si="127"/>
        <v/>
      </c>
      <c r="AW304" s="79" t="str">
        <f t="shared" si="127"/>
        <v/>
      </c>
      <c r="AX304" s="79" t="str">
        <f t="shared" si="127"/>
        <v/>
      </c>
      <c r="AY304" s="79" t="str">
        <f t="shared" si="127"/>
        <v/>
      </c>
      <c r="AZ304" s="79" t="str">
        <f t="shared" si="127"/>
        <v/>
      </c>
      <c r="BA304" s="79" t="str">
        <f t="shared" si="127"/>
        <v/>
      </c>
      <c r="BB304" s="33" t="str">
        <f t="shared" si="127"/>
        <v/>
      </c>
      <c r="BD304" s="89" t="str">
        <f>IF(OR(CI$8="", Y304=""), "", COUNTIF(Y$11:Y$310, "&lt;"&amp;Y304)+1+COUNTIF(Y$11:Y304, Y304)-1)</f>
        <v/>
      </c>
      <c r="BE304" s="90" t="str">
        <f>IF(OR(CJ$8="", Z304=""), "", COUNTIF(Z$11:Z$310, "&lt;"&amp;Z304)+1+COUNTIF(Z$11:Z304, Z304)-1)</f>
        <v/>
      </c>
      <c r="BF304" s="90" t="str">
        <f>IF(OR(CK$8="", AA304=""), "", COUNTIF(AA$11:AA$310, "&lt;"&amp;AA304)+1+COUNTIF(AA$11:AA304, AA304)-1)</f>
        <v/>
      </c>
      <c r="BG304" s="90" t="str">
        <f>IF(OR(CL$8="", AB304=""), "", COUNTIF(AB$11:AB$310, "&lt;"&amp;AB304)+1+COUNTIF(AB$11:AB304, AB304)-1)</f>
        <v/>
      </c>
      <c r="BH304" s="90" t="str">
        <f>IF(OR(CM$8="", AC304=""), "", COUNTIF(AC$11:AC$310, "&lt;"&amp;AC304)+1+COUNTIF(AC$11:AC304, AC304)-1)</f>
        <v/>
      </c>
      <c r="BI304" s="90" t="str">
        <f>IF(OR(CN$8="", AD304=""), "", COUNTIF(AD$11:AD$310, "&lt;"&amp;AD304)+1+COUNTIF(AD$11:AD304, AD304)-1)</f>
        <v/>
      </c>
      <c r="BJ304" s="90" t="str">
        <f>IF(OR(CO$8="", AE304=""), "", COUNTIF(AE$11:AE$310, "&lt;"&amp;AE304)+1+COUNTIF(AE$11:AE304, AE304)-1)</f>
        <v/>
      </c>
      <c r="BK304" s="90" t="str">
        <f>IF(OR(CP$8="", AF304=""), "", COUNTIF(AF$11:AF$310, "&lt;"&amp;AF304)+1+COUNTIF(AF$11:AF304, AF304)-1)</f>
        <v/>
      </c>
      <c r="BL304" s="90" t="str">
        <f>IF(OR(CQ$8="", AG304=""), "", COUNTIF(AG$11:AG$310, "&lt;"&amp;AG304)+1+COUNTIF(AG$11:AG304, AG304)-1)</f>
        <v/>
      </c>
      <c r="BM304" s="90" t="str">
        <f>IF(OR(CR$8="", AH304=""), "", COUNTIF(AH$11:AH$310, "&lt;"&amp;AH304)+1+COUNTIF(AH$11:AH304, AH304)-1)</f>
        <v/>
      </c>
      <c r="BN304" s="90" t="str">
        <f>IF(OR(CS$8="", AI304=""), "", COUNTIF(AI$11:AI$310, "&lt;"&amp;AI304)+1+COUNTIF(AI$11:AI304, AI304)-1)</f>
        <v/>
      </c>
      <c r="BO304" s="90" t="str">
        <f>IF(OR(CT$8="", AJ304=""), "", COUNTIF(AJ$11:AJ$310, "&lt;"&amp;AJ304)+1+COUNTIF(AJ$11:AJ304, AJ304)-1)</f>
        <v/>
      </c>
      <c r="BP304" s="90" t="str">
        <f>IF(OR(CU$8="", AK304=""), "", COUNTIF(AK$11:AK$310, "&lt;"&amp;AK304)+1+COUNTIF(AK$11:AK304, AK304)-1)</f>
        <v/>
      </c>
      <c r="BQ304" s="90" t="str">
        <f>IF(OR(CV$8="", AL304=""), "", COUNTIF(AL$11:AL$310, "&lt;"&amp;AL304)+1+COUNTIF(AL$11:AL304, AL304)-1)</f>
        <v/>
      </c>
      <c r="BR304" s="90" t="str">
        <f>IF(OR(CW$8="", AM304=""), "", COUNTIF(AM$11:AM$310, "&lt;"&amp;AM304)+1+COUNTIF(AM$11:AM304, AM304)-1)</f>
        <v/>
      </c>
      <c r="BS304" s="90" t="str">
        <f>IF(OR(CX$8="", AN304=""), "", COUNTIF(AN$11:AN$310, "&lt;"&amp;AN304)+1+COUNTIF(AN$11:AN304, AN304)-1)</f>
        <v/>
      </c>
      <c r="BT304" s="90" t="str">
        <f>IF(OR(CY$8="", AO304=""), "", COUNTIF(AO$11:AO$310, "&lt;"&amp;AO304)+1+COUNTIF(AO$11:AO304, AO304)-1)</f>
        <v/>
      </c>
      <c r="BU304" s="90" t="str">
        <f>IF(OR(CZ$8="", AP304=""), "", COUNTIF(AP$11:AP$310, "&lt;"&amp;AP304)+1+COUNTIF(AP$11:AP304, AP304)-1)</f>
        <v/>
      </c>
      <c r="BV304" s="90" t="str">
        <f>IF(OR(DA$8="", AQ304=""), "", COUNTIF(AQ$11:AQ$310, "&lt;"&amp;AQ304)+1+COUNTIF(AQ$11:AQ304, AQ304)-1)</f>
        <v/>
      </c>
      <c r="BW304" s="90" t="str">
        <f>IF(OR(DB$8="", AR304=""), "", COUNTIF(AR$11:AR$310, "&lt;"&amp;AR304)+1+COUNTIF(AR$11:AR304, AR304)-1)</f>
        <v/>
      </c>
      <c r="BX304" s="90" t="str">
        <f>IF(OR(DC$8="", AS304=""), "", COUNTIF(AS$11:AS$310, "&lt;"&amp;AS304)+1+COUNTIF(AS$11:AS304, AS304)-1)</f>
        <v/>
      </c>
      <c r="BY304" s="90" t="str">
        <f>IF(OR(DD$8="", AT304=""), "", COUNTIF(AT$11:AT$310, "&lt;"&amp;AT304)+1+COUNTIF(AT$11:AT304, AT304)-1)</f>
        <v/>
      </c>
      <c r="BZ304" s="90" t="str">
        <f>IF(OR(DE$8="", AU304=""), "", COUNTIF(AU$11:AU$310, "&lt;"&amp;AU304)+1+COUNTIF(AU$11:AU304, AU304)-1)</f>
        <v/>
      </c>
      <c r="CA304" s="90" t="str">
        <f>IF(OR(DF$8="", AV304=""), "", COUNTIF(AV$11:AV$310, "&lt;"&amp;AV304)+1+COUNTIF(AV$11:AV304, AV304)-1)</f>
        <v/>
      </c>
      <c r="CB304" s="90" t="str">
        <f>IF(OR(DG$8="", AW304=""), "", COUNTIF(AW$11:AW$310, "&lt;"&amp;AW304)+1+COUNTIF(AW$11:AW304, AW304)-1)</f>
        <v/>
      </c>
      <c r="CC304" s="90" t="str">
        <f>IF(OR(DH$8="", AX304=""), "", COUNTIF(AX$11:AX$310, "&lt;"&amp;AX304)+1+COUNTIF(AX$11:AX304, AX304)-1)</f>
        <v/>
      </c>
      <c r="CD304" s="90" t="str">
        <f>IF(OR(DI$8="", AY304=""), "", COUNTIF(AY$11:AY$310, "&lt;"&amp;AY304)+1+COUNTIF(AY$11:AY304, AY304)-1)</f>
        <v/>
      </c>
      <c r="CE304" s="90" t="str">
        <f>IF(OR(DJ$8="", AZ304=""), "", COUNTIF(AZ$11:AZ$310, "&lt;"&amp;AZ304)+1+COUNTIF(AZ$11:AZ304, AZ304)-1)</f>
        <v/>
      </c>
      <c r="CF304" s="90" t="str">
        <f>IF(OR(DK$8="", BA304=""), "", COUNTIF(BA$11:BA$310, "&lt;"&amp;BA304)+1+COUNTIF(BA$11:BA304, BA304)-1)</f>
        <v/>
      </c>
      <c r="CG304" s="91" t="str">
        <f>IF(OR(DL$8="", BB304=""), "", COUNTIF(BB$11:BB$310, "&lt;"&amp;BB304)+1+COUNTIF(BB$11:BB304, BB304)-1)</f>
        <v/>
      </c>
      <c r="CI304" s="89" t="str" cm="1">
        <f t="array" ref="CI304">IFERROR(INDEX($BD304:$CG304, $CH304, MATCH(CI$6, $BD$8:$CG$8, 0)), "")</f>
        <v/>
      </c>
      <c r="CJ304" s="90" t="str" cm="1">
        <f t="array" ref="CJ304">IFERROR(INDEX($BD304:$CG304, $CH304, MATCH(CJ$6, $BD$8:$CG$8, 0)), "")</f>
        <v/>
      </c>
      <c r="CK304" s="90" t="str" cm="1">
        <f t="array" ref="CK304">IFERROR(INDEX($BD304:$CG304, $CH304, MATCH(CK$6, $BD$8:$CG$8, 0)), "")</f>
        <v/>
      </c>
      <c r="CL304" s="90" t="str" cm="1">
        <f t="array" ref="CL304">IFERROR(INDEX($BD304:$CG304, $CH304, MATCH(CL$6, $BD$8:$CG$8, 0)), "")</f>
        <v/>
      </c>
      <c r="CM304" s="90" t="str" cm="1">
        <f t="array" ref="CM304">IFERROR(INDEX($BD304:$CG304, $CH304, MATCH(CM$6, $BD$8:$CG$8, 0)), "")</f>
        <v/>
      </c>
      <c r="CN304" s="90" t="str" cm="1">
        <f t="array" ref="CN304">IFERROR(INDEX($BD304:$CG304, $CH304, MATCH(CN$6, $BD$8:$CG$8, 0)), "")</f>
        <v/>
      </c>
      <c r="CO304" s="90" t="str" cm="1">
        <f t="array" ref="CO304">IFERROR(INDEX($BD304:$CG304, $CH304, MATCH(CO$6, $BD$8:$CG$8, 0)), "")</f>
        <v/>
      </c>
      <c r="CP304" s="90" t="str" cm="1">
        <f t="array" ref="CP304">IFERROR(INDEX($BD304:$CG304, $CH304, MATCH(CP$6, $BD$8:$CG$8, 0)), "")</f>
        <v/>
      </c>
      <c r="CQ304" s="90" t="str" cm="1">
        <f t="array" ref="CQ304">IFERROR(INDEX($BD304:$CG304, $CH304, MATCH(CQ$6, $BD$8:$CG$8, 0)), "")</f>
        <v/>
      </c>
      <c r="CR304" s="90" t="str" cm="1">
        <f t="array" ref="CR304">IFERROR(INDEX($BD304:$CG304, $CH304, MATCH(CR$6, $BD$8:$CG$8, 0)), "")</f>
        <v/>
      </c>
      <c r="CS304" s="90" t="str" cm="1">
        <f t="array" ref="CS304">IFERROR(INDEX($BD304:$CG304, $CH304, MATCH(CS$6, $BD$8:$CG$8, 0)), "")</f>
        <v/>
      </c>
      <c r="CT304" s="90" t="str" cm="1">
        <f t="array" ref="CT304">IFERROR(INDEX($BD304:$CG304, $CH304, MATCH(CT$6, $BD$8:$CG$8, 0)), "")</f>
        <v/>
      </c>
      <c r="CU304" s="90" t="str" cm="1">
        <f t="array" ref="CU304">IFERROR(INDEX($BD304:$CG304, $CH304, MATCH(CU$6, $BD$8:$CG$8, 0)), "")</f>
        <v/>
      </c>
      <c r="CV304" s="90" t="str" cm="1">
        <f t="array" ref="CV304">IFERROR(INDEX($BD304:$CG304, $CH304, MATCH(CV$6, $BD$8:$CG$8, 0)), "")</f>
        <v/>
      </c>
      <c r="CW304" s="90" t="str" cm="1">
        <f t="array" ref="CW304">IFERROR(INDEX($BD304:$CG304, $CH304, MATCH(CW$6, $BD$8:$CG$8, 0)), "")</f>
        <v/>
      </c>
      <c r="CX304" s="90" t="str" cm="1">
        <f t="array" ref="CX304">IFERROR(INDEX($BD304:$CG304, $CH304, MATCH(CX$6, $BD$8:$CG$8, 0)), "")</f>
        <v/>
      </c>
      <c r="CY304" s="90" t="str" cm="1">
        <f t="array" ref="CY304">IFERROR(INDEX($BD304:$CG304, $CH304, MATCH(CY$6, $BD$8:$CG$8, 0)), "")</f>
        <v/>
      </c>
      <c r="CZ304" s="90" t="str" cm="1">
        <f t="array" ref="CZ304">IFERROR(INDEX($BD304:$CG304, $CH304, MATCH(CZ$6, $BD$8:$CG$8, 0)), "")</f>
        <v/>
      </c>
      <c r="DA304" s="90" t="str" cm="1">
        <f t="array" ref="DA304">IFERROR(INDEX($BD304:$CG304, $CH304, MATCH(DA$6, $BD$8:$CG$8, 0)), "")</f>
        <v/>
      </c>
      <c r="DB304" s="90" t="str" cm="1">
        <f t="array" ref="DB304">IFERROR(INDEX($BD304:$CG304, $CH304, MATCH(DB$6, $BD$8:$CG$8, 0)), "")</f>
        <v/>
      </c>
      <c r="DC304" s="90" t="str" cm="1">
        <f t="array" ref="DC304">IFERROR(INDEX($BD304:$CG304, $CH304, MATCH(DC$6, $BD$8:$CG$8, 0)), "")</f>
        <v/>
      </c>
      <c r="DD304" s="90" t="str" cm="1">
        <f t="array" ref="DD304">IFERROR(INDEX($BD304:$CG304, $CH304, MATCH(DD$6, $BD$8:$CG$8, 0)), "")</f>
        <v/>
      </c>
      <c r="DE304" s="90" t="str" cm="1">
        <f t="array" ref="DE304">IFERROR(INDEX($BD304:$CG304, $CH304, MATCH(DE$6, $BD$8:$CG$8, 0)), "")</f>
        <v/>
      </c>
      <c r="DF304" s="90" t="str" cm="1">
        <f t="array" ref="DF304">IFERROR(INDEX($BD304:$CG304, $CH304, MATCH(DF$6, $BD$8:$CG$8, 0)), "")</f>
        <v/>
      </c>
      <c r="DG304" s="90" t="str" cm="1">
        <f t="array" ref="DG304">IFERROR(INDEX($BD304:$CG304, $CH304, MATCH(DG$6, $BD$8:$CG$8, 0)), "")</f>
        <v/>
      </c>
      <c r="DH304" s="90" t="str" cm="1">
        <f t="array" ref="DH304">IFERROR(INDEX($BD304:$CG304, $CH304, MATCH(DH$6, $BD$8:$CG$8, 0)), "")</f>
        <v/>
      </c>
      <c r="DI304" s="90" t="str" cm="1">
        <f t="array" ref="DI304">IFERROR(INDEX($BD304:$CG304, $CH304, MATCH(DI$6, $BD$8:$CG$8, 0)), "")</f>
        <v/>
      </c>
      <c r="DJ304" s="90" t="str" cm="1">
        <f t="array" ref="DJ304">IFERROR(INDEX($BD304:$CG304, $CH304, MATCH(DJ$6, $BD$8:$CG$8, 0)), "")</f>
        <v/>
      </c>
      <c r="DK304" s="90" t="str" cm="1">
        <f t="array" ref="DK304">IFERROR(INDEX($BD304:$CG304, $CH304, MATCH(DK$6, $BD$8:$CG$8, 0)), "")</f>
        <v/>
      </c>
      <c r="DL304" s="91" t="str" cm="1">
        <f t="array" ref="DL304">IFERROR(INDEX($BD304:$CG304, $CH304, MATCH(DL$6, $BD$8:$CG$8, 0)), "")</f>
        <v/>
      </c>
    </row>
    <row r="305" spans="1:116" x14ac:dyDescent="0.55000000000000004">
      <c r="A305" s="16"/>
      <c r="B305" s="48"/>
      <c r="C305" s="26"/>
      <c r="D305" s="49"/>
      <c r="E305" s="50"/>
      <c r="F305" s="16"/>
      <c r="G305" s="96" t="str">
        <f t="shared" si="113"/>
        <v/>
      </c>
      <c r="H305" s="96" t="str">
        <f>IF($T305="", "", IF(COUNTIF('Income &amp; Expenses'!$AO$11:$AO$40, $T305)&gt;0, $N$3, $N$4))</f>
        <v/>
      </c>
      <c r="I305" s="16"/>
      <c r="N305" s="14" t="str">
        <f t="shared" si="109"/>
        <v/>
      </c>
      <c r="O305" s="8" t="str">
        <f t="shared" si="114"/>
        <v/>
      </c>
      <c r="P305" s="15" t="str">
        <f t="shared" si="110"/>
        <v/>
      </c>
      <c r="R305" s="68" t="str">
        <f t="shared" si="111"/>
        <v/>
      </c>
      <c r="T305" s="68" t="str">
        <f t="shared" si="112"/>
        <v/>
      </c>
      <c r="V305" s="62" t="str">
        <f>IF($B305="", "", COUNTIF($B$11:$B305, $B305))</f>
        <v/>
      </c>
      <c r="W305" s="62" t="str">
        <f t="shared" si="115"/>
        <v/>
      </c>
      <c r="Y305" s="78" t="str">
        <f t="shared" si="125"/>
        <v/>
      </c>
      <c r="Z305" s="79" t="str">
        <f t="shared" si="125"/>
        <v/>
      </c>
      <c r="AA305" s="79" t="str">
        <f t="shared" si="125"/>
        <v/>
      </c>
      <c r="AB305" s="79" t="str">
        <f t="shared" si="125"/>
        <v/>
      </c>
      <c r="AC305" s="79" t="str">
        <f t="shared" si="125"/>
        <v/>
      </c>
      <c r="AD305" s="79" t="str">
        <f t="shared" si="125"/>
        <v/>
      </c>
      <c r="AE305" s="79" t="str">
        <f t="shared" si="125"/>
        <v/>
      </c>
      <c r="AF305" s="79" t="str">
        <f t="shared" si="125"/>
        <v/>
      </c>
      <c r="AG305" s="79" t="str">
        <f t="shared" si="125"/>
        <v/>
      </c>
      <c r="AH305" s="79" t="str">
        <f t="shared" si="125"/>
        <v/>
      </c>
      <c r="AI305" s="79" t="str">
        <f t="shared" si="126"/>
        <v/>
      </c>
      <c r="AJ305" s="79" t="str">
        <f t="shared" si="126"/>
        <v/>
      </c>
      <c r="AK305" s="79" t="str">
        <f t="shared" si="126"/>
        <v/>
      </c>
      <c r="AL305" s="79" t="str">
        <f t="shared" si="126"/>
        <v/>
      </c>
      <c r="AM305" s="79" t="str">
        <f t="shared" si="126"/>
        <v/>
      </c>
      <c r="AN305" s="79" t="str">
        <f t="shared" si="126"/>
        <v/>
      </c>
      <c r="AO305" s="79" t="str">
        <f t="shared" si="126"/>
        <v/>
      </c>
      <c r="AP305" s="79" t="str">
        <f t="shared" si="126"/>
        <v/>
      </c>
      <c r="AQ305" s="79" t="str">
        <f t="shared" si="126"/>
        <v/>
      </c>
      <c r="AR305" s="79" t="str">
        <f t="shared" si="126"/>
        <v/>
      </c>
      <c r="AS305" s="79" t="str">
        <f t="shared" si="127"/>
        <v/>
      </c>
      <c r="AT305" s="79" t="str">
        <f t="shared" si="127"/>
        <v/>
      </c>
      <c r="AU305" s="79" t="str">
        <f t="shared" si="127"/>
        <v/>
      </c>
      <c r="AV305" s="79" t="str">
        <f t="shared" si="127"/>
        <v/>
      </c>
      <c r="AW305" s="79" t="str">
        <f t="shared" si="127"/>
        <v/>
      </c>
      <c r="AX305" s="79" t="str">
        <f t="shared" si="127"/>
        <v/>
      </c>
      <c r="AY305" s="79" t="str">
        <f t="shared" si="127"/>
        <v/>
      </c>
      <c r="AZ305" s="79" t="str">
        <f t="shared" si="127"/>
        <v/>
      </c>
      <c r="BA305" s="79" t="str">
        <f t="shared" si="127"/>
        <v/>
      </c>
      <c r="BB305" s="33" t="str">
        <f t="shared" si="127"/>
        <v/>
      </c>
      <c r="BD305" s="89" t="str">
        <f>IF(OR(CI$8="", Y305=""), "", COUNTIF(Y$11:Y$310, "&lt;"&amp;Y305)+1+COUNTIF(Y$11:Y305, Y305)-1)</f>
        <v/>
      </c>
      <c r="BE305" s="90" t="str">
        <f>IF(OR(CJ$8="", Z305=""), "", COUNTIF(Z$11:Z$310, "&lt;"&amp;Z305)+1+COUNTIF(Z$11:Z305, Z305)-1)</f>
        <v/>
      </c>
      <c r="BF305" s="90" t="str">
        <f>IF(OR(CK$8="", AA305=""), "", COUNTIF(AA$11:AA$310, "&lt;"&amp;AA305)+1+COUNTIF(AA$11:AA305, AA305)-1)</f>
        <v/>
      </c>
      <c r="BG305" s="90" t="str">
        <f>IF(OR(CL$8="", AB305=""), "", COUNTIF(AB$11:AB$310, "&lt;"&amp;AB305)+1+COUNTIF(AB$11:AB305, AB305)-1)</f>
        <v/>
      </c>
      <c r="BH305" s="90" t="str">
        <f>IF(OR(CM$8="", AC305=""), "", COUNTIF(AC$11:AC$310, "&lt;"&amp;AC305)+1+COUNTIF(AC$11:AC305, AC305)-1)</f>
        <v/>
      </c>
      <c r="BI305" s="90" t="str">
        <f>IF(OR(CN$8="", AD305=""), "", COUNTIF(AD$11:AD$310, "&lt;"&amp;AD305)+1+COUNTIF(AD$11:AD305, AD305)-1)</f>
        <v/>
      </c>
      <c r="BJ305" s="90" t="str">
        <f>IF(OR(CO$8="", AE305=""), "", COUNTIF(AE$11:AE$310, "&lt;"&amp;AE305)+1+COUNTIF(AE$11:AE305, AE305)-1)</f>
        <v/>
      </c>
      <c r="BK305" s="90" t="str">
        <f>IF(OR(CP$8="", AF305=""), "", COUNTIF(AF$11:AF$310, "&lt;"&amp;AF305)+1+COUNTIF(AF$11:AF305, AF305)-1)</f>
        <v/>
      </c>
      <c r="BL305" s="90" t="str">
        <f>IF(OR(CQ$8="", AG305=""), "", COUNTIF(AG$11:AG$310, "&lt;"&amp;AG305)+1+COUNTIF(AG$11:AG305, AG305)-1)</f>
        <v/>
      </c>
      <c r="BM305" s="90" t="str">
        <f>IF(OR(CR$8="", AH305=""), "", COUNTIF(AH$11:AH$310, "&lt;"&amp;AH305)+1+COUNTIF(AH$11:AH305, AH305)-1)</f>
        <v/>
      </c>
      <c r="BN305" s="90" t="str">
        <f>IF(OR(CS$8="", AI305=""), "", COUNTIF(AI$11:AI$310, "&lt;"&amp;AI305)+1+COUNTIF(AI$11:AI305, AI305)-1)</f>
        <v/>
      </c>
      <c r="BO305" s="90" t="str">
        <f>IF(OR(CT$8="", AJ305=""), "", COUNTIF(AJ$11:AJ$310, "&lt;"&amp;AJ305)+1+COUNTIF(AJ$11:AJ305, AJ305)-1)</f>
        <v/>
      </c>
      <c r="BP305" s="90" t="str">
        <f>IF(OR(CU$8="", AK305=""), "", COUNTIF(AK$11:AK$310, "&lt;"&amp;AK305)+1+COUNTIF(AK$11:AK305, AK305)-1)</f>
        <v/>
      </c>
      <c r="BQ305" s="90" t="str">
        <f>IF(OR(CV$8="", AL305=""), "", COUNTIF(AL$11:AL$310, "&lt;"&amp;AL305)+1+COUNTIF(AL$11:AL305, AL305)-1)</f>
        <v/>
      </c>
      <c r="BR305" s="90" t="str">
        <f>IF(OR(CW$8="", AM305=""), "", COUNTIF(AM$11:AM$310, "&lt;"&amp;AM305)+1+COUNTIF(AM$11:AM305, AM305)-1)</f>
        <v/>
      </c>
      <c r="BS305" s="90" t="str">
        <f>IF(OR(CX$8="", AN305=""), "", COUNTIF(AN$11:AN$310, "&lt;"&amp;AN305)+1+COUNTIF(AN$11:AN305, AN305)-1)</f>
        <v/>
      </c>
      <c r="BT305" s="90" t="str">
        <f>IF(OR(CY$8="", AO305=""), "", COUNTIF(AO$11:AO$310, "&lt;"&amp;AO305)+1+COUNTIF(AO$11:AO305, AO305)-1)</f>
        <v/>
      </c>
      <c r="BU305" s="90" t="str">
        <f>IF(OR(CZ$8="", AP305=""), "", COUNTIF(AP$11:AP$310, "&lt;"&amp;AP305)+1+COUNTIF(AP$11:AP305, AP305)-1)</f>
        <v/>
      </c>
      <c r="BV305" s="90" t="str">
        <f>IF(OR(DA$8="", AQ305=""), "", COUNTIF(AQ$11:AQ$310, "&lt;"&amp;AQ305)+1+COUNTIF(AQ$11:AQ305, AQ305)-1)</f>
        <v/>
      </c>
      <c r="BW305" s="90" t="str">
        <f>IF(OR(DB$8="", AR305=""), "", COUNTIF(AR$11:AR$310, "&lt;"&amp;AR305)+1+COUNTIF(AR$11:AR305, AR305)-1)</f>
        <v/>
      </c>
      <c r="BX305" s="90" t="str">
        <f>IF(OR(DC$8="", AS305=""), "", COUNTIF(AS$11:AS$310, "&lt;"&amp;AS305)+1+COUNTIF(AS$11:AS305, AS305)-1)</f>
        <v/>
      </c>
      <c r="BY305" s="90" t="str">
        <f>IF(OR(DD$8="", AT305=""), "", COUNTIF(AT$11:AT$310, "&lt;"&amp;AT305)+1+COUNTIF(AT$11:AT305, AT305)-1)</f>
        <v/>
      </c>
      <c r="BZ305" s="90" t="str">
        <f>IF(OR(DE$8="", AU305=""), "", COUNTIF(AU$11:AU$310, "&lt;"&amp;AU305)+1+COUNTIF(AU$11:AU305, AU305)-1)</f>
        <v/>
      </c>
      <c r="CA305" s="90" t="str">
        <f>IF(OR(DF$8="", AV305=""), "", COUNTIF(AV$11:AV$310, "&lt;"&amp;AV305)+1+COUNTIF(AV$11:AV305, AV305)-1)</f>
        <v/>
      </c>
      <c r="CB305" s="90" t="str">
        <f>IF(OR(DG$8="", AW305=""), "", COUNTIF(AW$11:AW$310, "&lt;"&amp;AW305)+1+COUNTIF(AW$11:AW305, AW305)-1)</f>
        <v/>
      </c>
      <c r="CC305" s="90" t="str">
        <f>IF(OR(DH$8="", AX305=""), "", COUNTIF(AX$11:AX$310, "&lt;"&amp;AX305)+1+COUNTIF(AX$11:AX305, AX305)-1)</f>
        <v/>
      </c>
      <c r="CD305" s="90" t="str">
        <f>IF(OR(DI$8="", AY305=""), "", COUNTIF(AY$11:AY$310, "&lt;"&amp;AY305)+1+COUNTIF(AY$11:AY305, AY305)-1)</f>
        <v/>
      </c>
      <c r="CE305" s="90" t="str">
        <f>IF(OR(DJ$8="", AZ305=""), "", COUNTIF(AZ$11:AZ$310, "&lt;"&amp;AZ305)+1+COUNTIF(AZ$11:AZ305, AZ305)-1)</f>
        <v/>
      </c>
      <c r="CF305" s="90" t="str">
        <f>IF(OR(DK$8="", BA305=""), "", COUNTIF(BA$11:BA$310, "&lt;"&amp;BA305)+1+COUNTIF(BA$11:BA305, BA305)-1)</f>
        <v/>
      </c>
      <c r="CG305" s="91" t="str">
        <f>IF(OR(DL$8="", BB305=""), "", COUNTIF(BB$11:BB$310, "&lt;"&amp;BB305)+1+COUNTIF(BB$11:BB305, BB305)-1)</f>
        <v/>
      </c>
      <c r="CI305" s="89" t="str" cm="1">
        <f t="array" ref="CI305">IFERROR(INDEX($BD305:$CG305, $CH305, MATCH(CI$6, $BD$8:$CG$8, 0)), "")</f>
        <v/>
      </c>
      <c r="CJ305" s="90" t="str" cm="1">
        <f t="array" ref="CJ305">IFERROR(INDEX($BD305:$CG305, $CH305, MATCH(CJ$6, $BD$8:$CG$8, 0)), "")</f>
        <v/>
      </c>
      <c r="CK305" s="90" t="str" cm="1">
        <f t="array" ref="CK305">IFERROR(INDEX($BD305:$CG305, $CH305, MATCH(CK$6, $BD$8:$CG$8, 0)), "")</f>
        <v/>
      </c>
      <c r="CL305" s="90" t="str" cm="1">
        <f t="array" ref="CL305">IFERROR(INDEX($BD305:$CG305, $CH305, MATCH(CL$6, $BD$8:$CG$8, 0)), "")</f>
        <v/>
      </c>
      <c r="CM305" s="90" t="str" cm="1">
        <f t="array" ref="CM305">IFERROR(INDEX($BD305:$CG305, $CH305, MATCH(CM$6, $BD$8:$CG$8, 0)), "")</f>
        <v/>
      </c>
      <c r="CN305" s="90" t="str" cm="1">
        <f t="array" ref="CN305">IFERROR(INDEX($BD305:$CG305, $CH305, MATCH(CN$6, $BD$8:$CG$8, 0)), "")</f>
        <v/>
      </c>
      <c r="CO305" s="90" t="str" cm="1">
        <f t="array" ref="CO305">IFERROR(INDEX($BD305:$CG305, $CH305, MATCH(CO$6, $BD$8:$CG$8, 0)), "")</f>
        <v/>
      </c>
      <c r="CP305" s="90" t="str" cm="1">
        <f t="array" ref="CP305">IFERROR(INDEX($BD305:$CG305, $CH305, MATCH(CP$6, $BD$8:$CG$8, 0)), "")</f>
        <v/>
      </c>
      <c r="CQ305" s="90" t="str" cm="1">
        <f t="array" ref="CQ305">IFERROR(INDEX($BD305:$CG305, $CH305, MATCH(CQ$6, $BD$8:$CG$8, 0)), "")</f>
        <v/>
      </c>
      <c r="CR305" s="90" t="str" cm="1">
        <f t="array" ref="CR305">IFERROR(INDEX($BD305:$CG305, $CH305, MATCH(CR$6, $BD$8:$CG$8, 0)), "")</f>
        <v/>
      </c>
      <c r="CS305" s="90" t="str" cm="1">
        <f t="array" ref="CS305">IFERROR(INDEX($BD305:$CG305, $CH305, MATCH(CS$6, $BD$8:$CG$8, 0)), "")</f>
        <v/>
      </c>
      <c r="CT305" s="90" t="str" cm="1">
        <f t="array" ref="CT305">IFERROR(INDEX($BD305:$CG305, $CH305, MATCH(CT$6, $BD$8:$CG$8, 0)), "")</f>
        <v/>
      </c>
      <c r="CU305" s="90" t="str" cm="1">
        <f t="array" ref="CU305">IFERROR(INDEX($BD305:$CG305, $CH305, MATCH(CU$6, $BD$8:$CG$8, 0)), "")</f>
        <v/>
      </c>
      <c r="CV305" s="90" t="str" cm="1">
        <f t="array" ref="CV305">IFERROR(INDEX($BD305:$CG305, $CH305, MATCH(CV$6, $BD$8:$CG$8, 0)), "")</f>
        <v/>
      </c>
      <c r="CW305" s="90" t="str" cm="1">
        <f t="array" ref="CW305">IFERROR(INDEX($BD305:$CG305, $CH305, MATCH(CW$6, $BD$8:$CG$8, 0)), "")</f>
        <v/>
      </c>
      <c r="CX305" s="90" t="str" cm="1">
        <f t="array" ref="CX305">IFERROR(INDEX($BD305:$CG305, $CH305, MATCH(CX$6, $BD$8:$CG$8, 0)), "")</f>
        <v/>
      </c>
      <c r="CY305" s="90" t="str" cm="1">
        <f t="array" ref="CY305">IFERROR(INDEX($BD305:$CG305, $CH305, MATCH(CY$6, $BD$8:$CG$8, 0)), "")</f>
        <v/>
      </c>
      <c r="CZ305" s="90" t="str" cm="1">
        <f t="array" ref="CZ305">IFERROR(INDEX($BD305:$CG305, $CH305, MATCH(CZ$6, $BD$8:$CG$8, 0)), "")</f>
        <v/>
      </c>
      <c r="DA305" s="90" t="str" cm="1">
        <f t="array" ref="DA305">IFERROR(INDEX($BD305:$CG305, $CH305, MATCH(DA$6, $BD$8:$CG$8, 0)), "")</f>
        <v/>
      </c>
      <c r="DB305" s="90" t="str" cm="1">
        <f t="array" ref="DB305">IFERROR(INDEX($BD305:$CG305, $CH305, MATCH(DB$6, $BD$8:$CG$8, 0)), "")</f>
        <v/>
      </c>
      <c r="DC305" s="90" t="str" cm="1">
        <f t="array" ref="DC305">IFERROR(INDEX($BD305:$CG305, $CH305, MATCH(DC$6, $BD$8:$CG$8, 0)), "")</f>
        <v/>
      </c>
      <c r="DD305" s="90" t="str" cm="1">
        <f t="array" ref="DD305">IFERROR(INDEX($BD305:$CG305, $CH305, MATCH(DD$6, $BD$8:$CG$8, 0)), "")</f>
        <v/>
      </c>
      <c r="DE305" s="90" t="str" cm="1">
        <f t="array" ref="DE305">IFERROR(INDEX($BD305:$CG305, $CH305, MATCH(DE$6, $BD$8:$CG$8, 0)), "")</f>
        <v/>
      </c>
      <c r="DF305" s="90" t="str" cm="1">
        <f t="array" ref="DF305">IFERROR(INDEX($BD305:$CG305, $CH305, MATCH(DF$6, $BD$8:$CG$8, 0)), "")</f>
        <v/>
      </c>
      <c r="DG305" s="90" t="str" cm="1">
        <f t="array" ref="DG305">IFERROR(INDEX($BD305:$CG305, $CH305, MATCH(DG$6, $BD$8:$CG$8, 0)), "")</f>
        <v/>
      </c>
      <c r="DH305" s="90" t="str" cm="1">
        <f t="array" ref="DH305">IFERROR(INDEX($BD305:$CG305, $CH305, MATCH(DH$6, $BD$8:$CG$8, 0)), "")</f>
        <v/>
      </c>
      <c r="DI305" s="90" t="str" cm="1">
        <f t="array" ref="DI305">IFERROR(INDEX($BD305:$CG305, $CH305, MATCH(DI$6, $BD$8:$CG$8, 0)), "")</f>
        <v/>
      </c>
      <c r="DJ305" s="90" t="str" cm="1">
        <f t="array" ref="DJ305">IFERROR(INDEX($BD305:$CG305, $CH305, MATCH(DJ$6, $BD$8:$CG$8, 0)), "")</f>
        <v/>
      </c>
      <c r="DK305" s="90" t="str" cm="1">
        <f t="array" ref="DK305">IFERROR(INDEX($BD305:$CG305, $CH305, MATCH(DK$6, $BD$8:$CG$8, 0)), "")</f>
        <v/>
      </c>
      <c r="DL305" s="91" t="str" cm="1">
        <f t="array" ref="DL305">IFERROR(INDEX($BD305:$CG305, $CH305, MATCH(DL$6, $BD$8:$CG$8, 0)), "")</f>
        <v/>
      </c>
    </row>
    <row r="306" spans="1:116" x14ac:dyDescent="0.55000000000000004">
      <c r="A306" s="16"/>
      <c r="B306" s="48"/>
      <c r="C306" s="26"/>
      <c r="D306" s="49"/>
      <c r="E306" s="50"/>
      <c r="F306" s="16"/>
      <c r="G306" s="96" t="str">
        <f t="shared" si="113"/>
        <v/>
      </c>
      <c r="H306" s="96" t="str">
        <f>IF($T306="", "", IF(COUNTIF('Income &amp; Expenses'!$AO$11:$AO$40, $T306)&gt;0, $N$3, $N$4))</f>
        <v/>
      </c>
      <c r="I306" s="16"/>
      <c r="N306" s="14" t="str">
        <f t="shared" si="109"/>
        <v/>
      </c>
      <c r="O306" s="8" t="str">
        <f t="shared" si="114"/>
        <v/>
      </c>
      <c r="P306" s="15" t="str">
        <f t="shared" si="110"/>
        <v/>
      </c>
      <c r="R306" s="68" t="str">
        <f t="shared" si="111"/>
        <v/>
      </c>
      <c r="T306" s="68" t="str">
        <f t="shared" si="112"/>
        <v/>
      </c>
      <c r="V306" s="62" t="str">
        <f>IF($B306="", "", COUNTIF($B$11:$B306, $B306))</f>
        <v/>
      </c>
      <c r="W306" s="62" t="str">
        <f t="shared" si="115"/>
        <v/>
      </c>
      <c r="Y306" s="78" t="str">
        <f t="shared" si="125"/>
        <v/>
      </c>
      <c r="Z306" s="79" t="str">
        <f t="shared" si="125"/>
        <v/>
      </c>
      <c r="AA306" s="79" t="str">
        <f t="shared" si="125"/>
        <v/>
      </c>
      <c r="AB306" s="79" t="str">
        <f t="shared" si="125"/>
        <v/>
      </c>
      <c r="AC306" s="79" t="str">
        <f t="shared" si="125"/>
        <v/>
      </c>
      <c r="AD306" s="79" t="str">
        <f t="shared" si="125"/>
        <v/>
      </c>
      <c r="AE306" s="79" t="str">
        <f t="shared" si="125"/>
        <v/>
      </c>
      <c r="AF306" s="79" t="str">
        <f t="shared" si="125"/>
        <v/>
      </c>
      <c r="AG306" s="79" t="str">
        <f t="shared" si="125"/>
        <v/>
      </c>
      <c r="AH306" s="79" t="str">
        <f t="shared" si="125"/>
        <v/>
      </c>
      <c r="AI306" s="79" t="str">
        <f t="shared" si="126"/>
        <v/>
      </c>
      <c r="AJ306" s="79" t="str">
        <f t="shared" si="126"/>
        <v/>
      </c>
      <c r="AK306" s="79" t="str">
        <f t="shared" si="126"/>
        <v/>
      </c>
      <c r="AL306" s="79" t="str">
        <f t="shared" si="126"/>
        <v/>
      </c>
      <c r="AM306" s="79" t="str">
        <f t="shared" si="126"/>
        <v/>
      </c>
      <c r="AN306" s="79" t="str">
        <f t="shared" si="126"/>
        <v/>
      </c>
      <c r="AO306" s="79" t="str">
        <f t="shared" si="126"/>
        <v/>
      </c>
      <c r="AP306" s="79" t="str">
        <f t="shared" si="126"/>
        <v/>
      </c>
      <c r="AQ306" s="79" t="str">
        <f t="shared" si="126"/>
        <v/>
      </c>
      <c r="AR306" s="79" t="str">
        <f t="shared" si="126"/>
        <v/>
      </c>
      <c r="AS306" s="79" t="str">
        <f t="shared" si="127"/>
        <v/>
      </c>
      <c r="AT306" s="79" t="str">
        <f t="shared" si="127"/>
        <v/>
      </c>
      <c r="AU306" s="79" t="str">
        <f t="shared" si="127"/>
        <v/>
      </c>
      <c r="AV306" s="79" t="str">
        <f t="shared" si="127"/>
        <v/>
      </c>
      <c r="AW306" s="79" t="str">
        <f t="shared" si="127"/>
        <v/>
      </c>
      <c r="AX306" s="79" t="str">
        <f t="shared" si="127"/>
        <v/>
      </c>
      <c r="AY306" s="79" t="str">
        <f t="shared" si="127"/>
        <v/>
      </c>
      <c r="AZ306" s="79" t="str">
        <f t="shared" si="127"/>
        <v/>
      </c>
      <c r="BA306" s="79" t="str">
        <f t="shared" si="127"/>
        <v/>
      </c>
      <c r="BB306" s="33" t="str">
        <f t="shared" si="127"/>
        <v/>
      </c>
      <c r="BD306" s="89" t="str">
        <f>IF(OR(CI$8="", Y306=""), "", COUNTIF(Y$11:Y$310, "&lt;"&amp;Y306)+1+COUNTIF(Y$11:Y306, Y306)-1)</f>
        <v/>
      </c>
      <c r="BE306" s="90" t="str">
        <f>IF(OR(CJ$8="", Z306=""), "", COUNTIF(Z$11:Z$310, "&lt;"&amp;Z306)+1+COUNTIF(Z$11:Z306, Z306)-1)</f>
        <v/>
      </c>
      <c r="BF306" s="90" t="str">
        <f>IF(OR(CK$8="", AA306=""), "", COUNTIF(AA$11:AA$310, "&lt;"&amp;AA306)+1+COUNTIF(AA$11:AA306, AA306)-1)</f>
        <v/>
      </c>
      <c r="BG306" s="90" t="str">
        <f>IF(OR(CL$8="", AB306=""), "", COUNTIF(AB$11:AB$310, "&lt;"&amp;AB306)+1+COUNTIF(AB$11:AB306, AB306)-1)</f>
        <v/>
      </c>
      <c r="BH306" s="90" t="str">
        <f>IF(OR(CM$8="", AC306=""), "", COUNTIF(AC$11:AC$310, "&lt;"&amp;AC306)+1+COUNTIF(AC$11:AC306, AC306)-1)</f>
        <v/>
      </c>
      <c r="BI306" s="90" t="str">
        <f>IF(OR(CN$8="", AD306=""), "", COUNTIF(AD$11:AD$310, "&lt;"&amp;AD306)+1+COUNTIF(AD$11:AD306, AD306)-1)</f>
        <v/>
      </c>
      <c r="BJ306" s="90" t="str">
        <f>IF(OR(CO$8="", AE306=""), "", COUNTIF(AE$11:AE$310, "&lt;"&amp;AE306)+1+COUNTIF(AE$11:AE306, AE306)-1)</f>
        <v/>
      </c>
      <c r="BK306" s="90" t="str">
        <f>IF(OR(CP$8="", AF306=""), "", COUNTIF(AF$11:AF$310, "&lt;"&amp;AF306)+1+COUNTIF(AF$11:AF306, AF306)-1)</f>
        <v/>
      </c>
      <c r="BL306" s="90" t="str">
        <f>IF(OR(CQ$8="", AG306=""), "", COUNTIF(AG$11:AG$310, "&lt;"&amp;AG306)+1+COUNTIF(AG$11:AG306, AG306)-1)</f>
        <v/>
      </c>
      <c r="BM306" s="90" t="str">
        <f>IF(OR(CR$8="", AH306=""), "", COUNTIF(AH$11:AH$310, "&lt;"&amp;AH306)+1+COUNTIF(AH$11:AH306, AH306)-1)</f>
        <v/>
      </c>
      <c r="BN306" s="90" t="str">
        <f>IF(OR(CS$8="", AI306=""), "", COUNTIF(AI$11:AI$310, "&lt;"&amp;AI306)+1+COUNTIF(AI$11:AI306, AI306)-1)</f>
        <v/>
      </c>
      <c r="BO306" s="90" t="str">
        <f>IF(OR(CT$8="", AJ306=""), "", COUNTIF(AJ$11:AJ$310, "&lt;"&amp;AJ306)+1+COUNTIF(AJ$11:AJ306, AJ306)-1)</f>
        <v/>
      </c>
      <c r="BP306" s="90" t="str">
        <f>IF(OR(CU$8="", AK306=""), "", COUNTIF(AK$11:AK$310, "&lt;"&amp;AK306)+1+COUNTIF(AK$11:AK306, AK306)-1)</f>
        <v/>
      </c>
      <c r="BQ306" s="90" t="str">
        <f>IF(OR(CV$8="", AL306=""), "", COUNTIF(AL$11:AL$310, "&lt;"&amp;AL306)+1+COUNTIF(AL$11:AL306, AL306)-1)</f>
        <v/>
      </c>
      <c r="BR306" s="90" t="str">
        <f>IF(OR(CW$8="", AM306=""), "", COUNTIF(AM$11:AM$310, "&lt;"&amp;AM306)+1+COUNTIF(AM$11:AM306, AM306)-1)</f>
        <v/>
      </c>
      <c r="BS306" s="90" t="str">
        <f>IF(OR(CX$8="", AN306=""), "", COUNTIF(AN$11:AN$310, "&lt;"&amp;AN306)+1+COUNTIF(AN$11:AN306, AN306)-1)</f>
        <v/>
      </c>
      <c r="BT306" s="90" t="str">
        <f>IF(OR(CY$8="", AO306=""), "", COUNTIF(AO$11:AO$310, "&lt;"&amp;AO306)+1+COUNTIF(AO$11:AO306, AO306)-1)</f>
        <v/>
      </c>
      <c r="BU306" s="90" t="str">
        <f>IF(OR(CZ$8="", AP306=""), "", COUNTIF(AP$11:AP$310, "&lt;"&amp;AP306)+1+COUNTIF(AP$11:AP306, AP306)-1)</f>
        <v/>
      </c>
      <c r="BV306" s="90" t="str">
        <f>IF(OR(DA$8="", AQ306=""), "", COUNTIF(AQ$11:AQ$310, "&lt;"&amp;AQ306)+1+COUNTIF(AQ$11:AQ306, AQ306)-1)</f>
        <v/>
      </c>
      <c r="BW306" s="90" t="str">
        <f>IF(OR(DB$8="", AR306=""), "", COUNTIF(AR$11:AR$310, "&lt;"&amp;AR306)+1+COUNTIF(AR$11:AR306, AR306)-1)</f>
        <v/>
      </c>
      <c r="BX306" s="90" t="str">
        <f>IF(OR(DC$8="", AS306=""), "", COUNTIF(AS$11:AS$310, "&lt;"&amp;AS306)+1+COUNTIF(AS$11:AS306, AS306)-1)</f>
        <v/>
      </c>
      <c r="BY306" s="90" t="str">
        <f>IF(OR(DD$8="", AT306=""), "", COUNTIF(AT$11:AT$310, "&lt;"&amp;AT306)+1+COUNTIF(AT$11:AT306, AT306)-1)</f>
        <v/>
      </c>
      <c r="BZ306" s="90" t="str">
        <f>IF(OR(DE$8="", AU306=""), "", COUNTIF(AU$11:AU$310, "&lt;"&amp;AU306)+1+COUNTIF(AU$11:AU306, AU306)-1)</f>
        <v/>
      </c>
      <c r="CA306" s="90" t="str">
        <f>IF(OR(DF$8="", AV306=""), "", COUNTIF(AV$11:AV$310, "&lt;"&amp;AV306)+1+COUNTIF(AV$11:AV306, AV306)-1)</f>
        <v/>
      </c>
      <c r="CB306" s="90" t="str">
        <f>IF(OR(DG$8="", AW306=""), "", COUNTIF(AW$11:AW$310, "&lt;"&amp;AW306)+1+COUNTIF(AW$11:AW306, AW306)-1)</f>
        <v/>
      </c>
      <c r="CC306" s="90" t="str">
        <f>IF(OR(DH$8="", AX306=""), "", COUNTIF(AX$11:AX$310, "&lt;"&amp;AX306)+1+COUNTIF(AX$11:AX306, AX306)-1)</f>
        <v/>
      </c>
      <c r="CD306" s="90" t="str">
        <f>IF(OR(DI$8="", AY306=""), "", COUNTIF(AY$11:AY$310, "&lt;"&amp;AY306)+1+COUNTIF(AY$11:AY306, AY306)-1)</f>
        <v/>
      </c>
      <c r="CE306" s="90" t="str">
        <f>IF(OR(DJ$8="", AZ306=""), "", COUNTIF(AZ$11:AZ$310, "&lt;"&amp;AZ306)+1+COUNTIF(AZ$11:AZ306, AZ306)-1)</f>
        <v/>
      </c>
      <c r="CF306" s="90" t="str">
        <f>IF(OR(DK$8="", BA306=""), "", COUNTIF(BA$11:BA$310, "&lt;"&amp;BA306)+1+COUNTIF(BA$11:BA306, BA306)-1)</f>
        <v/>
      </c>
      <c r="CG306" s="91" t="str">
        <f>IF(OR(DL$8="", BB306=""), "", COUNTIF(BB$11:BB$310, "&lt;"&amp;BB306)+1+COUNTIF(BB$11:BB306, BB306)-1)</f>
        <v/>
      </c>
      <c r="CI306" s="89" t="str" cm="1">
        <f t="array" ref="CI306">IFERROR(INDEX($BD306:$CG306, $CH306, MATCH(CI$6, $BD$8:$CG$8, 0)), "")</f>
        <v/>
      </c>
      <c r="CJ306" s="90" t="str" cm="1">
        <f t="array" ref="CJ306">IFERROR(INDEX($BD306:$CG306, $CH306, MATCH(CJ$6, $BD$8:$CG$8, 0)), "")</f>
        <v/>
      </c>
      <c r="CK306" s="90" t="str" cm="1">
        <f t="array" ref="CK306">IFERROR(INDEX($BD306:$CG306, $CH306, MATCH(CK$6, $BD$8:$CG$8, 0)), "")</f>
        <v/>
      </c>
      <c r="CL306" s="90" t="str" cm="1">
        <f t="array" ref="CL306">IFERROR(INDEX($BD306:$CG306, $CH306, MATCH(CL$6, $BD$8:$CG$8, 0)), "")</f>
        <v/>
      </c>
      <c r="CM306" s="90" t="str" cm="1">
        <f t="array" ref="CM306">IFERROR(INDEX($BD306:$CG306, $CH306, MATCH(CM$6, $BD$8:$CG$8, 0)), "")</f>
        <v/>
      </c>
      <c r="CN306" s="90" t="str" cm="1">
        <f t="array" ref="CN306">IFERROR(INDEX($BD306:$CG306, $CH306, MATCH(CN$6, $BD$8:$CG$8, 0)), "")</f>
        <v/>
      </c>
      <c r="CO306" s="90" t="str" cm="1">
        <f t="array" ref="CO306">IFERROR(INDEX($BD306:$CG306, $CH306, MATCH(CO$6, $BD$8:$CG$8, 0)), "")</f>
        <v/>
      </c>
      <c r="CP306" s="90" t="str" cm="1">
        <f t="array" ref="CP306">IFERROR(INDEX($BD306:$CG306, $CH306, MATCH(CP$6, $BD$8:$CG$8, 0)), "")</f>
        <v/>
      </c>
      <c r="CQ306" s="90" t="str" cm="1">
        <f t="array" ref="CQ306">IFERROR(INDEX($BD306:$CG306, $CH306, MATCH(CQ$6, $BD$8:$CG$8, 0)), "")</f>
        <v/>
      </c>
      <c r="CR306" s="90" t="str" cm="1">
        <f t="array" ref="CR306">IFERROR(INDEX($BD306:$CG306, $CH306, MATCH(CR$6, $BD$8:$CG$8, 0)), "")</f>
        <v/>
      </c>
      <c r="CS306" s="90" t="str" cm="1">
        <f t="array" ref="CS306">IFERROR(INDEX($BD306:$CG306, $CH306, MATCH(CS$6, $BD$8:$CG$8, 0)), "")</f>
        <v/>
      </c>
      <c r="CT306" s="90" t="str" cm="1">
        <f t="array" ref="CT306">IFERROR(INDEX($BD306:$CG306, $CH306, MATCH(CT$6, $BD$8:$CG$8, 0)), "")</f>
        <v/>
      </c>
      <c r="CU306" s="90" t="str" cm="1">
        <f t="array" ref="CU306">IFERROR(INDEX($BD306:$CG306, $CH306, MATCH(CU$6, $BD$8:$CG$8, 0)), "")</f>
        <v/>
      </c>
      <c r="CV306" s="90" t="str" cm="1">
        <f t="array" ref="CV306">IFERROR(INDEX($BD306:$CG306, $CH306, MATCH(CV$6, $BD$8:$CG$8, 0)), "")</f>
        <v/>
      </c>
      <c r="CW306" s="90" t="str" cm="1">
        <f t="array" ref="CW306">IFERROR(INDEX($BD306:$CG306, $CH306, MATCH(CW$6, $BD$8:$CG$8, 0)), "")</f>
        <v/>
      </c>
      <c r="CX306" s="90" t="str" cm="1">
        <f t="array" ref="CX306">IFERROR(INDEX($BD306:$CG306, $CH306, MATCH(CX$6, $BD$8:$CG$8, 0)), "")</f>
        <v/>
      </c>
      <c r="CY306" s="90" t="str" cm="1">
        <f t="array" ref="CY306">IFERROR(INDEX($BD306:$CG306, $CH306, MATCH(CY$6, $BD$8:$CG$8, 0)), "")</f>
        <v/>
      </c>
      <c r="CZ306" s="90" t="str" cm="1">
        <f t="array" ref="CZ306">IFERROR(INDEX($BD306:$CG306, $CH306, MATCH(CZ$6, $BD$8:$CG$8, 0)), "")</f>
        <v/>
      </c>
      <c r="DA306" s="90" t="str" cm="1">
        <f t="array" ref="DA306">IFERROR(INDEX($BD306:$CG306, $CH306, MATCH(DA$6, $BD$8:$CG$8, 0)), "")</f>
        <v/>
      </c>
      <c r="DB306" s="90" t="str" cm="1">
        <f t="array" ref="DB306">IFERROR(INDEX($BD306:$CG306, $CH306, MATCH(DB$6, $BD$8:$CG$8, 0)), "")</f>
        <v/>
      </c>
      <c r="DC306" s="90" t="str" cm="1">
        <f t="array" ref="DC306">IFERROR(INDEX($BD306:$CG306, $CH306, MATCH(DC$6, $BD$8:$CG$8, 0)), "")</f>
        <v/>
      </c>
      <c r="DD306" s="90" t="str" cm="1">
        <f t="array" ref="DD306">IFERROR(INDEX($BD306:$CG306, $CH306, MATCH(DD$6, $BD$8:$CG$8, 0)), "")</f>
        <v/>
      </c>
      <c r="DE306" s="90" t="str" cm="1">
        <f t="array" ref="DE306">IFERROR(INDEX($BD306:$CG306, $CH306, MATCH(DE$6, $BD$8:$CG$8, 0)), "")</f>
        <v/>
      </c>
      <c r="DF306" s="90" t="str" cm="1">
        <f t="array" ref="DF306">IFERROR(INDEX($BD306:$CG306, $CH306, MATCH(DF$6, $BD$8:$CG$8, 0)), "")</f>
        <v/>
      </c>
      <c r="DG306" s="90" t="str" cm="1">
        <f t="array" ref="DG306">IFERROR(INDEX($BD306:$CG306, $CH306, MATCH(DG$6, $BD$8:$CG$8, 0)), "")</f>
        <v/>
      </c>
      <c r="DH306" s="90" t="str" cm="1">
        <f t="array" ref="DH306">IFERROR(INDEX($BD306:$CG306, $CH306, MATCH(DH$6, $BD$8:$CG$8, 0)), "")</f>
        <v/>
      </c>
      <c r="DI306" s="90" t="str" cm="1">
        <f t="array" ref="DI306">IFERROR(INDEX($BD306:$CG306, $CH306, MATCH(DI$6, $BD$8:$CG$8, 0)), "")</f>
        <v/>
      </c>
      <c r="DJ306" s="90" t="str" cm="1">
        <f t="array" ref="DJ306">IFERROR(INDEX($BD306:$CG306, $CH306, MATCH(DJ$6, $BD$8:$CG$8, 0)), "")</f>
        <v/>
      </c>
      <c r="DK306" s="90" t="str" cm="1">
        <f t="array" ref="DK306">IFERROR(INDEX($BD306:$CG306, $CH306, MATCH(DK$6, $BD$8:$CG$8, 0)), "")</f>
        <v/>
      </c>
      <c r="DL306" s="91" t="str" cm="1">
        <f t="array" ref="DL306">IFERROR(INDEX($BD306:$CG306, $CH306, MATCH(DL$6, $BD$8:$CG$8, 0)), "")</f>
        <v/>
      </c>
    </row>
    <row r="307" spans="1:116" x14ac:dyDescent="0.55000000000000004">
      <c r="A307" s="16"/>
      <c r="B307" s="48"/>
      <c r="C307" s="26"/>
      <c r="D307" s="49"/>
      <c r="E307" s="50"/>
      <c r="F307" s="16"/>
      <c r="G307" s="96" t="str">
        <f t="shared" si="113"/>
        <v/>
      </c>
      <c r="H307" s="96" t="str">
        <f>IF($T307="", "", IF(COUNTIF('Income &amp; Expenses'!$AO$11:$AO$40, $T307)&gt;0, $N$3, $N$4))</f>
        <v/>
      </c>
      <c r="I307" s="16"/>
      <c r="N307" s="14" t="str">
        <f t="shared" si="109"/>
        <v/>
      </c>
      <c r="O307" s="8" t="str">
        <f t="shared" si="114"/>
        <v/>
      </c>
      <c r="P307" s="15" t="str">
        <f t="shared" si="110"/>
        <v/>
      </c>
      <c r="R307" s="68" t="str">
        <f t="shared" si="111"/>
        <v/>
      </c>
      <c r="T307" s="68" t="str">
        <f t="shared" si="112"/>
        <v/>
      </c>
      <c r="V307" s="62" t="str">
        <f>IF($B307="", "", COUNTIF($B$11:$B307, $B307))</f>
        <v/>
      </c>
      <c r="W307" s="62" t="str">
        <f t="shared" si="115"/>
        <v/>
      </c>
      <c r="Y307" s="78" t="str">
        <f t="shared" si="125"/>
        <v/>
      </c>
      <c r="Z307" s="79" t="str">
        <f t="shared" si="125"/>
        <v/>
      </c>
      <c r="AA307" s="79" t="str">
        <f t="shared" si="125"/>
        <v/>
      </c>
      <c r="AB307" s="79" t="str">
        <f t="shared" si="125"/>
        <v/>
      </c>
      <c r="AC307" s="79" t="str">
        <f t="shared" si="125"/>
        <v/>
      </c>
      <c r="AD307" s="79" t="str">
        <f t="shared" si="125"/>
        <v/>
      </c>
      <c r="AE307" s="79" t="str">
        <f t="shared" si="125"/>
        <v/>
      </c>
      <c r="AF307" s="79" t="str">
        <f t="shared" si="125"/>
        <v/>
      </c>
      <c r="AG307" s="79" t="str">
        <f t="shared" si="125"/>
        <v/>
      </c>
      <c r="AH307" s="79" t="str">
        <f t="shared" si="125"/>
        <v/>
      </c>
      <c r="AI307" s="79" t="str">
        <f t="shared" si="126"/>
        <v/>
      </c>
      <c r="AJ307" s="79" t="str">
        <f t="shared" si="126"/>
        <v/>
      </c>
      <c r="AK307" s="79" t="str">
        <f t="shared" si="126"/>
        <v/>
      </c>
      <c r="AL307" s="79" t="str">
        <f t="shared" si="126"/>
        <v/>
      </c>
      <c r="AM307" s="79" t="str">
        <f t="shared" si="126"/>
        <v/>
      </c>
      <c r="AN307" s="79" t="str">
        <f t="shared" si="126"/>
        <v/>
      </c>
      <c r="AO307" s="79" t="str">
        <f t="shared" si="126"/>
        <v/>
      </c>
      <c r="AP307" s="79" t="str">
        <f t="shared" si="126"/>
        <v/>
      </c>
      <c r="AQ307" s="79" t="str">
        <f t="shared" si="126"/>
        <v/>
      </c>
      <c r="AR307" s="79" t="str">
        <f t="shared" si="126"/>
        <v/>
      </c>
      <c r="AS307" s="79" t="str">
        <f t="shared" si="127"/>
        <v/>
      </c>
      <c r="AT307" s="79" t="str">
        <f t="shared" si="127"/>
        <v/>
      </c>
      <c r="AU307" s="79" t="str">
        <f t="shared" si="127"/>
        <v/>
      </c>
      <c r="AV307" s="79" t="str">
        <f t="shared" si="127"/>
        <v/>
      </c>
      <c r="AW307" s="79" t="str">
        <f t="shared" si="127"/>
        <v/>
      </c>
      <c r="AX307" s="79" t="str">
        <f t="shared" si="127"/>
        <v/>
      </c>
      <c r="AY307" s="79" t="str">
        <f t="shared" si="127"/>
        <v/>
      </c>
      <c r="AZ307" s="79" t="str">
        <f t="shared" si="127"/>
        <v/>
      </c>
      <c r="BA307" s="79" t="str">
        <f t="shared" si="127"/>
        <v/>
      </c>
      <c r="BB307" s="33" t="str">
        <f t="shared" si="127"/>
        <v/>
      </c>
      <c r="BD307" s="89" t="str">
        <f>IF(OR(CI$8="", Y307=""), "", COUNTIF(Y$11:Y$310, "&lt;"&amp;Y307)+1+COUNTIF(Y$11:Y307, Y307)-1)</f>
        <v/>
      </c>
      <c r="BE307" s="90" t="str">
        <f>IF(OR(CJ$8="", Z307=""), "", COUNTIF(Z$11:Z$310, "&lt;"&amp;Z307)+1+COUNTIF(Z$11:Z307, Z307)-1)</f>
        <v/>
      </c>
      <c r="BF307" s="90" t="str">
        <f>IF(OR(CK$8="", AA307=""), "", COUNTIF(AA$11:AA$310, "&lt;"&amp;AA307)+1+COUNTIF(AA$11:AA307, AA307)-1)</f>
        <v/>
      </c>
      <c r="BG307" s="90" t="str">
        <f>IF(OR(CL$8="", AB307=""), "", COUNTIF(AB$11:AB$310, "&lt;"&amp;AB307)+1+COUNTIF(AB$11:AB307, AB307)-1)</f>
        <v/>
      </c>
      <c r="BH307" s="90" t="str">
        <f>IF(OR(CM$8="", AC307=""), "", COUNTIF(AC$11:AC$310, "&lt;"&amp;AC307)+1+COUNTIF(AC$11:AC307, AC307)-1)</f>
        <v/>
      </c>
      <c r="BI307" s="90" t="str">
        <f>IF(OR(CN$8="", AD307=""), "", COUNTIF(AD$11:AD$310, "&lt;"&amp;AD307)+1+COUNTIF(AD$11:AD307, AD307)-1)</f>
        <v/>
      </c>
      <c r="BJ307" s="90" t="str">
        <f>IF(OR(CO$8="", AE307=""), "", COUNTIF(AE$11:AE$310, "&lt;"&amp;AE307)+1+COUNTIF(AE$11:AE307, AE307)-1)</f>
        <v/>
      </c>
      <c r="BK307" s="90" t="str">
        <f>IF(OR(CP$8="", AF307=""), "", COUNTIF(AF$11:AF$310, "&lt;"&amp;AF307)+1+COUNTIF(AF$11:AF307, AF307)-1)</f>
        <v/>
      </c>
      <c r="BL307" s="90" t="str">
        <f>IF(OR(CQ$8="", AG307=""), "", COUNTIF(AG$11:AG$310, "&lt;"&amp;AG307)+1+COUNTIF(AG$11:AG307, AG307)-1)</f>
        <v/>
      </c>
      <c r="BM307" s="90" t="str">
        <f>IF(OR(CR$8="", AH307=""), "", COUNTIF(AH$11:AH$310, "&lt;"&amp;AH307)+1+COUNTIF(AH$11:AH307, AH307)-1)</f>
        <v/>
      </c>
      <c r="BN307" s="90" t="str">
        <f>IF(OR(CS$8="", AI307=""), "", COUNTIF(AI$11:AI$310, "&lt;"&amp;AI307)+1+COUNTIF(AI$11:AI307, AI307)-1)</f>
        <v/>
      </c>
      <c r="BO307" s="90" t="str">
        <f>IF(OR(CT$8="", AJ307=""), "", COUNTIF(AJ$11:AJ$310, "&lt;"&amp;AJ307)+1+COUNTIF(AJ$11:AJ307, AJ307)-1)</f>
        <v/>
      </c>
      <c r="BP307" s="90" t="str">
        <f>IF(OR(CU$8="", AK307=""), "", COUNTIF(AK$11:AK$310, "&lt;"&amp;AK307)+1+COUNTIF(AK$11:AK307, AK307)-1)</f>
        <v/>
      </c>
      <c r="BQ307" s="90" t="str">
        <f>IF(OR(CV$8="", AL307=""), "", COUNTIF(AL$11:AL$310, "&lt;"&amp;AL307)+1+COUNTIF(AL$11:AL307, AL307)-1)</f>
        <v/>
      </c>
      <c r="BR307" s="90" t="str">
        <f>IF(OR(CW$8="", AM307=""), "", COUNTIF(AM$11:AM$310, "&lt;"&amp;AM307)+1+COUNTIF(AM$11:AM307, AM307)-1)</f>
        <v/>
      </c>
      <c r="BS307" s="90" t="str">
        <f>IF(OR(CX$8="", AN307=""), "", COUNTIF(AN$11:AN$310, "&lt;"&amp;AN307)+1+COUNTIF(AN$11:AN307, AN307)-1)</f>
        <v/>
      </c>
      <c r="BT307" s="90" t="str">
        <f>IF(OR(CY$8="", AO307=""), "", COUNTIF(AO$11:AO$310, "&lt;"&amp;AO307)+1+COUNTIF(AO$11:AO307, AO307)-1)</f>
        <v/>
      </c>
      <c r="BU307" s="90" t="str">
        <f>IF(OR(CZ$8="", AP307=""), "", COUNTIF(AP$11:AP$310, "&lt;"&amp;AP307)+1+COUNTIF(AP$11:AP307, AP307)-1)</f>
        <v/>
      </c>
      <c r="BV307" s="90" t="str">
        <f>IF(OR(DA$8="", AQ307=""), "", COUNTIF(AQ$11:AQ$310, "&lt;"&amp;AQ307)+1+COUNTIF(AQ$11:AQ307, AQ307)-1)</f>
        <v/>
      </c>
      <c r="BW307" s="90" t="str">
        <f>IF(OR(DB$8="", AR307=""), "", COUNTIF(AR$11:AR$310, "&lt;"&amp;AR307)+1+COUNTIF(AR$11:AR307, AR307)-1)</f>
        <v/>
      </c>
      <c r="BX307" s="90" t="str">
        <f>IF(OR(DC$8="", AS307=""), "", COUNTIF(AS$11:AS$310, "&lt;"&amp;AS307)+1+COUNTIF(AS$11:AS307, AS307)-1)</f>
        <v/>
      </c>
      <c r="BY307" s="90" t="str">
        <f>IF(OR(DD$8="", AT307=""), "", COUNTIF(AT$11:AT$310, "&lt;"&amp;AT307)+1+COUNTIF(AT$11:AT307, AT307)-1)</f>
        <v/>
      </c>
      <c r="BZ307" s="90" t="str">
        <f>IF(OR(DE$8="", AU307=""), "", COUNTIF(AU$11:AU$310, "&lt;"&amp;AU307)+1+COUNTIF(AU$11:AU307, AU307)-1)</f>
        <v/>
      </c>
      <c r="CA307" s="90" t="str">
        <f>IF(OR(DF$8="", AV307=""), "", COUNTIF(AV$11:AV$310, "&lt;"&amp;AV307)+1+COUNTIF(AV$11:AV307, AV307)-1)</f>
        <v/>
      </c>
      <c r="CB307" s="90" t="str">
        <f>IF(OR(DG$8="", AW307=""), "", COUNTIF(AW$11:AW$310, "&lt;"&amp;AW307)+1+COUNTIF(AW$11:AW307, AW307)-1)</f>
        <v/>
      </c>
      <c r="CC307" s="90" t="str">
        <f>IF(OR(DH$8="", AX307=""), "", COUNTIF(AX$11:AX$310, "&lt;"&amp;AX307)+1+COUNTIF(AX$11:AX307, AX307)-1)</f>
        <v/>
      </c>
      <c r="CD307" s="90" t="str">
        <f>IF(OR(DI$8="", AY307=""), "", COUNTIF(AY$11:AY$310, "&lt;"&amp;AY307)+1+COUNTIF(AY$11:AY307, AY307)-1)</f>
        <v/>
      </c>
      <c r="CE307" s="90" t="str">
        <f>IF(OR(DJ$8="", AZ307=""), "", COUNTIF(AZ$11:AZ$310, "&lt;"&amp;AZ307)+1+COUNTIF(AZ$11:AZ307, AZ307)-1)</f>
        <v/>
      </c>
      <c r="CF307" s="90" t="str">
        <f>IF(OR(DK$8="", BA307=""), "", COUNTIF(BA$11:BA$310, "&lt;"&amp;BA307)+1+COUNTIF(BA$11:BA307, BA307)-1)</f>
        <v/>
      </c>
      <c r="CG307" s="91" t="str">
        <f>IF(OR(DL$8="", BB307=""), "", COUNTIF(BB$11:BB$310, "&lt;"&amp;BB307)+1+COUNTIF(BB$11:BB307, BB307)-1)</f>
        <v/>
      </c>
      <c r="CI307" s="89" t="str" cm="1">
        <f t="array" ref="CI307">IFERROR(INDEX($BD307:$CG307, $CH307, MATCH(CI$6, $BD$8:$CG$8, 0)), "")</f>
        <v/>
      </c>
      <c r="CJ307" s="90" t="str" cm="1">
        <f t="array" ref="CJ307">IFERROR(INDEX($BD307:$CG307, $CH307, MATCH(CJ$6, $BD$8:$CG$8, 0)), "")</f>
        <v/>
      </c>
      <c r="CK307" s="90" t="str" cm="1">
        <f t="array" ref="CK307">IFERROR(INDEX($BD307:$CG307, $CH307, MATCH(CK$6, $BD$8:$CG$8, 0)), "")</f>
        <v/>
      </c>
      <c r="CL307" s="90" t="str" cm="1">
        <f t="array" ref="CL307">IFERROR(INDEX($BD307:$CG307, $CH307, MATCH(CL$6, $BD$8:$CG$8, 0)), "")</f>
        <v/>
      </c>
      <c r="CM307" s="90" t="str" cm="1">
        <f t="array" ref="CM307">IFERROR(INDEX($BD307:$CG307, $CH307, MATCH(CM$6, $BD$8:$CG$8, 0)), "")</f>
        <v/>
      </c>
      <c r="CN307" s="90" t="str" cm="1">
        <f t="array" ref="CN307">IFERROR(INDEX($BD307:$CG307, $CH307, MATCH(CN$6, $BD$8:$CG$8, 0)), "")</f>
        <v/>
      </c>
      <c r="CO307" s="90" t="str" cm="1">
        <f t="array" ref="CO307">IFERROR(INDEX($BD307:$CG307, $CH307, MATCH(CO$6, $BD$8:$CG$8, 0)), "")</f>
        <v/>
      </c>
      <c r="CP307" s="90" t="str" cm="1">
        <f t="array" ref="CP307">IFERROR(INDEX($BD307:$CG307, $CH307, MATCH(CP$6, $BD$8:$CG$8, 0)), "")</f>
        <v/>
      </c>
      <c r="CQ307" s="90" t="str" cm="1">
        <f t="array" ref="CQ307">IFERROR(INDEX($BD307:$CG307, $CH307, MATCH(CQ$6, $BD$8:$CG$8, 0)), "")</f>
        <v/>
      </c>
      <c r="CR307" s="90" t="str" cm="1">
        <f t="array" ref="CR307">IFERROR(INDEX($BD307:$CG307, $CH307, MATCH(CR$6, $BD$8:$CG$8, 0)), "")</f>
        <v/>
      </c>
      <c r="CS307" s="90" t="str" cm="1">
        <f t="array" ref="CS307">IFERROR(INDEX($BD307:$CG307, $CH307, MATCH(CS$6, $BD$8:$CG$8, 0)), "")</f>
        <v/>
      </c>
      <c r="CT307" s="90" t="str" cm="1">
        <f t="array" ref="CT307">IFERROR(INDEX($BD307:$CG307, $CH307, MATCH(CT$6, $BD$8:$CG$8, 0)), "")</f>
        <v/>
      </c>
      <c r="CU307" s="90" t="str" cm="1">
        <f t="array" ref="CU307">IFERROR(INDEX($BD307:$CG307, $CH307, MATCH(CU$6, $BD$8:$CG$8, 0)), "")</f>
        <v/>
      </c>
      <c r="CV307" s="90" t="str" cm="1">
        <f t="array" ref="CV307">IFERROR(INDEX($BD307:$CG307, $CH307, MATCH(CV$6, $BD$8:$CG$8, 0)), "")</f>
        <v/>
      </c>
      <c r="CW307" s="90" t="str" cm="1">
        <f t="array" ref="CW307">IFERROR(INDEX($BD307:$CG307, $CH307, MATCH(CW$6, $BD$8:$CG$8, 0)), "")</f>
        <v/>
      </c>
      <c r="CX307" s="90" t="str" cm="1">
        <f t="array" ref="CX307">IFERROR(INDEX($BD307:$CG307, $CH307, MATCH(CX$6, $BD$8:$CG$8, 0)), "")</f>
        <v/>
      </c>
      <c r="CY307" s="90" t="str" cm="1">
        <f t="array" ref="CY307">IFERROR(INDEX($BD307:$CG307, $CH307, MATCH(CY$6, $BD$8:$CG$8, 0)), "")</f>
        <v/>
      </c>
      <c r="CZ307" s="90" t="str" cm="1">
        <f t="array" ref="CZ307">IFERROR(INDEX($BD307:$CG307, $CH307, MATCH(CZ$6, $BD$8:$CG$8, 0)), "")</f>
        <v/>
      </c>
      <c r="DA307" s="90" t="str" cm="1">
        <f t="array" ref="DA307">IFERROR(INDEX($BD307:$CG307, $CH307, MATCH(DA$6, $BD$8:$CG$8, 0)), "")</f>
        <v/>
      </c>
      <c r="DB307" s="90" t="str" cm="1">
        <f t="array" ref="DB307">IFERROR(INDEX($BD307:$CG307, $CH307, MATCH(DB$6, $BD$8:$CG$8, 0)), "")</f>
        <v/>
      </c>
      <c r="DC307" s="90" t="str" cm="1">
        <f t="array" ref="DC307">IFERROR(INDEX($BD307:$CG307, $CH307, MATCH(DC$6, $BD$8:$CG$8, 0)), "")</f>
        <v/>
      </c>
      <c r="DD307" s="90" t="str" cm="1">
        <f t="array" ref="DD307">IFERROR(INDEX($BD307:$CG307, $CH307, MATCH(DD$6, $BD$8:$CG$8, 0)), "")</f>
        <v/>
      </c>
      <c r="DE307" s="90" t="str" cm="1">
        <f t="array" ref="DE307">IFERROR(INDEX($BD307:$CG307, $CH307, MATCH(DE$6, $BD$8:$CG$8, 0)), "")</f>
        <v/>
      </c>
      <c r="DF307" s="90" t="str" cm="1">
        <f t="array" ref="DF307">IFERROR(INDEX($BD307:$CG307, $CH307, MATCH(DF$6, $BD$8:$CG$8, 0)), "")</f>
        <v/>
      </c>
      <c r="DG307" s="90" t="str" cm="1">
        <f t="array" ref="DG307">IFERROR(INDEX($BD307:$CG307, $CH307, MATCH(DG$6, $BD$8:$CG$8, 0)), "")</f>
        <v/>
      </c>
      <c r="DH307" s="90" t="str" cm="1">
        <f t="array" ref="DH307">IFERROR(INDEX($BD307:$CG307, $CH307, MATCH(DH$6, $BD$8:$CG$8, 0)), "")</f>
        <v/>
      </c>
      <c r="DI307" s="90" t="str" cm="1">
        <f t="array" ref="DI307">IFERROR(INDEX($BD307:$CG307, $CH307, MATCH(DI$6, $BD$8:$CG$8, 0)), "")</f>
        <v/>
      </c>
      <c r="DJ307" s="90" t="str" cm="1">
        <f t="array" ref="DJ307">IFERROR(INDEX($BD307:$CG307, $CH307, MATCH(DJ$6, $BD$8:$CG$8, 0)), "")</f>
        <v/>
      </c>
      <c r="DK307" s="90" t="str" cm="1">
        <f t="array" ref="DK307">IFERROR(INDEX($BD307:$CG307, $CH307, MATCH(DK$6, $BD$8:$CG$8, 0)), "")</f>
        <v/>
      </c>
      <c r="DL307" s="91" t="str" cm="1">
        <f t="array" ref="DL307">IFERROR(INDEX($BD307:$CG307, $CH307, MATCH(DL$6, $BD$8:$CG$8, 0)), "")</f>
        <v/>
      </c>
    </row>
    <row r="308" spans="1:116" x14ac:dyDescent="0.55000000000000004">
      <c r="A308" s="16"/>
      <c r="B308" s="48"/>
      <c r="C308" s="26"/>
      <c r="D308" s="49"/>
      <c r="E308" s="50"/>
      <c r="F308" s="16"/>
      <c r="G308" s="96" t="str">
        <f t="shared" si="113"/>
        <v/>
      </c>
      <c r="H308" s="96" t="str">
        <f>IF($T308="", "", IF(COUNTIF('Income &amp; Expenses'!$AO$11:$AO$40, $T308)&gt;0, $N$3, $N$4))</f>
        <v/>
      </c>
      <c r="I308" s="16"/>
      <c r="N308" s="14" t="str">
        <f t="shared" si="109"/>
        <v/>
      </c>
      <c r="O308" s="8" t="str">
        <f t="shared" si="114"/>
        <v/>
      </c>
      <c r="P308" s="15" t="str">
        <f t="shared" si="110"/>
        <v/>
      </c>
      <c r="R308" s="68" t="str">
        <f t="shared" si="111"/>
        <v/>
      </c>
      <c r="T308" s="68" t="str">
        <f t="shared" si="112"/>
        <v/>
      </c>
      <c r="V308" s="62" t="str">
        <f>IF($B308="", "", COUNTIF($B$11:$B308, $B308))</f>
        <v/>
      </c>
      <c r="W308" s="62" t="str">
        <f t="shared" si="115"/>
        <v/>
      </c>
      <c r="Y308" s="78" t="str">
        <f t="shared" si="125"/>
        <v/>
      </c>
      <c r="Z308" s="79" t="str">
        <f t="shared" si="125"/>
        <v/>
      </c>
      <c r="AA308" s="79" t="str">
        <f t="shared" si="125"/>
        <v/>
      </c>
      <c r="AB308" s="79" t="str">
        <f t="shared" si="125"/>
        <v/>
      </c>
      <c r="AC308" s="79" t="str">
        <f t="shared" si="125"/>
        <v/>
      </c>
      <c r="AD308" s="79" t="str">
        <f t="shared" si="125"/>
        <v/>
      </c>
      <c r="AE308" s="79" t="str">
        <f t="shared" si="125"/>
        <v/>
      </c>
      <c r="AF308" s="79" t="str">
        <f t="shared" si="125"/>
        <v/>
      </c>
      <c r="AG308" s="79" t="str">
        <f t="shared" si="125"/>
        <v/>
      </c>
      <c r="AH308" s="79" t="str">
        <f t="shared" si="125"/>
        <v/>
      </c>
      <c r="AI308" s="79" t="str">
        <f t="shared" si="126"/>
        <v/>
      </c>
      <c r="AJ308" s="79" t="str">
        <f t="shared" si="126"/>
        <v/>
      </c>
      <c r="AK308" s="79" t="str">
        <f t="shared" si="126"/>
        <v/>
      </c>
      <c r="AL308" s="79" t="str">
        <f t="shared" si="126"/>
        <v/>
      </c>
      <c r="AM308" s="79" t="str">
        <f t="shared" si="126"/>
        <v/>
      </c>
      <c r="AN308" s="79" t="str">
        <f t="shared" si="126"/>
        <v/>
      </c>
      <c r="AO308" s="79" t="str">
        <f t="shared" si="126"/>
        <v/>
      </c>
      <c r="AP308" s="79" t="str">
        <f t="shared" si="126"/>
        <v/>
      </c>
      <c r="AQ308" s="79" t="str">
        <f t="shared" si="126"/>
        <v/>
      </c>
      <c r="AR308" s="79" t="str">
        <f t="shared" si="126"/>
        <v/>
      </c>
      <c r="AS308" s="79" t="str">
        <f t="shared" si="127"/>
        <v/>
      </c>
      <c r="AT308" s="79" t="str">
        <f t="shared" si="127"/>
        <v/>
      </c>
      <c r="AU308" s="79" t="str">
        <f t="shared" si="127"/>
        <v/>
      </c>
      <c r="AV308" s="79" t="str">
        <f t="shared" si="127"/>
        <v/>
      </c>
      <c r="AW308" s="79" t="str">
        <f t="shared" si="127"/>
        <v/>
      </c>
      <c r="AX308" s="79" t="str">
        <f t="shared" si="127"/>
        <v/>
      </c>
      <c r="AY308" s="79" t="str">
        <f t="shared" si="127"/>
        <v/>
      </c>
      <c r="AZ308" s="79" t="str">
        <f t="shared" si="127"/>
        <v/>
      </c>
      <c r="BA308" s="79" t="str">
        <f t="shared" si="127"/>
        <v/>
      </c>
      <c r="BB308" s="33" t="str">
        <f t="shared" si="127"/>
        <v/>
      </c>
      <c r="BD308" s="89" t="str">
        <f>IF(OR(CI$8="", Y308=""), "", COUNTIF(Y$11:Y$310, "&lt;"&amp;Y308)+1+COUNTIF(Y$11:Y308, Y308)-1)</f>
        <v/>
      </c>
      <c r="BE308" s="90" t="str">
        <f>IF(OR(CJ$8="", Z308=""), "", COUNTIF(Z$11:Z$310, "&lt;"&amp;Z308)+1+COUNTIF(Z$11:Z308, Z308)-1)</f>
        <v/>
      </c>
      <c r="BF308" s="90" t="str">
        <f>IF(OR(CK$8="", AA308=""), "", COUNTIF(AA$11:AA$310, "&lt;"&amp;AA308)+1+COUNTIF(AA$11:AA308, AA308)-1)</f>
        <v/>
      </c>
      <c r="BG308" s="90" t="str">
        <f>IF(OR(CL$8="", AB308=""), "", COUNTIF(AB$11:AB$310, "&lt;"&amp;AB308)+1+COUNTIF(AB$11:AB308, AB308)-1)</f>
        <v/>
      </c>
      <c r="BH308" s="90" t="str">
        <f>IF(OR(CM$8="", AC308=""), "", COUNTIF(AC$11:AC$310, "&lt;"&amp;AC308)+1+COUNTIF(AC$11:AC308, AC308)-1)</f>
        <v/>
      </c>
      <c r="BI308" s="90" t="str">
        <f>IF(OR(CN$8="", AD308=""), "", COUNTIF(AD$11:AD$310, "&lt;"&amp;AD308)+1+COUNTIF(AD$11:AD308, AD308)-1)</f>
        <v/>
      </c>
      <c r="BJ308" s="90" t="str">
        <f>IF(OR(CO$8="", AE308=""), "", COUNTIF(AE$11:AE$310, "&lt;"&amp;AE308)+1+COUNTIF(AE$11:AE308, AE308)-1)</f>
        <v/>
      </c>
      <c r="BK308" s="90" t="str">
        <f>IF(OR(CP$8="", AF308=""), "", COUNTIF(AF$11:AF$310, "&lt;"&amp;AF308)+1+COUNTIF(AF$11:AF308, AF308)-1)</f>
        <v/>
      </c>
      <c r="BL308" s="90" t="str">
        <f>IF(OR(CQ$8="", AG308=""), "", COUNTIF(AG$11:AG$310, "&lt;"&amp;AG308)+1+COUNTIF(AG$11:AG308, AG308)-1)</f>
        <v/>
      </c>
      <c r="BM308" s="90" t="str">
        <f>IF(OR(CR$8="", AH308=""), "", COUNTIF(AH$11:AH$310, "&lt;"&amp;AH308)+1+COUNTIF(AH$11:AH308, AH308)-1)</f>
        <v/>
      </c>
      <c r="BN308" s="90" t="str">
        <f>IF(OR(CS$8="", AI308=""), "", COUNTIF(AI$11:AI$310, "&lt;"&amp;AI308)+1+COUNTIF(AI$11:AI308, AI308)-1)</f>
        <v/>
      </c>
      <c r="BO308" s="90" t="str">
        <f>IF(OR(CT$8="", AJ308=""), "", COUNTIF(AJ$11:AJ$310, "&lt;"&amp;AJ308)+1+COUNTIF(AJ$11:AJ308, AJ308)-1)</f>
        <v/>
      </c>
      <c r="BP308" s="90" t="str">
        <f>IF(OR(CU$8="", AK308=""), "", COUNTIF(AK$11:AK$310, "&lt;"&amp;AK308)+1+COUNTIF(AK$11:AK308, AK308)-1)</f>
        <v/>
      </c>
      <c r="BQ308" s="90" t="str">
        <f>IF(OR(CV$8="", AL308=""), "", COUNTIF(AL$11:AL$310, "&lt;"&amp;AL308)+1+COUNTIF(AL$11:AL308, AL308)-1)</f>
        <v/>
      </c>
      <c r="BR308" s="90" t="str">
        <f>IF(OR(CW$8="", AM308=""), "", COUNTIF(AM$11:AM$310, "&lt;"&amp;AM308)+1+COUNTIF(AM$11:AM308, AM308)-1)</f>
        <v/>
      </c>
      <c r="BS308" s="90" t="str">
        <f>IF(OR(CX$8="", AN308=""), "", COUNTIF(AN$11:AN$310, "&lt;"&amp;AN308)+1+COUNTIF(AN$11:AN308, AN308)-1)</f>
        <v/>
      </c>
      <c r="BT308" s="90" t="str">
        <f>IF(OR(CY$8="", AO308=""), "", COUNTIF(AO$11:AO$310, "&lt;"&amp;AO308)+1+COUNTIF(AO$11:AO308, AO308)-1)</f>
        <v/>
      </c>
      <c r="BU308" s="90" t="str">
        <f>IF(OR(CZ$8="", AP308=""), "", COUNTIF(AP$11:AP$310, "&lt;"&amp;AP308)+1+COUNTIF(AP$11:AP308, AP308)-1)</f>
        <v/>
      </c>
      <c r="BV308" s="90" t="str">
        <f>IF(OR(DA$8="", AQ308=""), "", COUNTIF(AQ$11:AQ$310, "&lt;"&amp;AQ308)+1+COUNTIF(AQ$11:AQ308, AQ308)-1)</f>
        <v/>
      </c>
      <c r="BW308" s="90" t="str">
        <f>IF(OR(DB$8="", AR308=""), "", COUNTIF(AR$11:AR$310, "&lt;"&amp;AR308)+1+COUNTIF(AR$11:AR308, AR308)-1)</f>
        <v/>
      </c>
      <c r="BX308" s="90" t="str">
        <f>IF(OR(DC$8="", AS308=""), "", COUNTIF(AS$11:AS$310, "&lt;"&amp;AS308)+1+COUNTIF(AS$11:AS308, AS308)-1)</f>
        <v/>
      </c>
      <c r="BY308" s="90" t="str">
        <f>IF(OR(DD$8="", AT308=""), "", COUNTIF(AT$11:AT$310, "&lt;"&amp;AT308)+1+COUNTIF(AT$11:AT308, AT308)-1)</f>
        <v/>
      </c>
      <c r="BZ308" s="90" t="str">
        <f>IF(OR(DE$8="", AU308=""), "", COUNTIF(AU$11:AU$310, "&lt;"&amp;AU308)+1+COUNTIF(AU$11:AU308, AU308)-1)</f>
        <v/>
      </c>
      <c r="CA308" s="90" t="str">
        <f>IF(OR(DF$8="", AV308=""), "", COUNTIF(AV$11:AV$310, "&lt;"&amp;AV308)+1+COUNTIF(AV$11:AV308, AV308)-1)</f>
        <v/>
      </c>
      <c r="CB308" s="90" t="str">
        <f>IF(OR(DG$8="", AW308=""), "", COUNTIF(AW$11:AW$310, "&lt;"&amp;AW308)+1+COUNTIF(AW$11:AW308, AW308)-1)</f>
        <v/>
      </c>
      <c r="CC308" s="90" t="str">
        <f>IF(OR(DH$8="", AX308=""), "", COUNTIF(AX$11:AX$310, "&lt;"&amp;AX308)+1+COUNTIF(AX$11:AX308, AX308)-1)</f>
        <v/>
      </c>
      <c r="CD308" s="90" t="str">
        <f>IF(OR(DI$8="", AY308=""), "", COUNTIF(AY$11:AY$310, "&lt;"&amp;AY308)+1+COUNTIF(AY$11:AY308, AY308)-1)</f>
        <v/>
      </c>
      <c r="CE308" s="90" t="str">
        <f>IF(OR(DJ$8="", AZ308=""), "", COUNTIF(AZ$11:AZ$310, "&lt;"&amp;AZ308)+1+COUNTIF(AZ$11:AZ308, AZ308)-1)</f>
        <v/>
      </c>
      <c r="CF308" s="90" t="str">
        <f>IF(OR(DK$8="", BA308=""), "", COUNTIF(BA$11:BA$310, "&lt;"&amp;BA308)+1+COUNTIF(BA$11:BA308, BA308)-1)</f>
        <v/>
      </c>
      <c r="CG308" s="91" t="str">
        <f>IF(OR(DL$8="", BB308=""), "", COUNTIF(BB$11:BB$310, "&lt;"&amp;BB308)+1+COUNTIF(BB$11:BB308, BB308)-1)</f>
        <v/>
      </c>
      <c r="CI308" s="89" t="str" cm="1">
        <f t="array" ref="CI308">IFERROR(INDEX($BD308:$CG308, $CH308, MATCH(CI$6, $BD$8:$CG$8, 0)), "")</f>
        <v/>
      </c>
      <c r="CJ308" s="90" t="str" cm="1">
        <f t="array" ref="CJ308">IFERROR(INDEX($BD308:$CG308, $CH308, MATCH(CJ$6, $BD$8:$CG$8, 0)), "")</f>
        <v/>
      </c>
      <c r="CK308" s="90" t="str" cm="1">
        <f t="array" ref="CK308">IFERROR(INDEX($BD308:$CG308, $CH308, MATCH(CK$6, $BD$8:$CG$8, 0)), "")</f>
        <v/>
      </c>
      <c r="CL308" s="90" t="str" cm="1">
        <f t="array" ref="CL308">IFERROR(INDEX($BD308:$CG308, $CH308, MATCH(CL$6, $BD$8:$CG$8, 0)), "")</f>
        <v/>
      </c>
      <c r="CM308" s="90" t="str" cm="1">
        <f t="array" ref="CM308">IFERROR(INDEX($BD308:$CG308, $CH308, MATCH(CM$6, $BD$8:$CG$8, 0)), "")</f>
        <v/>
      </c>
      <c r="CN308" s="90" t="str" cm="1">
        <f t="array" ref="CN308">IFERROR(INDEX($BD308:$CG308, $CH308, MATCH(CN$6, $BD$8:$CG$8, 0)), "")</f>
        <v/>
      </c>
      <c r="CO308" s="90" t="str" cm="1">
        <f t="array" ref="CO308">IFERROR(INDEX($BD308:$CG308, $CH308, MATCH(CO$6, $BD$8:$CG$8, 0)), "")</f>
        <v/>
      </c>
      <c r="CP308" s="90" t="str" cm="1">
        <f t="array" ref="CP308">IFERROR(INDEX($BD308:$CG308, $CH308, MATCH(CP$6, $BD$8:$CG$8, 0)), "")</f>
        <v/>
      </c>
      <c r="CQ308" s="90" t="str" cm="1">
        <f t="array" ref="CQ308">IFERROR(INDEX($BD308:$CG308, $CH308, MATCH(CQ$6, $BD$8:$CG$8, 0)), "")</f>
        <v/>
      </c>
      <c r="CR308" s="90" t="str" cm="1">
        <f t="array" ref="CR308">IFERROR(INDEX($BD308:$CG308, $CH308, MATCH(CR$6, $BD$8:$CG$8, 0)), "")</f>
        <v/>
      </c>
      <c r="CS308" s="90" t="str" cm="1">
        <f t="array" ref="CS308">IFERROR(INDEX($BD308:$CG308, $CH308, MATCH(CS$6, $BD$8:$CG$8, 0)), "")</f>
        <v/>
      </c>
      <c r="CT308" s="90" t="str" cm="1">
        <f t="array" ref="CT308">IFERROR(INDEX($BD308:$CG308, $CH308, MATCH(CT$6, $BD$8:$CG$8, 0)), "")</f>
        <v/>
      </c>
      <c r="CU308" s="90" t="str" cm="1">
        <f t="array" ref="CU308">IFERROR(INDEX($BD308:$CG308, $CH308, MATCH(CU$6, $BD$8:$CG$8, 0)), "")</f>
        <v/>
      </c>
      <c r="CV308" s="90" t="str" cm="1">
        <f t="array" ref="CV308">IFERROR(INDEX($BD308:$CG308, $CH308, MATCH(CV$6, $BD$8:$CG$8, 0)), "")</f>
        <v/>
      </c>
      <c r="CW308" s="90" t="str" cm="1">
        <f t="array" ref="CW308">IFERROR(INDEX($BD308:$CG308, $CH308, MATCH(CW$6, $BD$8:$CG$8, 0)), "")</f>
        <v/>
      </c>
      <c r="CX308" s="90" t="str" cm="1">
        <f t="array" ref="CX308">IFERROR(INDEX($BD308:$CG308, $CH308, MATCH(CX$6, $BD$8:$CG$8, 0)), "")</f>
        <v/>
      </c>
      <c r="CY308" s="90" t="str" cm="1">
        <f t="array" ref="CY308">IFERROR(INDEX($BD308:$CG308, $CH308, MATCH(CY$6, $BD$8:$CG$8, 0)), "")</f>
        <v/>
      </c>
      <c r="CZ308" s="90" t="str" cm="1">
        <f t="array" ref="CZ308">IFERROR(INDEX($BD308:$CG308, $CH308, MATCH(CZ$6, $BD$8:$CG$8, 0)), "")</f>
        <v/>
      </c>
      <c r="DA308" s="90" t="str" cm="1">
        <f t="array" ref="DA308">IFERROR(INDEX($BD308:$CG308, $CH308, MATCH(DA$6, $BD$8:$CG$8, 0)), "")</f>
        <v/>
      </c>
      <c r="DB308" s="90" t="str" cm="1">
        <f t="array" ref="DB308">IFERROR(INDEX($BD308:$CG308, $CH308, MATCH(DB$6, $BD$8:$CG$8, 0)), "")</f>
        <v/>
      </c>
      <c r="DC308" s="90" t="str" cm="1">
        <f t="array" ref="DC308">IFERROR(INDEX($BD308:$CG308, $CH308, MATCH(DC$6, $BD$8:$CG$8, 0)), "")</f>
        <v/>
      </c>
      <c r="DD308" s="90" t="str" cm="1">
        <f t="array" ref="DD308">IFERROR(INDEX($BD308:$CG308, $CH308, MATCH(DD$6, $BD$8:$CG$8, 0)), "")</f>
        <v/>
      </c>
      <c r="DE308" s="90" t="str" cm="1">
        <f t="array" ref="DE308">IFERROR(INDEX($BD308:$CG308, $CH308, MATCH(DE$6, $BD$8:$CG$8, 0)), "")</f>
        <v/>
      </c>
      <c r="DF308" s="90" t="str" cm="1">
        <f t="array" ref="DF308">IFERROR(INDEX($BD308:$CG308, $CH308, MATCH(DF$6, $BD$8:$CG$8, 0)), "")</f>
        <v/>
      </c>
      <c r="DG308" s="90" t="str" cm="1">
        <f t="array" ref="DG308">IFERROR(INDEX($BD308:$CG308, $CH308, MATCH(DG$6, $BD$8:$CG$8, 0)), "")</f>
        <v/>
      </c>
      <c r="DH308" s="90" t="str" cm="1">
        <f t="array" ref="DH308">IFERROR(INDEX($BD308:$CG308, $CH308, MATCH(DH$6, $BD$8:$CG$8, 0)), "")</f>
        <v/>
      </c>
      <c r="DI308" s="90" t="str" cm="1">
        <f t="array" ref="DI308">IFERROR(INDEX($BD308:$CG308, $CH308, MATCH(DI$6, $BD$8:$CG$8, 0)), "")</f>
        <v/>
      </c>
      <c r="DJ308" s="90" t="str" cm="1">
        <f t="array" ref="DJ308">IFERROR(INDEX($BD308:$CG308, $CH308, MATCH(DJ$6, $BD$8:$CG$8, 0)), "")</f>
        <v/>
      </c>
      <c r="DK308" s="90" t="str" cm="1">
        <f t="array" ref="DK308">IFERROR(INDEX($BD308:$CG308, $CH308, MATCH(DK$6, $BD$8:$CG$8, 0)), "")</f>
        <v/>
      </c>
      <c r="DL308" s="91" t="str" cm="1">
        <f t="array" ref="DL308">IFERROR(INDEX($BD308:$CG308, $CH308, MATCH(DL$6, $BD$8:$CG$8, 0)), "")</f>
        <v/>
      </c>
    </row>
    <row r="309" spans="1:116" x14ac:dyDescent="0.55000000000000004">
      <c r="A309" s="16"/>
      <c r="B309" s="48"/>
      <c r="C309" s="26"/>
      <c r="D309" s="49"/>
      <c r="E309" s="50"/>
      <c r="F309" s="16"/>
      <c r="G309" s="96" t="str">
        <f t="shared" si="113"/>
        <v/>
      </c>
      <c r="H309" s="96" t="str">
        <f>IF($T309="", "", IF(COUNTIF('Income &amp; Expenses'!$AO$11:$AO$40, $T309)&gt;0, $N$3, $N$4))</f>
        <v/>
      </c>
      <c r="I309" s="16"/>
      <c r="N309" s="14" t="str">
        <f t="shared" si="109"/>
        <v/>
      </c>
      <c r="O309" s="8" t="str">
        <f t="shared" si="114"/>
        <v/>
      </c>
      <c r="P309" s="15" t="str">
        <f t="shared" si="110"/>
        <v/>
      </c>
      <c r="R309" s="68" t="str">
        <f t="shared" si="111"/>
        <v/>
      </c>
      <c r="T309" s="68" t="str">
        <f t="shared" si="112"/>
        <v/>
      </c>
      <c r="V309" s="62" t="str">
        <f>IF($B309="", "", COUNTIF($B$11:$B309, $B309))</f>
        <v/>
      </c>
      <c r="W309" s="62" t="str">
        <f t="shared" si="115"/>
        <v/>
      </c>
      <c r="Y309" s="78" t="str">
        <f t="shared" si="125"/>
        <v/>
      </c>
      <c r="Z309" s="79" t="str">
        <f t="shared" si="125"/>
        <v/>
      </c>
      <c r="AA309" s="79" t="str">
        <f t="shared" si="125"/>
        <v/>
      </c>
      <c r="AB309" s="79" t="str">
        <f t="shared" si="125"/>
        <v/>
      </c>
      <c r="AC309" s="79" t="str">
        <f t="shared" si="125"/>
        <v/>
      </c>
      <c r="AD309" s="79" t="str">
        <f t="shared" si="125"/>
        <v/>
      </c>
      <c r="AE309" s="79" t="str">
        <f t="shared" si="125"/>
        <v/>
      </c>
      <c r="AF309" s="79" t="str">
        <f t="shared" si="125"/>
        <v/>
      </c>
      <c r="AG309" s="79" t="str">
        <f t="shared" si="125"/>
        <v/>
      </c>
      <c r="AH309" s="79" t="str">
        <f t="shared" si="125"/>
        <v/>
      </c>
      <c r="AI309" s="79" t="str">
        <f t="shared" si="126"/>
        <v/>
      </c>
      <c r="AJ309" s="79" t="str">
        <f t="shared" si="126"/>
        <v/>
      </c>
      <c r="AK309" s="79" t="str">
        <f t="shared" si="126"/>
        <v/>
      </c>
      <c r="AL309" s="79" t="str">
        <f t="shared" si="126"/>
        <v/>
      </c>
      <c r="AM309" s="79" t="str">
        <f t="shared" si="126"/>
        <v/>
      </c>
      <c r="AN309" s="79" t="str">
        <f t="shared" si="126"/>
        <v/>
      </c>
      <c r="AO309" s="79" t="str">
        <f t="shared" si="126"/>
        <v/>
      </c>
      <c r="AP309" s="79" t="str">
        <f t="shared" si="126"/>
        <v/>
      </c>
      <c r="AQ309" s="79" t="str">
        <f t="shared" si="126"/>
        <v/>
      </c>
      <c r="AR309" s="79" t="str">
        <f t="shared" si="126"/>
        <v/>
      </c>
      <c r="AS309" s="79" t="str">
        <f t="shared" si="127"/>
        <v/>
      </c>
      <c r="AT309" s="79" t="str">
        <f t="shared" si="127"/>
        <v/>
      </c>
      <c r="AU309" s="79" t="str">
        <f t="shared" si="127"/>
        <v/>
      </c>
      <c r="AV309" s="79" t="str">
        <f t="shared" si="127"/>
        <v/>
      </c>
      <c r="AW309" s="79" t="str">
        <f t="shared" si="127"/>
        <v/>
      </c>
      <c r="AX309" s="79" t="str">
        <f t="shared" si="127"/>
        <v/>
      </c>
      <c r="AY309" s="79" t="str">
        <f t="shared" si="127"/>
        <v/>
      </c>
      <c r="AZ309" s="79" t="str">
        <f t="shared" si="127"/>
        <v/>
      </c>
      <c r="BA309" s="79" t="str">
        <f t="shared" si="127"/>
        <v/>
      </c>
      <c r="BB309" s="33" t="str">
        <f t="shared" si="127"/>
        <v/>
      </c>
      <c r="BD309" s="89" t="str">
        <f>IF(OR(CI$8="", Y309=""), "", COUNTIF(Y$11:Y$310, "&lt;"&amp;Y309)+1+COUNTIF(Y$11:Y309, Y309)-1)</f>
        <v/>
      </c>
      <c r="BE309" s="90" t="str">
        <f>IF(OR(CJ$8="", Z309=""), "", COUNTIF(Z$11:Z$310, "&lt;"&amp;Z309)+1+COUNTIF(Z$11:Z309, Z309)-1)</f>
        <v/>
      </c>
      <c r="BF309" s="90" t="str">
        <f>IF(OR(CK$8="", AA309=""), "", COUNTIF(AA$11:AA$310, "&lt;"&amp;AA309)+1+COUNTIF(AA$11:AA309, AA309)-1)</f>
        <v/>
      </c>
      <c r="BG309" s="90" t="str">
        <f>IF(OR(CL$8="", AB309=""), "", COUNTIF(AB$11:AB$310, "&lt;"&amp;AB309)+1+COUNTIF(AB$11:AB309, AB309)-1)</f>
        <v/>
      </c>
      <c r="BH309" s="90" t="str">
        <f>IF(OR(CM$8="", AC309=""), "", COUNTIF(AC$11:AC$310, "&lt;"&amp;AC309)+1+COUNTIF(AC$11:AC309, AC309)-1)</f>
        <v/>
      </c>
      <c r="BI309" s="90" t="str">
        <f>IF(OR(CN$8="", AD309=""), "", COUNTIF(AD$11:AD$310, "&lt;"&amp;AD309)+1+COUNTIF(AD$11:AD309, AD309)-1)</f>
        <v/>
      </c>
      <c r="BJ309" s="90" t="str">
        <f>IF(OR(CO$8="", AE309=""), "", COUNTIF(AE$11:AE$310, "&lt;"&amp;AE309)+1+COUNTIF(AE$11:AE309, AE309)-1)</f>
        <v/>
      </c>
      <c r="BK309" s="90" t="str">
        <f>IF(OR(CP$8="", AF309=""), "", COUNTIF(AF$11:AF$310, "&lt;"&amp;AF309)+1+COUNTIF(AF$11:AF309, AF309)-1)</f>
        <v/>
      </c>
      <c r="BL309" s="90" t="str">
        <f>IF(OR(CQ$8="", AG309=""), "", COUNTIF(AG$11:AG$310, "&lt;"&amp;AG309)+1+COUNTIF(AG$11:AG309, AG309)-1)</f>
        <v/>
      </c>
      <c r="BM309" s="90" t="str">
        <f>IF(OR(CR$8="", AH309=""), "", COUNTIF(AH$11:AH$310, "&lt;"&amp;AH309)+1+COUNTIF(AH$11:AH309, AH309)-1)</f>
        <v/>
      </c>
      <c r="BN309" s="90" t="str">
        <f>IF(OR(CS$8="", AI309=""), "", COUNTIF(AI$11:AI$310, "&lt;"&amp;AI309)+1+COUNTIF(AI$11:AI309, AI309)-1)</f>
        <v/>
      </c>
      <c r="BO309" s="90" t="str">
        <f>IF(OR(CT$8="", AJ309=""), "", COUNTIF(AJ$11:AJ$310, "&lt;"&amp;AJ309)+1+COUNTIF(AJ$11:AJ309, AJ309)-1)</f>
        <v/>
      </c>
      <c r="BP309" s="90" t="str">
        <f>IF(OR(CU$8="", AK309=""), "", COUNTIF(AK$11:AK$310, "&lt;"&amp;AK309)+1+COUNTIF(AK$11:AK309, AK309)-1)</f>
        <v/>
      </c>
      <c r="BQ309" s="90" t="str">
        <f>IF(OR(CV$8="", AL309=""), "", COUNTIF(AL$11:AL$310, "&lt;"&amp;AL309)+1+COUNTIF(AL$11:AL309, AL309)-1)</f>
        <v/>
      </c>
      <c r="BR309" s="90" t="str">
        <f>IF(OR(CW$8="", AM309=""), "", COUNTIF(AM$11:AM$310, "&lt;"&amp;AM309)+1+COUNTIF(AM$11:AM309, AM309)-1)</f>
        <v/>
      </c>
      <c r="BS309" s="90" t="str">
        <f>IF(OR(CX$8="", AN309=""), "", COUNTIF(AN$11:AN$310, "&lt;"&amp;AN309)+1+COUNTIF(AN$11:AN309, AN309)-1)</f>
        <v/>
      </c>
      <c r="BT309" s="90" t="str">
        <f>IF(OR(CY$8="", AO309=""), "", COUNTIF(AO$11:AO$310, "&lt;"&amp;AO309)+1+COUNTIF(AO$11:AO309, AO309)-1)</f>
        <v/>
      </c>
      <c r="BU309" s="90" t="str">
        <f>IF(OR(CZ$8="", AP309=""), "", COUNTIF(AP$11:AP$310, "&lt;"&amp;AP309)+1+COUNTIF(AP$11:AP309, AP309)-1)</f>
        <v/>
      </c>
      <c r="BV309" s="90" t="str">
        <f>IF(OR(DA$8="", AQ309=""), "", COUNTIF(AQ$11:AQ$310, "&lt;"&amp;AQ309)+1+COUNTIF(AQ$11:AQ309, AQ309)-1)</f>
        <v/>
      </c>
      <c r="BW309" s="90" t="str">
        <f>IF(OR(DB$8="", AR309=""), "", COUNTIF(AR$11:AR$310, "&lt;"&amp;AR309)+1+COUNTIF(AR$11:AR309, AR309)-1)</f>
        <v/>
      </c>
      <c r="BX309" s="90" t="str">
        <f>IF(OR(DC$8="", AS309=""), "", COUNTIF(AS$11:AS$310, "&lt;"&amp;AS309)+1+COUNTIF(AS$11:AS309, AS309)-1)</f>
        <v/>
      </c>
      <c r="BY309" s="90" t="str">
        <f>IF(OR(DD$8="", AT309=""), "", COUNTIF(AT$11:AT$310, "&lt;"&amp;AT309)+1+COUNTIF(AT$11:AT309, AT309)-1)</f>
        <v/>
      </c>
      <c r="BZ309" s="90" t="str">
        <f>IF(OR(DE$8="", AU309=""), "", COUNTIF(AU$11:AU$310, "&lt;"&amp;AU309)+1+COUNTIF(AU$11:AU309, AU309)-1)</f>
        <v/>
      </c>
      <c r="CA309" s="90" t="str">
        <f>IF(OR(DF$8="", AV309=""), "", COUNTIF(AV$11:AV$310, "&lt;"&amp;AV309)+1+COUNTIF(AV$11:AV309, AV309)-1)</f>
        <v/>
      </c>
      <c r="CB309" s="90" t="str">
        <f>IF(OR(DG$8="", AW309=""), "", COUNTIF(AW$11:AW$310, "&lt;"&amp;AW309)+1+COUNTIF(AW$11:AW309, AW309)-1)</f>
        <v/>
      </c>
      <c r="CC309" s="90" t="str">
        <f>IF(OR(DH$8="", AX309=""), "", COUNTIF(AX$11:AX$310, "&lt;"&amp;AX309)+1+COUNTIF(AX$11:AX309, AX309)-1)</f>
        <v/>
      </c>
      <c r="CD309" s="90" t="str">
        <f>IF(OR(DI$8="", AY309=""), "", COUNTIF(AY$11:AY$310, "&lt;"&amp;AY309)+1+COUNTIF(AY$11:AY309, AY309)-1)</f>
        <v/>
      </c>
      <c r="CE309" s="90" t="str">
        <f>IF(OR(DJ$8="", AZ309=""), "", COUNTIF(AZ$11:AZ$310, "&lt;"&amp;AZ309)+1+COUNTIF(AZ$11:AZ309, AZ309)-1)</f>
        <v/>
      </c>
      <c r="CF309" s="90" t="str">
        <f>IF(OR(DK$8="", BA309=""), "", COUNTIF(BA$11:BA$310, "&lt;"&amp;BA309)+1+COUNTIF(BA$11:BA309, BA309)-1)</f>
        <v/>
      </c>
      <c r="CG309" s="91" t="str">
        <f>IF(OR(DL$8="", BB309=""), "", COUNTIF(BB$11:BB$310, "&lt;"&amp;BB309)+1+COUNTIF(BB$11:BB309, BB309)-1)</f>
        <v/>
      </c>
      <c r="CI309" s="89" t="str" cm="1">
        <f t="array" ref="CI309">IFERROR(INDEX($BD309:$CG309, $CH309, MATCH(CI$6, $BD$8:$CG$8, 0)), "")</f>
        <v/>
      </c>
      <c r="CJ309" s="90" t="str" cm="1">
        <f t="array" ref="CJ309">IFERROR(INDEX($BD309:$CG309, $CH309, MATCH(CJ$6, $BD$8:$CG$8, 0)), "")</f>
        <v/>
      </c>
      <c r="CK309" s="90" t="str" cm="1">
        <f t="array" ref="CK309">IFERROR(INDEX($BD309:$CG309, $CH309, MATCH(CK$6, $BD$8:$CG$8, 0)), "")</f>
        <v/>
      </c>
      <c r="CL309" s="90" t="str" cm="1">
        <f t="array" ref="CL309">IFERROR(INDEX($BD309:$CG309, $CH309, MATCH(CL$6, $BD$8:$CG$8, 0)), "")</f>
        <v/>
      </c>
      <c r="CM309" s="90" t="str" cm="1">
        <f t="array" ref="CM309">IFERROR(INDEX($BD309:$CG309, $CH309, MATCH(CM$6, $BD$8:$CG$8, 0)), "")</f>
        <v/>
      </c>
      <c r="CN309" s="90" t="str" cm="1">
        <f t="array" ref="CN309">IFERROR(INDEX($BD309:$CG309, $CH309, MATCH(CN$6, $BD$8:$CG$8, 0)), "")</f>
        <v/>
      </c>
      <c r="CO309" s="90" t="str" cm="1">
        <f t="array" ref="CO309">IFERROR(INDEX($BD309:$CG309, $CH309, MATCH(CO$6, $BD$8:$CG$8, 0)), "")</f>
        <v/>
      </c>
      <c r="CP309" s="90" t="str" cm="1">
        <f t="array" ref="CP309">IFERROR(INDEX($BD309:$CG309, $CH309, MATCH(CP$6, $BD$8:$CG$8, 0)), "")</f>
        <v/>
      </c>
      <c r="CQ309" s="90" t="str" cm="1">
        <f t="array" ref="CQ309">IFERROR(INDEX($BD309:$CG309, $CH309, MATCH(CQ$6, $BD$8:$CG$8, 0)), "")</f>
        <v/>
      </c>
      <c r="CR309" s="90" t="str" cm="1">
        <f t="array" ref="CR309">IFERROR(INDEX($BD309:$CG309, $CH309, MATCH(CR$6, $BD$8:$CG$8, 0)), "")</f>
        <v/>
      </c>
      <c r="CS309" s="90" t="str" cm="1">
        <f t="array" ref="CS309">IFERROR(INDEX($BD309:$CG309, $CH309, MATCH(CS$6, $BD$8:$CG$8, 0)), "")</f>
        <v/>
      </c>
      <c r="CT309" s="90" t="str" cm="1">
        <f t="array" ref="CT309">IFERROR(INDEX($BD309:$CG309, $CH309, MATCH(CT$6, $BD$8:$CG$8, 0)), "")</f>
        <v/>
      </c>
      <c r="CU309" s="90" t="str" cm="1">
        <f t="array" ref="CU309">IFERROR(INDEX($BD309:$CG309, $CH309, MATCH(CU$6, $BD$8:$CG$8, 0)), "")</f>
        <v/>
      </c>
      <c r="CV309" s="90" t="str" cm="1">
        <f t="array" ref="CV309">IFERROR(INDEX($BD309:$CG309, $CH309, MATCH(CV$6, $BD$8:$CG$8, 0)), "")</f>
        <v/>
      </c>
      <c r="CW309" s="90" t="str" cm="1">
        <f t="array" ref="CW309">IFERROR(INDEX($BD309:$CG309, $CH309, MATCH(CW$6, $BD$8:$CG$8, 0)), "")</f>
        <v/>
      </c>
      <c r="CX309" s="90" t="str" cm="1">
        <f t="array" ref="CX309">IFERROR(INDEX($BD309:$CG309, $CH309, MATCH(CX$6, $BD$8:$CG$8, 0)), "")</f>
        <v/>
      </c>
      <c r="CY309" s="90" t="str" cm="1">
        <f t="array" ref="CY309">IFERROR(INDEX($BD309:$CG309, $CH309, MATCH(CY$6, $BD$8:$CG$8, 0)), "")</f>
        <v/>
      </c>
      <c r="CZ309" s="90" t="str" cm="1">
        <f t="array" ref="CZ309">IFERROR(INDEX($BD309:$CG309, $CH309, MATCH(CZ$6, $BD$8:$CG$8, 0)), "")</f>
        <v/>
      </c>
      <c r="DA309" s="90" t="str" cm="1">
        <f t="array" ref="DA309">IFERROR(INDEX($BD309:$CG309, $CH309, MATCH(DA$6, $BD$8:$CG$8, 0)), "")</f>
        <v/>
      </c>
      <c r="DB309" s="90" t="str" cm="1">
        <f t="array" ref="DB309">IFERROR(INDEX($BD309:$CG309, $CH309, MATCH(DB$6, $BD$8:$CG$8, 0)), "")</f>
        <v/>
      </c>
      <c r="DC309" s="90" t="str" cm="1">
        <f t="array" ref="DC309">IFERROR(INDEX($BD309:$CG309, $CH309, MATCH(DC$6, $BD$8:$CG$8, 0)), "")</f>
        <v/>
      </c>
      <c r="DD309" s="90" t="str" cm="1">
        <f t="array" ref="DD309">IFERROR(INDEX($BD309:$CG309, $CH309, MATCH(DD$6, $BD$8:$CG$8, 0)), "")</f>
        <v/>
      </c>
      <c r="DE309" s="90" t="str" cm="1">
        <f t="array" ref="DE309">IFERROR(INDEX($BD309:$CG309, $CH309, MATCH(DE$6, $BD$8:$CG$8, 0)), "")</f>
        <v/>
      </c>
      <c r="DF309" s="90" t="str" cm="1">
        <f t="array" ref="DF309">IFERROR(INDEX($BD309:$CG309, $CH309, MATCH(DF$6, $BD$8:$CG$8, 0)), "")</f>
        <v/>
      </c>
      <c r="DG309" s="90" t="str" cm="1">
        <f t="array" ref="DG309">IFERROR(INDEX($BD309:$CG309, $CH309, MATCH(DG$6, $BD$8:$CG$8, 0)), "")</f>
        <v/>
      </c>
      <c r="DH309" s="90" t="str" cm="1">
        <f t="array" ref="DH309">IFERROR(INDEX($BD309:$CG309, $CH309, MATCH(DH$6, $BD$8:$CG$8, 0)), "")</f>
        <v/>
      </c>
      <c r="DI309" s="90" t="str" cm="1">
        <f t="array" ref="DI309">IFERROR(INDEX($BD309:$CG309, $CH309, MATCH(DI$6, $BD$8:$CG$8, 0)), "")</f>
        <v/>
      </c>
      <c r="DJ309" s="90" t="str" cm="1">
        <f t="array" ref="DJ309">IFERROR(INDEX($BD309:$CG309, $CH309, MATCH(DJ$6, $BD$8:$CG$8, 0)), "")</f>
        <v/>
      </c>
      <c r="DK309" s="90" t="str" cm="1">
        <f t="array" ref="DK309">IFERROR(INDEX($BD309:$CG309, $CH309, MATCH(DK$6, $BD$8:$CG$8, 0)), "")</f>
        <v/>
      </c>
      <c r="DL309" s="91" t="str" cm="1">
        <f t="array" ref="DL309">IFERROR(INDEX($BD309:$CG309, $CH309, MATCH(DL$6, $BD$8:$CG$8, 0)), "")</f>
        <v/>
      </c>
    </row>
    <row r="310" spans="1:116" x14ac:dyDescent="0.55000000000000004">
      <c r="A310" s="16"/>
      <c r="B310" s="51"/>
      <c r="C310" s="28"/>
      <c r="D310" s="52"/>
      <c r="E310" s="53"/>
      <c r="F310" s="16"/>
      <c r="G310" s="97" t="str">
        <f t="shared" si="113"/>
        <v/>
      </c>
      <c r="H310" s="97" t="str">
        <f>IF($T310="", "", IF(COUNTIF('Income &amp; Expenses'!$AO$11:$AO$40, $T310)&gt;0, $N$3, $N$4))</f>
        <v/>
      </c>
      <c r="I310" s="16"/>
      <c r="N310" s="5" t="str">
        <f t="shared" si="109"/>
        <v/>
      </c>
      <c r="O310" s="6" t="str">
        <f t="shared" si="114"/>
        <v/>
      </c>
      <c r="P310" s="7" t="str">
        <f t="shared" si="110"/>
        <v/>
      </c>
      <c r="R310" s="69" t="str">
        <f t="shared" si="111"/>
        <v/>
      </c>
      <c r="T310" s="69" t="str">
        <f t="shared" si="112"/>
        <v/>
      </c>
      <c r="V310" s="61" t="str">
        <f>IF($B310="", "", COUNTIF($B$11:$B310, $B310))</f>
        <v/>
      </c>
      <c r="W310" s="61" t="str">
        <f t="shared" si="115"/>
        <v/>
      </c>
      <c r="Y310" s="80" t="str">
        <f t="shared" si="125"/>
        <v/>
      </c>
      <c r="Z310" s="81" t="str">
        <f t="shared" si="125"/>
        <v/>
      </c>
      <c r="AA310" s="81" t="str">
        <f t="shared" si="125"/>
        <v/>
      </c>
      <c r="AB310" s="81" t="str">
        <f t="shared" si="125"/>
        <v/>
      </c>
      <c r="AC310" s="81" t="str">
        <f t="shared" si="125"/>
        <v/>
      </c>
      <c r="AD310" s="81" t="str">
        <f t="shared" si="125"/>
        <v/>
      </c>
      <c r="AE310" s="81" t="str">
        <f t="shared" si="125"/>
        <v/>
      </c>
      <c r="AF310" s="81" t="str">
        <f t="shared" si="125"/>
        <v/>
      </c>
      <c r="AG310" s="81" t="str">
        <f t="shared" si="125"/>
        <v/>
      </c>
      <c r="AH310" s="81" t="str">
        <f t="shared" si="125"/>
        <v/>
      </c>
      <c r="AI310" s="81" t="str">
        <f t="shared" si="126"/>
        <v/>
      </c>
      <c r="AJ310" s="81" t="str">
        <f t="shared" si="126"/>
        <v/>
      </c>
      <c r="AK310" s="81" t="str">
        <f t="shared" si="126"/>
        <v/>
      </c>
      <c r="AL310" s="81" t="str">
        <f t="shared" si="126"/>
        <v/>
      </c>
      <c r="AM310" s="81" t="str">
        <f t="shared" si="126"/>
        <v/>
      </c>
      <c r="AN310" s="81" t="str">
        <f t="shared" si="126"/>
        <v/>
      </c>
      <c r="AO310" s="81" t="str">
        <f t="shared" si="126"/>
        <v/>
      </c>
      <c r="AP310" s="81" t="str">
        <f t="shared" si="126"/>
        <v/>
      </c>
      <c r="AQ310" s="81" t="str">
        <f t="shared" si="126"/>
        <v/>
      </c>
      <c r="AR310" s="81" t="str">
        <f t="shared" si="126"/>
        <v/>
      </c>
      <c r="AS310" s="81" t="str">
        <f t="shared" si="127"/>
        <v/>
      </c>
      <c r="AT310" s="81" t="str">
        <f t="shared" si="127"/>
        <v/>
      </c>
      <c r="AU310" s="81" t="str">
        <f t="shared" si="127"/>
        <v/>
      </c>
      <c r="AV310" s="81" t="str">
        <f t="shared" si="127"/>
        <v/>
      </c>
      <c r="AW310" s="81" t="str">
        <f t="shared" si="127"/>
        <v/>
      </c>
      <c r="AX310" s="81" t="str">
        <f t="shared" si="127"/>
        <v/>
      </c>
      <c r="AY310" s="81" t="str">
        <f t="shared" si="127"/>
        <v/>
      </c>
      <c r="AZ310" s="81" t="str">
        <f t="shared" si="127"/>
        <v/>
      </c>
      <c r="BA310" s="81" t="str">
        <f t="shared" si="127"/>
        <v/>
      </c>
      <c r="BB310" s="34" t="str">
        <f t="shared" si="127"/>
        <v/>
      </c>
      <c r="BD310" s="92" t="str">
        <f>IF(OR(CI$8="", Y310=""), "", COUNTIF(Y$11:Y$310, "&lt;"&amp;Y310)+1+COUNTIF(Y$11:Y310, Y310)-1)</f>
        <v/>
      </c>
      <c r="BE310" s="93" t="str">
        <f>IF(OR(CJ$8="", Z310=""), "", COUNTIF(Z$11:Z$310, "&lt;"&amp;Z310)+1+COUNTIF(Z$11:Z310, Z310)-1)</f>
        <v/>
      </c>
      <c r="BF310" s="93" t="str">
        <f>IF(OR(CK$8="", AA310=""), "", COUNTIF(AA$11:AA$310, "&lt;"&amp;AA310)+1+COUNTIF(AA$11:AA310, AA310)-1)</f>
        <v/>
      </c>
      <c r="BG310" s="93" t="str">
        <f>IF(OR(CL$8="", AB310=""), "", COUNTIF(AB$11:AB$310, "&lt;"&amp;AB310)+1+COUNTIF(AB$11:AB310, AB310)-1)</f>
        <v/>
      </c>
      <c r="BH310" s="93" t="str">
        <f>IF(OR(CM$8="", AC310=""), "", COUNTIF(AC$11:AC$310, "&lt;"&amp;AC310)+1+COUNTIF(AC$11:AC310, AC310)-1)</f>
        <v/>
      </c>
      <c r="BI310" s="93" t="str">
        <f>IF(OR(CN$8="", AD310=""), "", COUNTIF(AD$11:AD$310, "&lt;"&amp;AD310)+1+COUNTIF(AD$11:AD310, AD310)-1)</f>
        <v/>
      </c>
      <c r="BJ310" s="93" t="str">
        <f>IF(OR(CO$8="", AE310=""), "", COUNTIF(AE$11:AE$310, "&lt;"&amp;AE310)+1+COUNTIF(AE$11:AE310, AE310)-1)</f>
        <v/>
      </c>
      <c r="BK310" s="93" t="str">
        <f>IF(OR(CP$8="", AF310=""), "", COUNTIF(AF$11:AF$310, "&lt;"&amp;AF310)+1+COUNTIF(AF$11:AF310, AF310)-1)</f>
        <v/>
      </c>
      <c r="BL310" s="93" t="str">
        <f>IF(OR(CQ$8="", AG310=""), "", COUNTIF(AG$11:AG$310, "&lt;"&amp;AG310)+1+COUNTIF(AG$11:AG310, AG310)-1)</f>
        <v/>
      </c>
      <c r="BM310" s="93" t="str">
        <f>IF(OR(CR$8="", AH310=""), "", COUNTIF(AH$11:AH$310, "&lt;"&amp;AH310)+1+COUNTIF(AH$11:AH310, AH310)-1)</f>
        <v/>
      </c>
      <c r="BN310" s="93" t="str">
        <f>IF(OR(CS$8="", AI310=""), "", COUNTIF(AI$11:AI$310, "&lt;"&amp;AI310)+1+COUNTIF(AI$11:AI310, AI310)-1)</f>
        <v/>
      </c>
      <c r="BO310" s="93" t="str">
        <f>IF(OR(CT$8="", AJ310=""), "", COUNTIF(AJ$11:AJ$310, "&lt;"&amp;AJ310)+1+COUNTIF(AJ$11:AJ310, AJ310)-1)</f>
        <v/>
      </c>
      <c r="BP310" s="93" t="str">
        <f>IF(OR(CU$8="", AK310=""), "", COUNTIF(AK$11:AK$310, "&lt;"&amp;AK310)+1+COUNTIF(AK$11:AK310, AK310)-1)</f>
        <v/>
      </c>
      <c r="BQ310" s="93" t="str">
        <f>IF(OR(CV$8="", AL310=""), "", COUNTIF(AL$11:AL$310, "&lt;"&amp;AL310)+1+COUNTIF(AL$11:AL310, AL310)-1)</f>
        <v/>
      </c>
      <c r="BR310" s="93" t="str">
        <f>IF(OR(CW$8="", AM310=""), "", COUNTIF(AM$11:AM$310, "&lt;"&amp;AM310)+1+COUNTIF(AM$11:AM310, AM310)-1)</f>
        <v/>
      </c>
      <c r="BS310" s="93" t="str">
        <f>IF(OR(CX$8="", AN310=""), "", COUNTIF(AN$11:AN$310, "&lt;"&amp;AN310)+1+COUNTIF(AN$11:AN310, AN310)-1)</f>
        <v/>
      </c>
      <c r="BT310" s="93" t="str">
        <f>IF(OR(CY$8="", AO310=""), "", COUNTIF(AO$11:AO$310, "&lt;"&amp;AO310)+1+COUNTIF(AO$11:AO310, AO310)-1)</f>
        <v/>
      </c>
      <c r="BU310" s="93" t="str">
        <f>IF(OR(CZ$8="", AP310=""), "", COUNTIF(AP$11:AP$310, "&lt;"&amp;AP310)+1+COUNTIF(AP$11:AP310, AP310)-1)</f>
        <v/>
      </c>
      <c r="BV310" s="93" t="str">
        <f>IF(OR(DA$8="", AQ310=""), "", COUNTIF(AQ$11:AQ$310, "&lt;"&amp;AQ310)+1+COUNTIF(AQ$11:AQ310, AQ310)-1)</f>
        <v/>
      </c>
      <c r="BW310" s="93" t="str">
        <f>IF(OR(DB$8="", AR310=""), "", COUNTIF(AR$11:AR$310, "&lt;"&amp;AR310)+1+COUNTIF(AR$11:AR310, AR310)-1)</f>
        <v/>
      </c>
      <c r="BX310" s="93" t="str">
        <f>IF(OR(DC$8="", AS310=""), "", COUNTIF(AS$11:AS$310, "&lt;"&amp;AS310)+1+COUNTIF(AS$11:AS310, AS310)-1)</f>
        <v/>
      </c>
      <c r="BY310" s="93" t="str">
        <f>IF(OR(DD$8="", AT310=""), "", COUNTIF(AT$11:AT$310, "&lt;"&amp;AT310)+1+COUNTIF(AT$11:AT310, AT310)-1)</f>
        <v/>
      </c>
      <c r="BZ310" s="93" t="str">
        <f>IF(OR(DE$8="", AU310=""), "", COUNTIF(AU$11:AU$310, "&lt;"&amp;AU310)+1+COUNTIF(AU$11:AU310, AU310)-1)</f>
        <v/>
      </c>
      <c r="CA310" s="93" t="str">
        <f>IF(OR(DF$8="", AV310=""), "", COUNTIF(AV$11:AV$310, "&lt;"&amp;AV310)+1+COUNTIF(AV$11:AV310, AV310)-1)</f>
        <v/>
      </c>
      <c r="CB310" s="93" t="str">
        <f>IF(OR(DG$8="", AW310=""), "", COUNTIF(AW$11:AW$310, "&lt;"&amp;AW310)+1+COUNTIF(AW$11:AW310, AW310)-1)</f>
        <v/>
      </c>
      <c r="CC310" s="93" t="str">
        <f>IF(OR(DH$8="", AX310=""), "", COUNTIF(AX$11:AX$310, "&lt;"&amp;AX310)+1+COUNTIF(AX$11:AX310, AX310)-1)</f>
        <v/>
      </c>
      <c r="CD310" s="93" t="str">
        <f>IF(OR(DI$8="", AY310=""), "", COUNTIF(AY$11:AY$310, "&lt;"&amp;AY310)+1+COUNTIF(AY$11:AY310, AY310)-1)</f>
        <v/>
      </c>
      <c r="CE310" s="93" t="str">
        <f>IF(OR(DJ$8="", AZ310=""), "", COUNTIF(AZ$11:AZ$310, "&lt;"&amp;AZ310)+1+COUNTIF(AZ$11:AZ310, AZ310)-1)</f>
        <v/>
      </c>
      <c r="CF310" s="93" t="str">
        <f>IF(OR(DK$8="", BA310=""), "", COUNTIF(BA$11:BA$310, "&lt;"&amp;BA310)+1+COUNTIF(BA$11:BA310, BA310)-1)</f>
        <v/>
      </c>
      <c r="CG310" s="94" t="str">
        <f>IF(OR(DL$8="", BB310=""), "", COUNTIF(BB$11:BB$310, "&lt;"&amp;BB310)+1+COUNTIF(BB$11:BB310, BB310)-1)</f>
        <v/>
      </c>
      <c r="CI310" s="92" t="str" cm="1">
        <f t="array" ref="CI310">IFERROR(INDEX($BD310:$CG310, $CH310, MATCH(CI$6, $BD$8:$CG$8, 0)), "")</f>
        <v/>
      </c>
      <c r="CJ310" s="93" t="str" cm="1">
        <f t="array" ref="CJ310">IFERROR(INDEX($BD310:$CG310, $CH310, MATCH(CJ$6, $BD$8:$CG$8, 0)), "")</f>
        <v/>
      </c>
      <c r="CK310" s="93" t="str" cm="1">
        <f t="array" ref="CK310">IFERROR(INDEX($BD310:$CG310, $CH310, MATCH(CK$6, $BD$8:$CG$8, 0)), "")</f>
        <v/>
      </c>
      <c r="CL310" s="93" t="str" cm="1">
        <f t="array" ref="CL310">IFERROR(INDEX($BD310:$CG310, $CH310, MATCH(CL$6, $BD$8:$CG$8, 0)), "")</f>
        <v/>
      </c>
      <c r="CM310" s="93" t="str" cm="1">
        <f t="array" ref="CM310">IFERROR(INDEX($BD310:$CG310, $CH310, MATCH(CM$6, $BD$8:$CG$8, 0)), "")</f>
        <v/>
      </c>
      <c r="CN310" s="93" t="str" cm="1">
        <f t="array" ref="CN310">IFERROR(INDEX($BD310:$CG310, $CH310, MATCH(CN$6, $BD$8:$CG$8, 0)), "")</f>
        <v/>
      </c>
      <c r="CO310" s="93" t="str" cm="1">
        <f t="array" ref="CO310">IFERROR(INDEX($BD310:$CG310, $CH310, MATCH(CO$6, $BD$8:$CG$8, 0)), "")</f>
        <v/>
      </c>
      <c r="CP310" s="93" t="str" cm="1">
        <f t="array" ref="CP310">IFERROR(INDEX($BD310:$CG310, $CH310, MATCH(CP$6, $BD$8:$CG$8, 0)), "")</f>
        <v/>
      </c>
      <c r="CQ310" s="93" t="str" cm="1">
        <f t="array" ref="CQ310">IFERROR(INDEX($BD310:$CG310, $CH310, MATCH(CQ$6, $BD$8:$CG$8, 0)), "")</f>
        <v/>
      </c>
      <c r="CR310" s="93" t="str" cm="1">
        <f t="array" ref="CR310">IFERROR(INDEX($BD310:$CG310, $CH310, MATCH(CR$6, $BD$8:$CG$8, 0)), "")</f>
        <v/>
      </c>
      <c r="CS310" s="93" t="str" cm="1">
        <f t="array" ref="CS310">IFERROR(INDEX($BD310:$CG310, $CH310, MATCH(CS$6, $BD$8:$CG$8, 0)), "")</f>
        <v/>
      </c>
      <c r="CT310" s="93" t="str" cm="1">
        <f t="array" ref="CT310">IFERROR(INDEX($BD310:$CG310, $CH310, MATCH(CT$6, $BD$8:$CG$8, 0)), "")</f>
        <v/>
      </c>
      <c r="CU310" s="93" t="str" cm="1">
        <f t="array" ref="CU310">IFERROR(INDEX($BD310:$CG310, $CH310, MATCH(CU$6, $BD$8:$CG$8, 0)), "")</f>
        <v/>
      </c>
      <c r="CV310" s="93" t="str" cm="1">
        <f t="array" ref="CV310">IFERROR(INDEX($BD310:$CG310, $CH310, MATCH(CV$6, $BD$8:$CG$8, 0)), "")</f>
        <v/>
      </c>
      <c r="CW310" s="93" t="str" cm="1">
        <f t="array" ref="CW310">IFERROR(INDEX($BD310:$CG310, $CH310, MATCH(CW$6, $BD$8:$CG$8, 0)), "")</f>
        <v/>
      </c>
      <c r="CX310" s="93" t="str" cm="1">
        <f t="array" ref="CX310">IFERROR(INDEX($BD310:$CG310, $CH310, MATCH(CX$6, $BD$8:$CG$8, 0)), "")</f>
        <v/>
      </c>
      <c r="CY310" s="93" t="str" cm="1">
        <f t="array" ref="CY310">IFERROR(INDEX($BD310:$CG310, $CH310, MATCH(CY$6, $BD$8:$CG$8, 0)), "")</f>
        <v/>
      </c>
      <c r="CZ310" s="93" t="str" cm="1">
        <f t="array" ref="CZ310">IFERROR(INDEX($BD310:$CG310, $CH310, MATCH(CZ$6, $BD$8:$CG$8, 0)), "")</f>
        <v/>
      </c>
      <c r="DA310" s="93" t="str" cm="1">
        <f t="array" ref="DA310">IFERROR(INDEX($BD310:$CG310, $CH310, MATCH(DA$6, $BD$8:$CG$8, 0)), "")</f>
        <v/>
      </c>
      <c r="DB310" s="93" t="str" cm="1">
        <f t="array" ref="DB310">IFERROR(INDEX($BD310:$CG310, $CH310, MATCH(DB$6, $BD$8:$CG$8, 0)), "")</f>
        <v/>
      </c>
      <c r="DC310" s="93" t="str" cm="1">
        <f t="array" ref="DC310">IFERROR(INDEX($BD310:$CG310, $CH310, MATCH(DC$6, $BD$8:$CG$8, 0)), "")</f>
        <v/>
      </c>
      <c r="DD310" s="93" t="str" cm="1">
        <f t="array" ref="DD310">IFERROR(INDEX($BD310:$CG310, $CH310, MATCH(DD$6, $BD$8:$CG$8, 0)), "")</f>
        <v/>
      </c>
      <c r="DE310" s="93" t="str" cm="1">
        <f t="array" ref="DE310">IFERROR(INDEX($BD310:$CG310, $CH310, MATCH(DE$6, $BD$8:$CG$8, 0)), "")</f>
        <v/>
      </c>
      <c r="DF310" s="93" t="str" cm="1">
        <f t="array" ref="DF310">IFERROR(INDEX($BD310:$CG310, $CH310, MATCH(DF$6, $BD$8:$CG$8, 0)), "")</f>
        <v/>
      </c>
      <c r="DG310" s="93" t="str" cm="1">
        <f t="array" ref="DG310">IFERROR(INDEX($BD310:$CG310, $CH310, MATCH(DG$6, $BD$8:$CG$8, 0)), "")</f>
        <v/>
      </c>
      <c r="DH310" s="93" t="str" cm="1">
        <f t="array" ref="DH310">IFERROR(INDEX($BD310:$CG310, $CH310, MATCH(DH$6, $BD$8:$CG$8, 0)), "")</f>
        <v/>
      </c>
      <c r="DI310" s="93" t="str" cm="1">
        <f t="array" ref="DI310">IFERROR(INDEX($BD310:$CG310, $CH310, MATCH(DI$6, $BD$8:$CG$8, 0)), "")</f>
        <v/>
      </c>
      <c r="DJ310" s="93" t="str" cm="1">
        <f t="array" ref="DJ310">IFERROR(INDEX($BD310:$CG310, $CH310, MATCH(DJ$6, $BD$8:$CG$8, 0)), "")</f>
        <v/>
      </c>
      <c r="DK310" s="93" t="str" cm="1">
        <f t="array" ref="DK310">IFERROR(INDEX($BD310:$CG310, $CH310, MATCH(DK$6, $BD$8:$CG$8, 0)), "")</f>
        <v/>
      </c>
      <c r="DL310" s="94" t="str" cm="1">
        <f t="array" ref="DL310">IFERROR(INDEX($BD310:$CG310, $CH310, MATCH(DL$6, $BD$8:$CG$8, 0)), "")</f>
        <v/>
      </c>
    </row>
    <row r="311" spans="1:116" x14ac:dyDescent="0.55000000000000004">
      <c r="A311" s="16"/>
      <c r="B311" s="16"/>
      <c r="C311" s="16"/>
      <c r="D311" s="16"/>
      <c r="E311" s="16"/>
      <c r="F311" s="16"/>
      <c r="G311" s="16"/>
      <c r="H311" s="16"/>
      <c r="I311" s="16"/>
    </row>
  </sheetData>
  <sheetProtection algorithmName="SHA-512" hashValue="mHO8Ip5aiyncMISZ89Ro4YGNTFwhM/aU762gXEWEw8q5zrMir81vcHQFmMXA3tiAIwGp61oPg1Ppn7969wKSBQ==" saltValue="tiNoDD5O8iSjJMlc0oRS+A==" spinCount="100000" sheet="1" objects="1" scenarios="1" sort="0" autoFilter="0"/>
  <autoFilter ref="B10:E310" xr:uid="{07CA499A-F77C-4470-9DD9-298800BF0255}"/>
  <mergeCells count="4">
    <mergeCell ref="B5:E5"/>
    <mergeCell ref="B2:E3"/>
    <mergeCell ref="B4:E4"/>
    <mergeCell ref="G2:H7"/>
  </mergeCells>
  <conditionalFormatting sqref="B11:D310">
    <cfRule type="expression" dxfId="11" priority="6">
      <formula>N11="X"</formula>
    </cfRule>
  </conditionalFormatting>
  <conditionalFormatting sqref="B7:D7">
    <cfRule type="expression" dxfId="10" priority="5">
      <formula>NOT(B$7="")</formula>
    </cfRule>
  </conditionalFormatting>
  <conditionalFormatting sqref="B11:B310">
    <cfRule type="expression" dxfId="9" priority="2">
      <formula>$W11="X"</formula>
    </cfRule>
  </conditionalFormatting>
  <conditionalFormatting sqref="B6">
    <cfRule type="expression" dxfId="8" priority="1">
      <formula>NOT(B$6="")</formula>
    </cfRule>
  </conditionalFormatting>
  <conditionalFormatting sqref="G11:H310">
    <cfRule type="expression" dxfId="7" priority="3">
      <formula>G11=$N$3</formula>
    </cfRule>
    <cfRule type="expression" dxfId="6" priority="4">
      <formula>G11=$N$4</formula>
    </cfRule>
  </conditionalFormatting>
  <dataValidations count="1">
    <dataValidation type="list" allowBlank="1" showInputMessage="1" showErrorMessage="1" sqref="B11:B310" xr:uid="{1024756B-6558-458C-9B73-A1EFE817F433}">
      <formula1>$L$10:$L$40</formula1>
    </dataValidation>
  </dataValidations>
  <pageMargins left="0.7" right="0.7" top="0.75" bottom="0.75" header="0.3" footer="0.3"/>
  <pageSetup paperSize="9" orientation="landscape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B2BCD-8610-4D1F-B71A-BA159B42D62B}">
  <sheetPr>
    <tabColor rgb="FF002060"/>
  </sheetPr>
  <dimension ref="A1:CY374"/>
  <sheetViews>
    <sheetView zoomScaleNormal="100" workbookViewId="0"/>
  </sheetViews>
  <sheetFormatPr defaultColWidth="0" defaultRowHeight="14.4" customHeight="1" zeroHeight="1" x14ac:dyDescent="0.55000000000000004"/>
  <cols>
    <col min="1" max="51" width="2.5234375" style="1" customWidth="1"/>
    <col min="52" max="56" width="2.5234375" style="1" hidden="1" customWidth="1"/>
    <col min="57" max="59" width="15.7890625" style="1" hidden="1" customWidth="1"/>
    <col min="60" max="61" width="13.734375" style="1" hidden="1" customWidth="1"/>
    <col min="62" max="62" width="13.68359375" style="1" hidden="1" customWidth="1"/>
    <col min="63" max="63" width="2.5234375" style="1" hidden="1" customWidth="1"/>
    <col min="64" max="64" width="15.7890625" style="1" hidden="1" customWidth="1"/>
    <col min="65" max="66" width="13.734375" style="1" hidden="1" customWidth="1"/>
    <col min="67" max="67" width="13.68359375" style="1" hidden="1" customWidth="1"/>
    <col min="68" max="68" width="2.5234375" style="1" hidden="1" customWidth="1"/>
    <col min="69" max="69" width="7.89453125" style="1" hidden="1" customWidth="1"/>
    <col min="70" max="73" width="2.5234375" style="1" hidden="1" customWidth="1"/>
    <col min="74" max="76" width="15.7890625" style="1" hidden="1" customWidth="1"/>
    <col min="77" max="78" width="13.734375" style="1" hidden="1" customWidth="1"/>
    <col min="79" max="79" width="13.68359375" style="1" hidden="1" customWidth="1"/>
    <col min="80" max="80" width="2.5234375" style="1" hidden="1" customWidth="1"/>
    <col min="81" max="81" width="15.7890625" style="1" hidden="1" customWidth="1"/>
    <col min="82" max="83" width="13.734375" style="1" hidden="1" customWidth="1"/>
    <col min="84" max="84" width="13.68359375" style="1" hidden="1" customWidth="1"/>
    <col min="85" max="85" width="2.5234375" style="1" hidden="1" customWidth="1"/>
    <col min="86" max="86" width="7.89453125" style="1" hidden="1" customWidth="1"/>
    <col min="87" max="90" width="2.5234375" style="1" hidden="1" customWidth="1"/>
    <col min="91" max="93" width="15.7890625" style="1" hidden="1" customWidth="1"/>
    <col min="94" max="95" width="13.734375" style="1" hidden="1" customWidth="1"/>
    <col min="96" max="96" width="13.68359375" style="1" hidden="1" customWidth="1"/>
    <col min="97" max="97" width="2.5234375" style="1" hidden="1" customWidth="1"/>
    <col min="98" max="98" width="15.7890625" style="1" hidden="1" customWidth="1"/>
    <col min="99" max="100" width="13.734375" style="1" hidden="1" customWidth="1"/>
    <col min="101" max="101" width="13.68359375" style="1" hidden="1" customWidth="1"/>
    <col min="102" max="102" width="2.5234375" style="1" hidden="1" customWidth="1"/>
    <col min="103" max="103" width="7.89453125" style="1" hidden="1" customWidth="1"/>
    <col min="104" max="16384" width="2.5234375" style="1" hidden="1"/>
  </cols>
  <sheetData>
    <row r="1" spans="1:103" ht="14.4" customHeight="1" x14ac:dyDescent="0.5500000000000000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</row>
    <row r="2" spans="1:103" ht="14.4" customHeight="1" x14ac:dyDescent="0.55000000000000004">
      <c r="A2" s="16"/>
      <c r="B2" s="213" t="s">
        <v>47</v>
      </c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5"/>
      <c r="O2" s="16"/>
      <c r="P2" s="213" t="str">
        <f>CONCATENATE(TEXT($BE$9, "dd mmm yyyy"), " to ", TEXT($BE$128, "dd mmm yyyy"))</f>
        <v>01 Jan 2021 to 30 Apr 2021</v>
      </c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4"/>
      <c r="AO2" s="214"/>
      <c r="AP2" s="214"/>
      <c r="AQ2" s="215"/>
      <c r="AR2" s="16"/>
      <c r="AS2" s="165" t="s">
        <v>48</v>
      </c>
      <c r="AT2" s="166"/>
      <c r="AU2" s="166"/>
      <c r="AV2" s="166"/>
      <c r="AW2" s="166"/>
      <c r="AX2" s="167"/>
      <c r="AY2" s="16"/>
      <c r="BE2" s="113">
        <f ca="1">TODAY()</f>
        <v>44386</v>
      </c>
      <c r="BF2" s="127"/>
      <c r="BG2" s="127"/>
      <c r="BW2" s="127"/>
      <c r="BX2" s="127"/>
      <c r="CN2" s="127"/>
      <c r="CO2" s="127"/>
    </row>
    <row r="3" spans="1:103" ht="14.4" customHeight="1" x14ac:dyDescent="0.55000000000000004">
      <c r="A3" s="16"/>
      <c r="B3" s="216"/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8"/>
      <c r="O3" s="16"/>
      <c r="P3" s="216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7"/>
      <c r="AO3" s="217"/>
      <c r="AP3" s="217"/>
      <c r="AQ3" s="218"/>
      <c r="AR3" s="16"/>
      <c r="AS3" s="248">
        <v>44197</v>
      </c>
      <c r="AT3" s="249"/>
      <c r="AU3" s="249"/>
      <c r="AV3" s="249"/>
      <c r="AW3" s="249"/>
      <c r="AX3" s="250"/>
      <c r="AY3" s="16"/>
      <c r="BE3" s="126">
        <f>IF($AS$3="", "", IF(ISNUMBER($AS$3)=FALSE, "", $AS$3))</f>
        <v>44197</v>
      </c>
      <c r="BF3" s="128"/>
      <c r="BG3" s="128"/>
      <c r="BL3" s="110">
        <f>IF(MIN('Income &amp; Expenses'!$B$11:$B$40)=0, "", MIN('Income &amp; Expenses'!$B$11:$B$40))</f>
        <v>44197</v>
      </c>
      <c r="BM3" s="113">
        <f>IF($BL$9="", "", IFERROR(DATE(YEAR($BL$9)+1, MONTH($BL$9), DAY($BL$9)-1), ""))</f>
        <v>44561</v>
      </c>
      <c r="BW3" s="128"/>
      <c r="BX3" s="128"/>
      <c r="CN3" s="128"/>
      <c r="CO3" s="128"/>
    </row>
    <row r="4" spans="1:103" ht="14.4" customHeight="1" x14ac:dyDescent="0.5500000000000000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251" t="s">
        <v>49</v>
      </c>
      <c r="AT4" s="251"/>
      <c r="AU4" s="251"/>
      <c r="AV4" s="251"/>
      <c r="AW4" s="251"/>
      <c r="AX4" s="251"/>
      <c r="AY4" s="16"/>
      <c r="BE4" s="113">
        <f>IF($BE$3="", $BE$2, $BE$3)</f>
        <v>44197</v>
      </c>
      <c r="BF4" s="127"/>
      <c r="BG4" s="127"/>
      <c r="BL4" s="111">
        <f>IF(MIN('Income &amp; Expenses'!$I$11:$I$40)=0, "", MIN('Income &amp; Expenses'!$I$11:$I$40))</f>
        <v>44258</v>
      </c>
      <c r="BM4" s="130">
        <f>'Intro &amp; Setup'!$BD$8</f>
        <v>150</v>
      </c>
      <c r="BQ4" s="57">
        <f>MAX($BQ$9:$BQ$374)</f>
        <v>0</v>
      </c>
      <c r="BW4" s="127"/>
      <c r="BX4" s="127"/>
      <c r="CH4" s="57">
        <f>MAX(CH$8:CH$374)</f>
        <v>30</v>
      </c>
      <c r="CN4" s="127"/>
      <c r="CO4" s="127"/>
      <c r="CY4" s="57">
        <f>MAX(CY$8:CY$374)</f>
        <v>0</v>
      </c>
    </row>
    <row r="5" spans="1:103" ht="14.4" customHeight="1" x14ac:dyDescent="0.55000000000000004">
      <c r="A5" s="16"/>
      <c r="B5" s="165" t="s">
        <v>81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6"/>
      <c r="AV5" s="166"/>
      <c r="AW5" s="166"/>
      <c r="AX5" s="167"/>
      <c r="AY5" s="16"/>
      <c r="BE5" s="127"/>
      <c r="BF5" s="127"/>
      <c r="BG5" s="127"/>
      <c r="BL5" s="127"/>
      <c r="BM5" s="120"/>
      <c r="BQ5" s="8"/>
      <c r="BV5" s="127"/>
      <c r="BW5" s="127"/>
      <c r="BX5" s="127"/>
      <c r="CC5" s="127"/>
      <c r="CD5" s="120"/>
      <c r="CH5" s="8"/>
      <c r="CM5" s="127"/>
      <c r="CN5" s="127"/>
      <c r="CO5" s="127"/>
      <c r="CT5" s="127"/>
      <c r="CU5" s="120"/>
      <c r="CY5" s="8"/>
    </row>
    <row r="6" spans="1:103" ht="14.4" customHeight="1" x14ac:dyDescent="0.5500000000000000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BE6" s="127"/>
      <c r="BF6" s="127"/>
      <c r="BG6" s="127"/>
      <c r="BL6" s="127"/>
      <c r="BM6" s="120"/>
      <c r="BQ6" s="8"/>
      <c r="BV6" s="127"/>
      <c r="BW6" s="127"/>
      <c r="BX6" s="127"/>
      <c r="CC6" s="127"/>
      <c r="CD6" s="120"/>
      <c r="CH6" s="8"/>
      <c r="CM6" s="127"/>
      <c r="CN6" s="127"/>
      <c r="CO6" s="127"/>
      <c r="CT6" s="127"/>
      <c r="CU6" s="120"/>
      <c r="CY6" s="8"/>
    </row>
    <row r="7" spans="1:103" ht="14.4" customHeight="1" x14ac:dyDescent="0.55000000000000004">
      <c r="A7" s="16"/>
      <c r="B7" s="236" t="s">
        <v>52</v>
      </c>
      <c r="C7" s="237"/>
      <c r="D7" s="237"/>
      <c r="E7" s="237"/>
      <c r="F7" s="237"/>
      <c r="G7" s="237"/>
      <c r="H7" s="237"/>
      <c r="I7" s="237"/>
      <c r="J7" s="238"/>
      <c r="K7" s="242">
        <f>$BQ$4</f>
        <v>0</v>
      </c>
      <c r="L7" s="243"/>
      <c r="M7" s="243"/>
      <c r="N7" s="244"/>
      <c r="O7" s="16"/>
      <c r="P7" s="236" t="s">
        <v>51</v>
      </c>
      <c r="Q7" s="237"/>
      <c r="R7" s="237"/>
      <c r="S7" s="237"/>
      <c r="T7" s="237"/>
      <c r="U7" s="237"/>
      <c r="V7" s="237"/>
      <c r="W7" s="237"/>
      <c r="X7" s="230">
        <f>MAX($BM$9:$BM$374)</f>
        <v>1000</v>
      </c>
      <c r="Y7" s="231"/>
      <c r="Z7" s="231"/>
      <c r="AA7" s="231"/>
      <c r="AB7" s="231"/>
      <c r="AC7" s="231"/>
      <c r="AD7" s="231"/>
      <c r="AE7" s="231"/>
      <c r="AF7" s="232"/>
      <c r="AG7" s="16"/>
      <c r="AH7" s="236" t="s">
        <v>50</v>
      </c>
      <c r="AI7" s="237"/>
      <c r="AJ7" s="237"/>
      <c r="AK7" s="237"/>
      <c r="AL7" s="237"/>
      <c r="AM7" s="237"/>
      <c r="AN7" s="237"/>
      <c r="AO7" s="237"/>
      <c r="AP7" s="230">
        <f>MIN($BM$9:$BM$374)</f>
        <v>0</v>
      </c>
      <c r="AQ7" s="231"/>
      <c r="AR7" s="231"/>
      <c r="AS7" s="231"/>
      <c r="AT7" s="231"/>
      <c r="AU7" s="231"/>
      <c r="AV7" s="231"/>
      <c r="AW7" s="231"/>
      <c r="AX7" s="232"/>
      <c r="AY7" s="16"/>
    </row>
    <row r="8" spans="1:103" ht="14.4" customHeight="1" x14ac:dyDescent="0.55000000000000004">
      <c r="A8" s="16"/>
      <c r="B8" s="239"/>
      <c r="C8" s="240"/>
      <c r="D8" s="240"/>
      <c r="E8" s="240"/>
      <c r="F8" s="240"/>
      <c r="G8" s="240"/>
      <c r="H8" s="240"/>
      <c r="I8" s="240"/>
      <c r="J8" s="241"/>
      <c r="K8" s="245"/>
      <c r="L8" s="246"/>
      <c r="M8" s="246"/>
      <c r="N8" s="247"/>
      <c r="O8" s="16"/>
      <c r="P8" s="239"/>
      <c r="Q8" s="240"/>
      <c r="R8" s="240"/>
      <c r="S8" s="240"/>
      <c r="T8" s="240"/>
      <c r="U8" s="240"/>
      <c r="V8" s="240"/>
      <c r="W8" s="240"/>
      <c r="X8" s="233"/>
      <c r="Y8" s="234"/>
      <c r="Z8" s="234"/>
      <c r="AA8" s="234"/>
      <c r="AB8" s="234"/>
      <c r="AC8" s="234"/>
      <c r="AD8" s="234"/>
      <c r="AE8" s="234"/>
      <c r="AF8" s="235"/>
      <c r="AG8" s="16"/>
      <c r="AH8" s="239"/>
      <c r="AI8" s="240"/>
      <c r="AJ8" s="240"/>
      <c r="AK8" s="240"/>
      <c r="AL8" s="240"/>
      <c r="AM8" s="240"/>
      <c r="AN8" s="240"/>
      <c r="AO8" s="240"/>
      <c r="AP8" s="233"/>
      <c r="AQ8" s="234"/>
      <c r="AR8" s="234"/>
      <c r="AS8" s="234"/>
      <c r="AT8" s="234"/>
      <c r="AU8" s="234"/>
      <c r="AV8" s="234"/>
      <c r="AW8" s="234"/>
      <c r="AX8" s="235"/>
      <c r="AY8" s="16"/>
      <c r="BE8" s="55" t="s">
        <v>56</v>
      </c>
      <c r="BF8" s="55" t="s">
        <v>54</v>
      </c>
      <c r="BG8" s="55" t="s">
        <v>55</v>
      </c>
      <c r="BH8" s="55" t="s">
        <v>44</v>
      </c>
      <c r="BI8" s="55" t="s">
        <v>45</v>
      </c>
      <c r="BJ8" s="55" t="s">
        <v>46</v>
      </c>
      <c r="BL8" s="55" t="s">
        <v>56</v>
      </c>
      <c r="BM8" s="55" t="s">
        <v>44</v>
      </c>
      <c r="BN8" s="55" t="s">
        <v>45</v>
      </c>
      <c r="BO8" s="55" t="s">
        <v>46</v>
      </c>
      <c r="BQ8" s="57">
        <v>0</v>
      </c>
      <c r="BV8" s="55" t="s">
        <v>56</v>
      </c>
      <c r="BW8" s="55" t="s">
        <v>54</v>
      </c>
      <c r="BX8" s="55" t="s">
        <v>55</v>
      </c>
      <c r="BY8" s="55" t="s">
        <v>44</v>
      </c>
      <c r="BZ8" s="55" t="s">
        <v>45</v>
      </c>
      <c r="CA8" s="55" t="s">
        <v>46</v>
      </c>
      <c r="CC8" s="55" t="s">
        <v>56</v>
      </c>
      <c r="CD8" s="55" t="s">
        <v>44</v>
      </c>
      <c r="CE8" s="55" t="s">
        <v>45</v>
      </c>
      <c r="CF8" s="55" t="s">
        <v>46</v>
      </c>
      <c r="CH8" s="57">
        <v>0</v>
      </c>
      <c r="CM8" s="55" t="s">
        <v>56</v>
      </c>
      <c r="CN8" s="55" t="s">
        <v>54</v>
      </c>
      <c r="CO8" s="55" t="s">
        <v>55</v>
      </c>
      <c r="CP8" s="55" t="s">
        <v>44</v>
      </c>
      <c r="CQ8" s="55" t="s">
        <v>45</v>
      </c>
      <c r="CR8" s="55" t="s">
        <v>46</v>
      </c>
      <c r="CT8" s="55" t="s">
        <v>56</v>
      </c>
      <c r="CU8" s="55" t="s">
        <v>44</v>
      </c>
      <c r="CV8" s="55" t="s">
        <v>45</v>
      </c>
      <c r="CW8" s="55" t="s">
        <v>46</v>
      </c>
      <c r="CY8" s="57">
        <v>0</v>
      </c>
    </row>
    <row r="9" spans="1:103" ht="14.4" customHeight="1" x14ac:dyDescent="0.55000000000000004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BE9" s="114">
        <f>$BE$4</f>
        <v>44197</v>
      </c>
      <c r="BF9" s="115">
        <f>IF($BH9="", "", IF($BH9&lt;0, "", $BH9))</f>
        <v>130</v>
      </c>
      <c r="BG9" s="115" t="str">
        <f>IF($BH9="", "", IF($BH9&lt;0, $BH9, ""))</f>
        <v/>
      </c>
      <c r="BH9" s="115">
        <f>IF($BE9="", "", IFERROR(INDEX(BM$9:BM$374, MATCH($BE9, $BL$9:$BL$374, 0)), ""))</f>
        <v>130</v>
      </c>
      <c r="BI9" s="116">
        <f t="shared" ref="BI9:BI72" si="0">IF($BE9="", "", IFERROR(INDEX(BN$9:BN$374, MATCH($BE9, $BL$9:$BL$374, 0)), ""))</f>
        <v>20</v>
      </c>
      <c r="BJ9" s="117">
        <f t="shared" ref="BJ9:BJ72" si="1">IF($BE9="", "", IFERROR(INDEX(BO$9:BO$374, MATCH($BE9, $BL$9:$BL$374, 0)), ""))</f>
        <v>0</v>
      </c>
      <c r="BL9" s="110">
        <f>IF(MIN($BL$3:$BL$4)=0, "", MIN($BL$3:$BL$4))</f>
        <v>44197</v>
      </c>
      <c r="BM9" s="76">
        <f>IF($BL9="", "", $BM$4+BO9-BN9)</f>
        <v>130</v>
      </c>
      <c r="BN9" s="116">
        <f>IF($BL9="", "", SUMIF('Income &amp; Expenses'!$B$11:$B$40, $BL9, 'Income &amp; Expenses'!$F$11:$F$40))</f>
        <v>20</v>
      </c>
      <c r="BO9" s="117">
        <f>IF($BL9="", "", SUMIF('Income &amp; Expenses'!$I$11:$I$40, $BL9, 'Income &amp; Expenses'!$K$11:$K$40))</f>
        <v>0</v>
      </c>
      <c r="BQ9" s="60" t="str">
        <f>IF($BM9="", "", IF($BM9&lt;0, MAX($BQ$8:$BQ8)+1, ""))</f>
        <v/>
      </c>
      <c r="BV9" s="114">
        <f>$BE$4</f>
        <v>44197</v>
      </c>
      <c r="BW9" s="115">
        <f>IF(BY9="", "", IF(BY9&lt;0, "", BY9))</f>
        <v>130</v>
      </c>
      <c r="BX9" s="115" t="str">
        <f>IF(BY9="", "", IF(BY9&lt;0, BY9, ""))</f>
        <v/>
      </c>
      <c r="BY9" s="115">
        <f>IF($BE9="", "", IFERROR(INDEX(CD$9:CD$374, MATCH($BE9, $BL$9:$BL$374, 0)), ""))</f>
        <v>130</v>
      </c>
      <c r="BZ9" s="116">
        <f>IF($BE9="", "", IFERROR(INDEX(CE$9:CE$374, MATCH($BE9, $BL$9:$BL$374, 0)), ""))</f>
        <v>20</v>
      </c>
      <c r="CA9" s="117">
        <f>IF($BE9="", "", IFERROR(INDEX(CF$9:CF$374, MATCH($BE9, $BL$9:$BL$374, 0)), ""))</f>
        <v>0</v>
      </c>
      <c r="CC9" s="110">
        <f>IF(MIN($BL$3:$BL$4)=0, "", MIN($BL$3:$BL$4))</f>
        <v>44197</v>
      </c>
      <c r="CD9" s="76">
        <f>IF($BL9="", "", $BM$4+CF9-CE9)</f>
        <v>130</v>
      </c>
      <c r="CE9" s="116">
        <f>IF($BL9="", "", SUMIF('Income &amp; Expenses'!$B$11:$B$40, $BL9, 'Income &amp; Expenses'!$AQ$11:$AQ$40))</f>
        <v>20</v>
      </c>
      <c r="CF9" s="117">
        <f>IF($BL9="", "", SUMIF('Income &amp; Expenses'!$I$11:$I$40, $BL9, 'Income &amp; Expenses'!$K$11:$K$40))</f>
        <v>0</v>
      </c>
      <c r="CH9" s="60" t="str">
        <f>IF(CD9="", "", IF(CD9&lt;0, MAX(CH$8:CH8)+1, ""))</f>
        <v/>
      </c>
      <c r="CM9" s="114">
        <f>$BE$4</f>
        <v>44197</v>
      </c>
      <c r="CN9" s="115">
        <f>IF(CP9="", "", IF(CP9&lt;0, "", CP9))</f>
        <v>145</v>
      </c>
      <c r="CO9" s="115" t="str">
        <f>IF(CP9="", "", IF(CP9&lt;0, CP9, ""))</f>
        <v/>
      </c>
      <c r="CP9" s="115">
        <f>IF($BE9="", "", IFERROR(INDEX(CU$9:CU$374, MATCH($BE9, $BL$9:$BL$374, 0)), ""))</f>
        <v>145</v>
      </c>
      <c r="CQ9" s="116">
        <f>IF($BE9="", "", IFERROR(INDEX(CV$9:CV$374, MATCH($BE9, $BL$9:$BL$374, 0)), ""))</f>
        <v>5</v>
      </c>
      <c r="CR9" s="117">
        <f>IF($BE9="", "", IFERROR(INDEX(CW$9:CW$374, MATCH($BE9, $BL$9:$BL$374, 0)), ""))</f>
        <v>0</v>
      </c>
      <c r="CT9" s="110">
        <f>IF(MIN($BL$3:$BL$4)=0, "", MIN($BL$3:$BL$4))</f>
        <v>44197</v>
      </c>
      <c r="CU9" s="76">
        <f>IF($BL9="", "", $BM$4+CW9-CV9)</f>
        <v>145</v>
      </c>
      <c r="CV9" s="116">
        <f>IF($BL9="", "", SUMIF('Income &amp; Expenses'!$B$11:$B$40, $BL9, 'Income &amp; Expenses'!$AR$11:$AR$40))</f>
        <v>5</v>
      </c>
      <c r="CW9" s="117">
        <f>IF($BL9="", "", SUMIF('Income &amp; Expenses'!$I$11:$I$40, $BL9, 'Income &amp; Expenses'!$K$11:$K$40))</f>
        <v>0</v>
      </c>
      <c r="CY9" s="60" t="str">
        <f>IF(CU9="", "", IF(CU9&lt;0, MAX(CY$8:CY8)+1, ""))</f>
        <v/>
      </c>
    </row>
    <row r="10" spans="1:103" ht="14.4" customHeight="1" x14ac:dyDescent="0.55000000000000004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34"/>
      <c r="AR10" s="16"/>
      <c r="AS10" s="253" t="str">
        <f>IF(COUNTIF($AS$11:$AS$30, "")=20, "", "Days going under")</f>
        <v/>
      </c>
      <c r="AT10" s="253"/>
      <c r="AU10" s="253"/>
      <c r="AV10" s="253"/>
      <c r="AW10" s="253"/>
      <c r="AX10" s="253"/>
      <c r="AY10" s="16"/>
      <c r="BE10" s="118">
        <f>IFERROR(BE9+1, "")</f>
        <v>44198</v>
      </c>
      <c r="BF10" s="119">
        <f t="shared" ref="BF10:BF73" si="2">IF($BH10="", "", IF($BH10&lt;0, "", $BH10))</f>
        <v>130</v>
      </c>
      <c r="BG10" s="119" t="str">
        <f t="shared" ref="BG10:BG73" si="3">IF($BH10="", "", IF($BH10&lt;0, $BH10, ""))</f>
        <v/>
      </c>
      <c r="BH10" s="119">
        <f t="shared" ref="BH10:BH73" si="4">IF($BE10="", "", IFERROR(INDEX(BM$9:BM$374, MATCH($BE10, $BL$9:$BL$374, 0)), ""))</f>
        <v>130</v>
      </c>
      <c r="BI10" s="120">
        <f t="shared" si="0"/>
        <v>0</v>
      </c>
      <c r="BJ10" s="121">
        <f t="shared" si="1"/>
        <v>0</v>
      </c>
      <c r="BL10" s="112">
        <f>IFERROR(IF(BL9+1&gt;$BM$3, "", BL9+1), "")</f>
        <v>44198</v>
      </c>
      <c r="BM10" s="78">
        <f>IF($BL10="", "", BM9+BO10-BN10)</f>
        <v>130</v>
      </c>
      <c r="BN10" s="120">
        <f>IF($BL10="", "", SUMIF('Income &amp; Expenses'!$B$11:$B$40, BL10, 'Income &amp; Expenses'!$F$11:$F$40))</f>
        <v>0</v>
      </c>
      <c r="BO10" s="121">
        <f>IF($BL10="", "", SUMIF('Income &amp; Expenses'!$I$11:$I$40, $BL10, 'Income &amp; Expenses'!$K$11:$K$40))</f>
        <v>0</v>
      </c>
      <c r="BQ10" s="62" t="str">
        <f>IF($BM10="", "", IF($BM10&lt;0, MAX($BQ$8:$BQ9)+1, ""))</f>
        <v/>
      </c>
      <c r="BV10" s="118">
        <f>IFERROR(BV9+1, "")</f>
        <v>44198</v>
      </c>
      <c r="BW10" s="119">
        <f t="shared" ref="BW10:BW73" si="5">IF(BY10="", "", IF(BY10&lt;0, "", BY10))</f>
        <v>130</v>
      </c>
      <c r="BX10" s="119" t="str">
        <f t="shared" ref="BX10:BX73" si="6">IF(BY10="", "", IF(BY10&lt;0, BY10, ""))</f>
        <v/>
      </c>
      <c r="BY10" s="119">
        <f t="shared" ref="BY10:BY73" si="7">IF($BE10="", "", IFERROR(INDEX(CD$9:CD$374, MATCH($BE10, $BL$9:$BL$374, 0)), ""))</f>
        <v>130</v>
      </c>
      <c r="BZ10" s="120">
        <f t="shared" ref="BZ10:BZ72" si="8">IF($BE10="", "", IFERROR(INDEX(CE$9:CE$374, MATCH($BE10, $BL$9:$BL$374, 0)), ""))</f>
        <v>0</v>
      </c>
      <c r="CA10" s="121">
        <f t="shared" ref="CA10:CA72" si="9">IF($BE10="", "", IFERROR(INDEX(CF$9:CF$374, MATCH($BE10, $BL$9:$BL$374, 0)), ""))</f>
        <v>0</v>
      </c>
      <c r="CC10" s="112">
        <f>IFERROR(IF(CC9+1&gt;$BM$3, "", CC9+1), "")</f>
        <v>44198</v>
      </c>
      <c r="CD10" s="78">
        <f>IF($BL10="", "", CD9+CF10-CE10)</f>
        <v>130</v>
      </c>
      <c r="CE10" s="120">
        <f>IF($BL10="", "", SUMIF('Income &amp; Expenses'!$B$11:$B$40, $BL10, 'Income &amp; Expenses'!$AQ$11:$AQ$40))</f>
        <v>0</v>
      </c>
      <c r="CF10" s="121">
        <f>IF($BL10="", "", SUMIF('Income &amp; Expenses'!$I$11:$I$40, $BL10, 'Income &amp; Expenses'!$K$11:$K$40))</f>
        <v>0</v>
      </c>
      <c r="CH10" s="62" t="str">
        <f>IF(CD10="", "", IF(CD10&lt;0, MAX(CH$8:CH9)+1, ""))</f>
        <v/>
      </c>
      <c r="CM10" s="118">
        <f>IFERROR(CM9+1, "")</f>
        <v>44198</v>
      </c>
      <c r="CN10" s="119">
        <f t="shared" ref="CN10:CN73" si="10">IF(CP10="", "", IF(CP10&lt;0, "", CP10))</f>
        <v>145</v>
      </c>
      <c r="CO10" s="119" t="str">
        <f t="shared" ref="CO10:CO73" si="11">IF(CP10="", "", IF(CP10&lt;0, CP10, ""))</f>
        <v/>
      </c>
      <c r="CP10" s="119">
        <f t="shared" ref="CP10:CP73" si="12">IF($BE10="", "", IFERROR(INDEX(CU$9:CU$374, MATCH($BE10, $BL$9:$BL$374, 0)), ""))</f>
        <v>145</v>
      </c>
      <c r="CQ10" s="120">
        <f t="shared" ref="CQ10:CQ73" si="13">IF($BE10="", "", IFERROR(INDEX(CV$9:CV$374, MATCH($BE10, $BL$9:$BL$374, 0)), ""))</f>
        <v>0</v>
      </c>
      <c r="CR10" s="121">
        <f t="shared" ref="CR10:CR73" si="14">IF($BE10="", "", IFERROR(INDEX(CW$9:CW$374, MATCH($BE10, $BL$9:$BL$374, 0)), ""))</f>
        <v>0</v>
      </c>
      <c r="CT10" s="112">
        <f>IFERROR(IF(CT9+1&gt;$BM$3, "", CT9+1), "")</f>
        <v>44198</v>
      </c>
      <c r="CU10" s="78">
        <f>IF($BL10="", "", CU9+CW10-CV10)</f>
        <v>145</v>
      </c>
      <c r="CV10" s="120">
        <f>IF($BL10="", "", SUMIF('Income &amp; Expenses'!$B$11:$B$40, $BL10, 'Income &amp; Expenses'!$AR$11:$AR$40))</f>
        <v>0</v>
      </c>
      <c r="CW10" s="121">
        <f>IF($BL10="", "", SUMIF('Income &amp; Expenses'!$I$11:$I$40, $BL10, 'Income &amp; Expenses'!$K$11:$K$40))</f>
        <v>0</v>
      </c>
      <c r="CY10" s="62" t="str">
        <f>IF(CU10="", "", IF(CU10&lt;0, MAX(CY$8:CY9)+1, ""))</f>
        <v/>
      </c>
    </row>
    <row r="11" spans="1:103" ht="14.4" customHeight="1" x14ac:dyDescent="0.55000000000000004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29">
        <v>1</v>
      </c>
      <c r="AS11" s="252" t="str">
        <f>IFERROR(INDEX($BL$9:$BL$374, MATCH(AR11, $BQ$9:$BQ$374, 0)), "")</f>
        <v/>
      </c>
      <c r="AT11" s="252"/>
      <c r="AU11" s="252"/>
      <c r="AV11" s="252"/>
      <c r="AW11" s="252"/>
      <c r="AX11" s="252"/>
      <c r="AY11" s="16"/>
      <c r="BE11" s="118">
        <f t="shared" ref="BE11:BE74" si="15">IFERROR(BE10+1, "")</f>
        <v>44199</v>
      </c>
      <c r="BF11" s="119">
        <f t="shared" si="2"/>
        <v>130</v>
      </c>
      <c r="BG11" s="119" t="str">
        <f t="shared" si="3"/>
        <v/>
      </c>
      <c r="BH11" s="119">
        <f t="shared" si="4"/>
        <v>130</v>
      </c>
      <c r="BI11" s="120">
        <f t="shared" si="0"/>
        <v>0</v>
      </c>
      <c r="BJ11" s="121">
        <f t="shared" si="1"/>
        <v>0</v>
      </c>
      <c r="BL11" s="112">
        <f t="shared" ref="BL11:BL74" si="16">IFERROR(IF(BL10+1&gt;$BM$3, "", BL10+1), "")</f>
        <v>44199</v>
      </c>
      <c r="BM11" s="78">
        <f t="shared" ref="BM11:BM74" si="17">IF($BL11="", "", BM10+BO11-BN11)</f>
        <v>130</v>
      </c>
      <c r="BN11" s="120">
        <f>IF($BL11="", "", SUMIF('Income &amp; Expenses'!$B$11:$B$40, BL11, 'Income &amp; Expenses'!$F$11:$F$40))</f>
        <v>0</v>
      </c>
      <c r="BO11" s="121">
        <f>IF($BL11="", "", SUMIF('Income &amp; Expenses'!$I$11:$I$40, $BL11, 'Income &amp; Expenses'!$K$11:$K$40))</f>
        <v>0</v>
      </c>
      <c r="BQ11" s="62" t="str">
        <f>IF($BM11="", "", IF($BM11&lt;0, MAX($BQ$8:$BQ10)+1, ""))</f>
        <v/>
      </c>
      <c r="BV11" s="118">
        <f t="shared" ref="BV11:BV74" si="18">IFERROR(BV10+1, "")</f>
        <v>44199</v>
      </c>
      <c r="BW11" s="119">
        <f t="shared" si="5"/>
        <v>130</v>
      </c>
      <c r="BX11" s="119" t="str">
        <f t="shared" si="6"/>
        <v/>
      </c>
      <c r="BY11" s="119">
        <f t="shared" si="7"/>
        <v>130</v>
      </c>
      <c r="BZ11" s="120">
        <f t="shared" si="8"/>
        <v>0</v>
      </c>
      <c r="CA11" s="121">
        <f t="shared" si="9"/>
        <v>0</v>
      </c>
      <c r="CC11" s="112">
        <f t="shared" ref="CC11:CC74" si="19">IFERROR(IF(CC10+1&gt;$BM$3, "", CC10+1), "")</f>
        <v>44199</v>
      </c>
      <c r="CD11" s="78">
        <f t="shared" ref="CD11:CD74" si="20">IF($BL11="", "", CD10+CF11-CE11)</f>
        <v>130</v>
      </c>
      <c r="CE11" s="120">
        <f>IF($BL11="", "", SUMIF('Income &amp; Expenses'!$B$11:$B$40, $BL11, 'Income &amp; Expenses'!$AQ$11:$AQ$40))</f>
        <v>0</v>
      </c>
      <c r="CF11" s="121">
        <f>IF($BL11="", "", SUMIF('Income &amp; Expenses'!$I$11:$I$40, $BL11, 'Income &amp; Expenses'!$K$11:$K$40))</f>
        <v>0</v>
      </c>
      <c r="CH11" s="62" t="str">
        <f>IF(CD11="", "", IF(CD11&lt;0, MAX(CH$8:CH10)+1, ""))</f>
        <v/>
      </c>
      <c r="CM11" s="118">
        <f t="shared" ref="CM11:CM74" si="21">IFERROR(CM10+1, "")</f>
        <v>44199</v>
      </c>
      <c r="CN11" s="119">
        <f t="shared" si="10"/>
        <v>145</v>
      </c>
      <c r="CO11" s="119" t="str">
        <f t="shared" si="11"/>
        <v/>
      </c>
      <c r="CP11" s="119">
        <f t="shared" si="12"/>
        <v>145</v>
      </c>
      <c r="CQ11" s="120">
        <f t="shared" si="13"/>
        <v>0</v>
      </c>
      <c r="CR11" s="121">
        <f t="shared" si="14"/>
        <v>0</v>
      </c>
      <c r="CT11" s="112">
        <f t="shared" ref="CT11:CT74" si="22">IFERROR(IF(CT10+1&gt;$BM$3, "", CT10+1), "")</f>
        <v>44199</v>
      </c>
      <c r="CU11" s="78">
        <f t="shared" ref="CU11:CU74" si="23">IF($BL11="", "", CU10+CW11-CV11)</f>
        <v>145</v>
      </c>
      <c r="CV11" s="120">
        <f>IF($BL11="", "", SUMIF('Income &amp; Expenses'!$B$11:$B$40, $BL11, 'Income &amp; Expenses'!$AR$11:$AR$40))</f>
        <v>0</v>
      </c>
      <c r="CW11" s="121">
        <f>IF($BL11="", "", SUMIF('Income &amp; Expenses'!$I$11:$I$40, $BL11, 'Income &amp; Expenses'!$K$11:$K$40))</f>
        <v>0</v>
      </c>
      <c r="CY11" s="62" t="str">
        <f>IF(CU11="", "", IF(CU11&lt;0, MAX(CY$8:CY10)+1, ""))</f>
        <v/>
      </c>
    </row>
    <row r="12" spans="1:103" ht="14.4" customHeight="1" x14ac:dyDescent="0.55000000000000004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29">
        <v>2</v>
      </c>
      <c r="AS12" s="252" t="str">
        <f t="shared" ref="AS12:AS15" si="24">IFERROR(INDEX($BL$9:$BL$374, MATCH(AR12, $BQ$9:$BQ$374, 0)), "")</f>
        <v/>
      </c>
      <c r="AT12" s="252"/>
      <c r="AU12" s="252"/>
      <c r="AV12" s="252"/>
      <c r="AW12" s="252"/>
      <c r="AX12" s="252"/>
      <c r="AY12" s="16"/>
      <c r="BE12" s="118">
        <f t="shared" si="15"/>
        <v>44200</v>
      </c>
      <c r="BF12" s="119">
        <f t="shared" si="2"/>
        <v>130</v>
      </c>
      <c r="BG12" s="119" t="str">
        <f t="shared" si="3"/>
        <v/>
      </c>
      <c r="BH12" s="119">
        <f t="shared" si="4"/>
        <v>130</v>
      </c>
      <c r="BI12" s="120">
        <f t="shared" si="0"/>
        <v>0</v>
      </c>
      <c r="BJ12" s="121">
        <f t="shared" si="1"/>
        <v>0</v>
      </c>
      <c r="BL12" s="112">
        <f t="shared" si="16"/>
        <v>44200</v>
      </c>
      <c r="BM12" s="78">
        <f t="shared" si="17"/>
        <v>130</v>
      </c>
      <c r="BN12" s="120">
        <f>IF($BL12="", "", SUMIF('Income &amp; Expenses'!$B$11:$B$40, BL12, 'Income &amp; Expenses'!$F$11:$F$40))</f>
        <v>0</v>
      </c>
      <c r="BO12" s="121">
        <f>IF($BL12="", "", SUMIF('Income &amp; Expenses'!$I$11:$I$40, $BL12, 'Income &amp; Expenses'!$K$11:$K$40))</f>
        <v>0</v>
      </c>
      <c r="BQ12" s="62" t="str">
        <f>IF($BM12="", "", IF($BM12&lt;0, MAX($BQ$8:$BQ11)+1, ""))</f>
        <v/>
      </c>
      <c r="BV12" s="118">
        <f t="shared" si="18"/>
        <v>44200</v>
      </c>
      <c r="BW12" s="119">
        <f t="shared" si="5"/>
        <v>130</v>
      </c>
      <c r="BX12" s="119" t="str">
        <f t="shared" si="6"/>
        <v/>
      </c>
      <c r="BY12" s="119">
        <f t="shared" si="7"/>
        <v>130</v>
      </c>
      <c r="BZ12" s="120">
        <f t="shared" si="8"/>
        <v>0</v>
      </c>
      <c r="CA12" s="121">
        <f t="shared" si="9"/>
        <v>0</v>
      </c>
      <c r="CC12" s="112">
        <f t="shared" si="19"/>
        <v>44200</v>
      </c>
      <c r="CD12" s="78">
        <f t="shared" si="20"/>
        <v>130</v>
      </c>
      <c r="CE12" s="120">
        <f>IF($BL12="", "", SUMIF('Income &amp; Expenses'!$B$11:$B$40, $BL12, 'Income &amp; Expenses'!$AQ$11:$AQ$40))</f>
        <v>0</v>
      </c>
      <c r="CF12" s="121">
        <f>IF($BL12="", "", SUMIF('Income &amp; Expenses'!$I$11:$I$40, $BL12, 'Income &amp; Expenses'!$K$11:$K$40))</f>
        <v>0</v>
      </c>
      <c r="CH12" s="62" t="str">
        <f>IF(CD12="", "", IF(CD12&lt;0, MAX(CH$8:CH11)+1, ""))</f>
        <v/>
      </c>
      <c r="CM12" s="118">
        <f t="shared" si="21"/>
        <v>44200</v>
      </c>
      <c r="CN12" s="119">
        <f t="shared" si="10"/>
        <v>145</v>
      </c>
      <c r="CO12" s="119" t="str">
        <f t="shared" si="11"/>
        <v/>
      </c>
      <c r="CP12" s="119">
        <f t="shared" si="12"/>
        <v>145</v>
      </c>
      <c r="CQ12" s="120">
        <f t="shared" si="13"/>
        <v>0</v>
      </c>
      <c r="CR12" s="121">
        <f t="shared" si="14"/>
        <v>0</v>
      </c>
      <c r="CT12" s="112">
        <f t="shared" si="22"/>
        <v>44200</v>
      </c>
      <c r="CU12" s="78">
        <f t="shared" si="23"/>
        <v>145</v>
      </c>
      <c r="CV12" s="120">
        <f>IF($BL12="", "", SUMIF('Income &amp; Expenses'!$B$11:$B$40, $BL12, 'Income &amp; Expenses'!$AR$11:$AR$40))</f>
        <v>0</v>
      </c>
      <c r="CW12" s="121">
        <f>IF($BL12="", "", SUMIF('Income &amp; Expenses'!$I$11:$I$40, $BL12, 'Income &amp; Expenses'!$K$11:$K$40))</f>
        <v>0</v>
      </c>
      <c r="CY12" s="62" t="str">
        <f>IF(CU12="", "", IF(CU12&lt;0, MAX(CY$8:CY11)+1, ""))</f>
        <v/>
      </c>
    </row>
    <row r="13" spans="1:103" ht="14.4" customHeight="1" x14ac:dyDescent="0.55000000000000004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29">
        <v>3</v>
      </c>
      <c r="AS13" s="252" t="str">
        <f t="shared" si="24"/>
        <v/>
      </c>
      <c r="AT13" s="252"/>
      <c r="AU13" s="252"/>
      <c r="AV13" s="252"/>
      <c r="AW13" s="252"/>
      <c r="AX13" s="252"/>
      <c r="AY13" s="16"/>
      <c r="BE13" s="118">
        <f t="shared" si="15"/>
        <v>44201</v>
      </c>
      <c r="BF13" s="119">
        <f t="shared" si="2"/>
        <v>130</v>
      </c>
      <c r="BG13" s="119" t="str">
        <f t="shared" si="3"/>
        <v/>
      </c>
      <c r="BH13" s="119">
        <f t="shared" si="4"/>
        <v>130</v>
      </c>
      <c r="BI13" s="120">
        <f t="shared" si="0"/>
        <v>0</v>
      </c>
      <c r="BJ13" s="121">
        <f t="shared" si="1"/>
        <v>0</v>
      </c>
      <c r="BL13" s="112">
        <f t="shared" si="16"/>
        <v>44201</v>
      </c>
      <c r="BM13" s="78">
        <f t="shared" si="17"/>
        <v>130</v>
      </c>
      <c r="BN13" s="120">
        <f>IF($BL13="", "", SUMIF('Income &amp; Expenses'!$B$11:$B$40, BL13, 'Income &amp; Expenses'!$F$11:$F$40))</f>
        <v>0</v>
      </c>
      <c r="BO13" s="121">
        <f>IF($BL13="", "", SUMIF('Income &amp; Expenses'!$I$11:$I$40, $BL13, 'Income &amp; Expenses'!$K$11:$K$40))</f>
        <v>0</v>
      </c>
      <c r="BQ13" s="62" t="str">
        <f>IF($BM13="", "", IF($BM13&lt;0, MAX($BQ$8:$BQ12)+1, ""))</f>
        <v/>
      </c>
      <c r="BV13" s="118">
        <f t="shared" si="18"/>
        <v>44201</v>
      </c>
      <c r="BW13" s="119">
        <f t="shared" si="5"/>
        <v>130</v>
      </c>
      <c r="BX13" s="119" t="str">
        <f t="shared" si="6"/>
        <v/>
      </c>
      <c r="BY13" s="119">
        <f t="shared" si="7"/>
        <v>130</v>
      </c>
      <c r="BZ13" s="120">
        <f t="shared" si="8"/>
        <v>0</v>
      </c>
      <c r="CA13" s="121">
        <f t="shared" si="9"/>
        <v>0</v>
      </c>
      <c r="CC13" s="112">
        <f t="shared" si="19"/>
        <v>44201</v>
      </c>
      <c r="CD13" s="78">
        <f t="shared" si="20"/>
        <v>130</v>
      </c>
      <c r="CE13" s="120">
        <f>IF($BL13="", "", SUMIF('Income &amp; Expenses'!$B$11:$B$40, $BL13, 'Income &amp; Expenses'!$AQ$11:$AQ$40))</f>
        <v>0</v>
      </c>
      <c r="CF13" s="121">
        <f>IF($BL13="", "", SUMIF('Income &amp; Expenses'!$I$11:$I$40, $BL13, 'Income &amp; Expenses'!$K$11:$K$40))</f>
        <v>0</v>
      </c>
      <c r="CH13" s="62" t="str">
        <f>IF(CD13="", "", IF(CD13&lt;0, MAX(CH$8:CH12)+1, ""))</f>
        <v/>
      </c>
      <c r="CM13" s="118">
        <f t="shared" si="21"/>
        <v>44201</v>
      </c>
      <c r="CN13" s="119">
        <f t="shared" si="10"/>
        <v>145</v>
      </c>
      <c r="CO13" s="119" t="str">
        <f t="shared" si="11"/>
        <v/>
      </c>
      <c r="CP13" s="119">
        <f t="shared" si="12"/>
        <v>145</v>
      </c>
      <c r="CQ13" s="120">
        <f t="shared" si="13"/>
        <v>0</v>
      </c>
      <c r="CR13" s="121">
        <f t="shared" si="14"/>
        <v>0</v>
      </c>
      <c r="CT13" s="112">
        <f t="shared" si="22"/>
        <v>44201</v>
      </c>
      <c r="CU13" s="78">
        <f t="shared" si="23"/>
        <v>145</v>
      </c>
      <c r="CV13" s="120">
        <f>IF($BL13="", "", SUMIF('Income &amp; Expenses'!$B$11:$B$40, $BL13, 'Income &amp; Expenses'!$AR$11:$AR$40))</f>
        <v>0</v>
      </c>
      <c r="CW13" s="121">
        <f>IF($BL13="", "", SUMIF('Income &amp; Expenses'!$I$11:$I$40, $BL13, 'Income &amp; Expenses'!$K$11:$K$40))</f>
        <v>0</v>
      </c>
      <c r="CY13" s="62" t="str">
        <f>IF(CU13="", "", IF(CU13&lt;0, MAX(CY$8:CY12)+1, ""))</f>
        <v/>
      </c>
    </row>
    <row r="14" spans="1:103" ht="14.4" customHeight="1" x14ac:dyDescent="0.55000000000000004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29">
        <v>4</v>
      </c>
      <c r="AS14" s="252" t="str">
        <f t="shared" si="24"/>
        <v/>
      </c>
      <c r="AT14" s="252"/>
      <c r="AU14" s="252"/>
      <c r="AV14" s="252"/>
      <c r="AW14" s="252"/>
      <c r="AX14" s="252"/>
      <c r="AY14" s="16"/>
      <c r="BE14" s="118">
        <f t="shared" si="15"/>
        <v>44202</v>
      </c>
      <c r="BF14" s="119">
        <f t="shared" si="2"/>
        <v>130</v>
      </c>
      <c r="BG14" s="119" t="str">
        <f t="shared" si="3"/>
        <v/>
      </c>
      <c r="BH14" s="119">
        <f t="shared" si="4"/>
        <v>130</v>
      </c>
      <c r="BI14" s="120">
        <f t="shared" si="0"/>
        <v>0</v>
      </c>
      <c r="BJ14" s="121">
        <f t="shared" si="1"/>
        <v>0</v>
      </c>
      <c r="BL14" s="112">
        <f t="shared" si="16"/>
        <v>44202</v>
      </c>
      <c r="BM14" s="78">
        <f t="shared" si="17"/>
        <v>130</v>
      </c>
      <c r="BN14" s="120">
        <f>IF($BL14="", "", SUMIF('Income &amp; Expenses'!$B$11:$B$40, BL14, 'Income &amp; Expenses'!$F$11:$F$40))</f>
        <v>0</v>
      </c>
      <c r="BO14" s="121">
        <f>IF($BL14="", "", SUMIF('Income &amp; Expenses'!$I$11:$I$40, $BL14, 'Income &amp; Expenses'!$K$11:$K$40))</f>
        <v>0</v>
      </c>
      <c r="BQ14" s="62" t="str">
        <f>IF($BM14="", "", IF($BM14&lt;0, MAX($BQ$8:$BQ13)+1, ""))</f>
        <v/>
      </c>
      <c r="BV14" s="118">
        <f t="shared" si="18"/>
        <v>44202</v>
      </c>
      <c r="BW14" s="119">
        <f t="shared" si="5"/>
        <v>130</v>
      </c>
      <c r="BX14" s="119" t="str">
        <f t="shared" si="6"/>
        <v/>
      </c>
      <c r="BY14" s="119">
        <f t="shared" si="7"/>
        <v>130</v>
      </c>
      <c r="BZ14" s="120">
        <f t="shared" si="8"/>
        <v>0</v>
      </c>
      <c r="CA14" s="121">
        <f t="shared" si="9"/>
        <v>0</v>
      </c>
      <c r="CC14" s="112">
        <f t="shared" si="19"/>
        <v>44202</v>
      </c>
      <c r="CD14" s="78">
        <f t="shared" si="20"/>
        <v>130</v>
      </c>
      <c r="CE14" s="120">
        <f>IF($BL14="", "", SUMIF('Income &amp; Expenses'!$B$11:$B$40, $BL14, 'Income &amp; Expenses'!$AQ$11:$AQ$40))</f>
        <v>0</v>
      </c>
      <c r="CF14" s="121">
        <f>IF($BL14="", "", SUMIF('Income &amp; Expenses'!$I$11:$I$40, $BL14, 'Income &amp; Expenses'!$K$11:$K$40))</f>
        <v>0</v>
      </c>
      <c r="CH14" s="62" t="str">
        <f>IF(CD14="", "", IF(CD14&lt;0, MAX(CH$8:CH13)+1, ""))</f>
        <v/>
      </c>
      <c r="CM14" s="118">
        <f t="shared" si="21"/>
        <v>44202</v>
      </c>
      <c r="CN14" s="119">
        <f t="shared" si="10"/>
        <v>145</v>
      </c>
      <c r="CO14" s="119" t="str">
        <f t="shared" si="11"/>
        <v/>
      </c>
      <c r="CP14" s="119">
        <f t="shared" si="12"/>
        <v>145</v>
      </c>
      <c r="CQ14" s="120">
        <f t="shared" si="13"/>
        <v>0</v>
      </c>
      <c r="CR14" s="121">
        <f t="shared" si="14"/>
        <v>0</v>
      </c>
      <c r="CT14" s="112">
        <f t="shared" si="22"/>
        <v>44202</v>
      </c>
      <c r="CU14" s="78">
        <f t="shared" si="23"/>
        <v>145</v>
      </c>
      <c r="CV14" s="120">
        <f>IF($BL14="", "", SUMIF('Income &amp; Expenses'!$B$11:$B$40, $BL14, 'Income &amp; Expenses'!$AR$11:$AR$40))</f>
        <v>0</v>
      </c>
      <c r="CW14" s="121">
        <f>IF($BL14="", "", SUMIF('Income &amp; Expenses'!$I$11:$I$40, $BL14, 'Income &amp; Expenses'!$K$11:$K$40))</f>
        <v>0</v>
      </c>
      <c r="CY14" s="62" t="str">
        <f>IF(CU14="", "", IF(CU14&lt;0, MAX(CY$8:CY13)+1, ""))</f>
        <v/>
      </c>
    </row>
    <row r="15" spans="1:103" ht="14.4" customHeight="1" x14ac:dyDescent="0.55000000000000004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29">
        <v>5</v>
      </c>
      <c r="AS15" s="252" t="str">
        <f t="shared" si="24"/>
        <v/>
      </c>
      <c r="AT15" s="252"/>
      <c r="AU15" s="252"/>
      <c r="AV15" s="252"/>
      <c r="AW15" s="252"/>
      <c r="AX15" s="252"/>
      <c r="AY15" s="16"/>
      <c r="BE15" s="118">
        <f t="shared" si="15"/>
        <v>44203</v>
      </c>
      <c r="BF15" s="119">
        <f t="shared" si="2"/>
        <v>130</v>
      </c>
      <c r="BG15" s="119" t="str">
        <f t="shared" si="3"/>
        <v/>
      </c>
      <c r="BH15" s="119">
        <f t="shared" si="4"/>
        <v>130</v>
      </c>
      <c r="BI15" s="120">
        <f t="shared" si="0"/>
        <v>0</v>
      </c>
      <c r="BJ15" s="121">
        <f t="shared" si="1"/>
        <v>0</v>
      </c>
      <c r="BL15" s="112">
        <f t="shared" si="16"/>
        <v>44203</v>
      </c>
      <c r="BM15" s="78">
        <f t="shared" si="17"/>
        <v>130</v>
      </c>
      <c r="BN15" s="120">
        <f>IF($BL15="", "", SUMIF('Income &amp; Expenses'!$B$11:$B$40, BL15, 'Income &amp; Expenses'!$F$11:$F$40))</f>
        <v>0</v>
      </c>
      <c r="BO15" s="121">
        <f>IF($BL15="", "", SUMIF('Income &amp; Expenses'!$I$11:$I$40, $BL15, 'Income &amp; Expenses'!$K$11:$K$40))</f>
        <v>0</v>
      </c>
      <c r="BQ15" s="62" t="str">
        <f>IF($BM15="", "", IF($BM15&lt;0, MAX($BQ$8:$BQ14)+1, ""))</f>
        <v/>
      </c>
      <c r="BV15" s="118">
        <f t="shared" si="18"/>
        <v>44203</v>
      </c>
      <c r="BW15" s="119">
        <f t="shared" si="5"/>
        <v>130</v>
      </c>
      <c r="BX15" s="119" t="str">
        <f t="shared" si="6"/>
        <v/>
      </c>
      <c r="BY15" s="119">
        <f t="shared" si="7"/>
        <v>130</v>
      </c>
      <c r="BZ15" s="120">
        <f t="shared" si="8"/>
        <v>0</v>
      </c>
      <c r="CA15" s="121">
        <f t="shared" si="9"/>
        <v>0</v>
      </c>
      <c r="CC15" s="112">
        <f t="shared" si="19"/>
        <v>44203</v>
      </c>
      <c r="CD15" s="78">
        <f t="shared" si="20"/>
        <v>130</v>
      </c>
      <c r="CE15" s="120">
        <f>IF($BL15="", "", SUMIF('Income &amp; Expenses'!$B$11:$B$40, $BL15, 'Income &amp; Expenses'!$AQ$11:$AQ$40))</f>
        <v>0</v>
      </c>
      <c r="CF15" s="121">
        <f>IF($BL15="", "", SUMIF('Income &amp; Expenses'!$I$11:$I$40, $BL15, 'Income &amp; Expenses'!$K$11:$K$40))</f>
        <v>0</v>
      </c>
      <c r="CH15" s="62" t="str">
        <f>IF(CD15="", "", IF(CD15&lt;0, MAX(CH$8:CH14)+1, ""))</f>
        <v/>
      </c>
      <c r="CM15" s="118">
        <f t="shared" si="21"/>
        <v>44203</v>
      </c>
      <c r="CN15" s="119">
        <f t="shared" si="10"/>
        <v>145</v>
      </c>
      <c r="CO15" s="119" t="str">
        <f t="shared" si="11"/>
        <v/>
      </c>
      <c r="CP15" s="119">
        <f t="shared" si="12"/>
        <v>145</v>
      </c>
      <c r="CQ15" s="120">
        <f t="shared" si="13"/>
        <v>0</v>
      </c>
      <c r="CR15" s="121">
        <f t="shared" si="14"/>
        <v>0</v>
      </c>
      <c r="CT15" s="112">
        <f t="shared" si="22"/>
        <v>44203</v>
      </c>
      <c r="CU15" s="78">
        <f t="shared" si="23"/>
        <v>145</v>
      </c>
      <c r="CV15" s="120">
        <f>IF($BL15="", "", SUMIF('Income &amp; Expenses'!$B$11:$B$40, $BL15, 'Income &amp; Expenses'!$AR$11:$AR$40))</f>
        <v>0</v>
      </c>
      <c r="CW15" s="121">
        <f>IF($BL15="", "", SUMIF('Income &amp; Expenses'!$I$11:$I$40, $BL15, 'Income &amp; Expenses'!$K$11:$K$40))</f>
        <v>0</v>
      </c>
      <c r="CY15" s="62" t="str">
        <f>IF(CU15="", "", IF(CU15&lt;0, MAX(CY$8:CY14)+1, ""))</f>
        <v/>
      </c>
    </row>
    <row r="16" spans="1:103" ht="14.4" customHeight="1" x14ac:dyDescent="0.55000000000000004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29">
        <v>6</v>
      </c>
      <c r="AS16" s="252" t="str">
        <f>IFERROR(INDEX($BL$9:$BL$374, MATCH(AR16, $BQ$9:$BQ$374, 0)), "")</f>
        <v/>
      </c>
      <c r="AT16" s="252"/>
      <c r="AU16" s="252"/>
      <c r="AV16" s="252"/>
      <c r="AW16" s="252"/>
      <c r="AX16" s="252"/>
      <c r="AY16" s="16"/>
      <c r="BE16" s="118">
        <f t="shared" si="15"/>
        <v>44204</v>
      </c>
      <c r="BF16" s="119">
        <f t="shared" si="2"/>
        <v>130</v>
      </c>
      <c r="BG16" s="119" t="str">
        <f t="shared" si="3"/>
        <v/>
      </c>
      <c r="BH16" s="119">
        <f t="shared" si="4"/>
        <v>130</v>
      </c>
      <c r="BI16" s="120">
        <f t="shared" si="0"/>
        <v>0</v>
      </c>
      <c r="BJ16" s="121">
        <f t="shared" si="1"/>
        <v>0</v>
      </c>
      <c r="BL16" s="112">
        <f t="shared" si="16"/>
        <v>44204</v>
      </c>
      <c r="BM16" s="78">
        <f t="shared" si="17"/>
        <v>130</v>
      </c>
      <c r="BN16" s="120">
        <f>IF($BL16="", "", SUMIF('Income &amp; Expenses'!$B$11:$B$40, BL16, 'Income &amp; Expenses'!$F$11:$F$40))</f>
        <v>0</v>
      </c>
      <c r="BO16" s="121">
        <f>IF($BL16="", "", SUMIF('Income &amp; Expenses'!$I$11:$I$40, $BL16, 'Income &amp; Expenses'!$K$11:$K$40))</f>
        <v>0</v>
      </c>
      <c r="BQ16" s="62" t="str">
        <f>IF($BM16="", "", IF($BM16&lt;0, MAX($BQ$8:$BQ15)+1, ""))</f>
        <v/>
      </c>
      <c r="BV16" s="118">
        <f t="shared" si="18"/>
        <v>44204</v>
      </c>
      <c r="BW16" s="119">
        <f t="shared" si="5"/>
        <v>130</v>
      </c>
      <c r="BX16" s="119" t="str">
        <f t="shared" si="6"/>
        <v/>
      </c>
      <c r="BY16" s="119">
        <f t="shared" si="7"/>
        <v>130</v>
      </c>
      <c r="BZ16" s="120">
        <f t="shared" si="8"/>
        <v>0</v>
      </c>
      <c r="CA16" s="121">
        <f t="shared" si="9"/>
        <v>0</v>
      </c>
      <c r="CC16" s="112">
        <f t="shared" si="19"/>
        <v>44204</v>
      </c>
      <c r="CD16" s="78">
        <f t="shared" si="20"/>
        <v>130</v>
      </c>
      <c r="CE16" s="120">
        <f>IF($BL16="", "", SUMIF('Income &amp; Expenses'!$B$11:$B$40, $BL16, 'Income &amp; Expenses'!$AQ$11:$AQ$40))</f>
        <v>0</v>
      </c>
      <c r="CF16" s="121">
        <f>IF($BL16="", "", SUMIF('Income &amp; Expenses'!$I$11:$I$40, $BL16, 'Income &amp; Expenses'!$K$11:$K$40))</f>
        <v>0</v>
      </c>
      <c r="CH16" s="62" t="str">
        <f>IF(CD16="", "", IF(CD16&lt;0, MAX(CH$8:CH15)+1, ""))</f>
        <v/>
      </c>
      <c r="CM16" s="118">
        <f t="shared" si="21"/>
        <v>44204</v>
      </c>
      <c r="CN16" s="119">
        <f t="shared" si="10"/>
        <v>145</v>
      </c>
      <c r="CO16" s="119" t="str">
        <f t="shared" si="11"/>
        <v/>
      </c>
      <c r="CP16" s="119">
        <f t="shared" si="12"/>
        <v>145</v>
      </c>
      <c r="CQ16" s="120">
        <f t="shared" si="13"/>
        <v>0</v>
      </c>
      <c r="CR16" s="121">
        <f t="shared" si="14"/>
        <v>0</v>
      </c>
      <c r="CT16" s="112">
        <f t="shared" si="22"/>
        <v>44204</v>
      </c>
      <c r="CU16" s="78">
        <f t="shared" si="23"/>
        <v>145</v>
      </c>
      <c r="CV16" s="120">
        <f>IF($BL16="", "", SUMIF('Income &amp; Expenses'!$B$11:$B$40, $BL16, 'Income &amp; Expenses'!$AR$11:$AR$40))</f>
        <v>0</v>
      </c>
      <c r="CW16" s="121">
        <f>IF($BL16="", "", SUMIF('Income &amp; Expenses'!$I$11:$I$40, $BL16, 'Income &amp; Expenses'!$K$11:$K$40))</f>
        <v>0</v>
      </c>
      <c r="CY16" s="62" t="str">
        <f>IF(CU16="", "", IF(CU16&lt;0, MAX(CY$8:CY15)+1, ""))</f>
        <v/>
      </c>
    </row>
    <row r="17" spans="1:103" ht="14.4" customHeight="1" x14ac:dyDescent="0.55000000000000004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29">
        <v>7</v>
      </c>
      <c r="AS17" s="252" t="str">
        <f>IFERROR(INDEX($BL$9:$BL$374, MATCH(AR17, $BQ$9:$BQ$374, 0)), "")</f>
        <v/>
      </c>
      <c r="AT17" s="252"/>
      <c r="AU17" s="252"/>
      <c r="AV17" s="252"/>
      <c r="AW17" s="252"/>
      <c r="AX17" s="252"/>
      <c r="AY17" s="16"/>
      <c r="BE17" s="118">
        <f t="shared" si="15"/>
        <v>44205</v>
      </c>
      <c r="BF17" s="119">
        <f t="shared" si="2"/>
        <v>130</v>
      </c>
      <c r="BG17" s="119" t="str">
        <f t="shared" si="3"/>
        <v/>
      </c>
      <c r="BH17" s="119">
        <f t="shared" si="4"/>
        <v>130</v>
      </c>
      <c r="BI17" s="120">
        <f t="shared" si="0"/>
        <v>0</v>
      </c>
      <c r="BJ17" s="121">
        <f t="shared" si="1"/>
        <v>0</v>
      </c>
      <c r="BL17" s="112">
        <f t="shared" si="16"/>
        <v>44205</v>
      </c>
      <c r="BM17" s="78">
        <f t="shared" si="17"/>
        <v>130</v>
      </c>
      <c r="BN17" s="120">
        <f>IF($BL17="", "", SUMIF('Income &amp; Expenses'!$B$11:$B$40, BL17, 'Income &amp; Expenses'!$F$11:$F$40))</f>
        <v>0</v>
      </c>
      <c r="BO17" s="121">
        <f>IF($BL17="", "", SUMIF('Income &amp; Expenses'!$I$11:$I$40, $BL17, 'Income &amp; Expenses'!$K$11:$K$40))</f>
        <v>0</v>
      </c>
      <c r="BQ17" s="62" t="str">
        <f>IF($BM17="", "", IF($BM17&lt;0, MAX($BQ$8:$BQ16)+1, ""))</f>
        <v/>
      </c>
      <c r="BV17" s="118">
        <f t="shared" si="18"/>
        <v>44205</v>
      </c>
      <c r="BW17" s="119">
        <f t="shared" si="5"/>
        <v>130</v>
      </c>
      <c r="BX17" s="119" t="str">
        <f t="shared" si="6"/>
        <v/>
      </c>
      <c r="BY17" s="119">
        <f t="shared" si="7"/>
        <v>130</v>
      </c>
      <c r="BZ17" s="120">
        <f t="shared" si="8"/>
        <v>0</v>
      </c>
      <c r="CA17" s="121">
        <f t="shared" si="9"/>
        <v>0</v>
      </c>
      <c r="CC17" s="112">
        <f t="shared" si="19"/>
        <v>44205</v>
      </c>
      <c r="CD17" s="78">
        <f t="shared" si="20"/>
        <v>130</v>
      </c>
      <c r="CE17" s="120">
        <f>IF($BL17="", "", SUMIF('Income &amp; Expenses'!$B$11:$B$40, $BL17, 'Income &amp; Expenses'!$AQ$11:$AQ$40))</f>
        <v>0</v>
      </c>
      <c r="CF17" s="121">
        <f>IF($BL17="", "", SUMIF('Income &amp; Expenses'!$I$11:$I$40, $BL17, 'Income &amp; Expenses'!$K$11:$K$40))</f>
        <v>0</v>
      </c>
      <c r="CH17" s="62" t="str">
        <f>IF(CD17="", "", IF(CD17&lt;0, MAX(CH$8:CH16)+1, ""))</f>
        <v/>
      </c>
      <c r="CM17" s="118">
        <f t="shared" si="21"/>
        <v>44205</v>
      </c>
      <c r="CN17" s="119">
        <f t="shared" si="10"/>
        <v>145</v>
      </c>
      <c r="CO17" s="119" t="str">
        <f t="shared" si="11"/>
        <v/>
      </c>
      <c r="CP17" s="119">
        <f t="shared" si="12"/>
        <v>145</v>
      </c>
      <c r="CQ17" s="120">
        <f t="shared" si="13"/>
        <v>0</v>
      </c>
      <c r="CR17" s="121">
        <f t="shared" si="14"/>
        <v>0</v>
      </c>
      <c r="CT17" s="112">
        <f t="shared" si="22"/>
        <v>44205</v>
      </c>
      <c r="CU17" s="78">
        <f t="shared" si="23"/>
        <v>145</v>
      </c>
      <c r="CV17" s="120">
        <f>IF($BL17="", "", SUMIF('Income &amp; Expenses'!$B$11:$B$40, $BL17, 'Income &amp; Expenses'!$AR$11:$AR$40))</f>
        <v>0</v>
      </c>
      <c r="CW17" s="121">
        <f>IF($BL17="", "", SUMIF('Income &amp; Expenses'!$I$11:$I$40, $BL17, 'Income &amp; Expenses'!$K$11:$K$40))</f>
        <v>0</v>
      </c>
      <c r="CY17" s="62" t="str">
        <f>IF(CU17="", "", IF(CU17&lt;0, MAX(CY$8:CY16)+1, ""))</f>
        <v/>
      </c>
    </row>
    <row r="18" spans="1:103" ht="14.4" customHeight="1" x14ac:dyDescent="0.5500000000000000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29">
        <v>8</v>
      </c>
      <c r="AS18" s="252" t="str">
        <f>IFERROR(INDEX($BL$9:$BL$374, MATCH(AR18, $BQ$9:$BQ$374, 0)), "")</f>
        <v/>
      </c>
      <c r="AT18" s="252"/>
      <c r="AU18" s="252"/>
      <c r="AV18" s="252"/>
      <c r="AW18" s="252"/>
      <c r="AX18" s="252"/>
      <c r="AY18" s="16"/>
      <c r="BE18" s="118">
        <f t="shared" si="15"/>
        <v>44206</v>
      </c>
      <c r="BF18" s="119">
        <f t="shared" si="2"/>
        <v>130</v>
      </c>
      <c r="BG18" s="119" t="str">
        <f t="shared" si="3"/>
        <v/>
      </c>
      <c r="BH18" s="119">
        <f t="shared" si="4"/>
        <v>130</v>
      </c>
      <c r="BI18" s="120">
        <f t="shared" si="0"/>
        <v>0</v>
      </c>
      <c r="BJ18" s="121">
        <f t="shared" si="1"/>
        <v>0</v>
      </c>
      <c r="BL18" s="112">
        <f t="shared" si="16"/>
        <v>44206</v>
      </c>
      <c r="BM18" s="78">
        <f t="shared" si="17"/>
        <v>130</v>
      </c>
      <c r="BN18" s="120">
        <f>IF($BL18="", "", SUMIF('Income &amp; Expenses'!$B$11:$B$40, BL18, 'Income &amp; Expenses'!$F$11:$F$40))</f>
        <v>0</v>
      </c>
      <c r="BO18" s="121">
        <f>IF($BL18="", "", SUMIF('Income &amp; Expenses'!$I$11:$I$40, $BL18, 'Income &amp; Expenses'!$K$11:$K$40))</f>
        <v>0</v>
      </c>
      <c r="BQ18" s="62" t="str">
        <f>IF($BM18="", "", IF($BM18&lt;0, MAX($BQ$8:$BQ17)+1, ""))</f>
        <v/>
      </c>
      <c r="BV18" s="118">
        <f t="shared" si="18"/>
        <v>44206</v>
      </c>
      <c r="BW18" s="119">
        <f t="shared" si="5"/>
        <v>130</v>
      </c>
      <c r="BX18" s="119" t="str">
        <f t="shared" si="6"/>
        <v/>
      </c>
      <c r="BY18" s="119">
        <f t="shared" si="7"/>
        <v>130</v>
      </c>
      <c r="BZ18" s="120">
        <f t="shared" si="8"/>
        <v>0</v>
      </c>
      <c r="CA18" s="121">
        <f t="shared" si="9"/>
        <v>0</v>
      </c>
      <c r="CC18" s="112">
        <f t="shared" si="19"/>
        <v>44206</v>
      </c>
      <c r="CD18" s="78">
        <f t="shared" si="20"/>
        <v>130</v>
      </c>
      <c r="CE18" s="120">
        <f>IF($BL18="", "", SUMIF('Income &amp; Expenses'!$B$11:$B$40, $BL18, 'Income &amp; Expenses'!$AQ$11:$AQ$40))</f>
        <v>0</v>
      </c>
      <c r="CF18" s="121">
        <f>IF($BL18="", "", SUMIF('Income &amp; Expenses'!$I$11:$I$40, $BL18, 'Income &amp; Expenses'!$K$11:$K$40))</f>
        <v>0</v>
      </c>
      <c r="CH18" s="62" t="str">
        <f>IF(CD18="", "", IF(CD18&lt;0, MAX(CH$8:CH17)+1, ""))</f>
        <v/>
      </c>
      <c r="CM18" s="118">
        <f t="shared" si="21"/>
        <v>44206</v>
      </c>
      <c r="CN18" s="119">
        <f t="shared" si="10"/>
        <v>145</v>
      </c>
      <c r="CO18" s="119" t="str">
        <f t="shared" si="11"/>
        <v/>
      </c>
      <c r="CP18" s="119">
        <f t="shared" si="12"/>
        <v>145</v>
      </c>
      <c r="CQ18" s="120">
        <f t="shared" si="13"/>
        <v>0</v>
      </c>
      <c r="CR18" s="121">
        <f t="shared" si="14"/>
        <v>0</v>
      </c>
      <c r="CT18" s="112">
        <f t="shared" si="22"/>
        <v>44206</v>
      </c>
      <c r="CU18" s="78">
        <f t="shared" si="23"/>
        <v>145</v>
      </c>
      <c r="CV18" s="120">
        <f>IF($BL18="", "", SUMIF('Income &amp; Expenses'!$B$11:$B$40, $BL18, 'Income &amp; Expenses'!$AR$11:$AR$40))</f>
        <v>0</v>
      </c>
      <c r="CW18" s="121">
        <f>IF($BL18="", "", SUMIF('Income &amp; Expenses'!$I$11:$I$40, $BL18, 'Income &amp; Expenses'!$K$11:$K$40))</f>
        <v>0</v>
      </c>
      <c r="CY18" s="62" t="str">
        <f>IF(CU18="", "", IF(CU18&lt;0, MAX(CY$8:CY17)+1, ""))</f>
        <v/>
      </c>
    </row>
    <row r="19" spans="1:103" ht="14.4" customHeight="1" x14ac:dyDescent="0.55000000000000004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29">
        <v>9</v>
      </c>
      <c r="AS19" s="252" t="str">
        <f>IFERROR(INDEX($BL$9:$BL$374, MATCH(AR19, $BQ$9:$BQ$374, 0)), "")</f>
        <v/>
      </c>
      <c r="AT19" s="252"/>
      <c r="AU19" s="252"/>
      <c r="AV19" s="252"/>
      <c r="AW19" s="252"/>
      <c r="AX19" s="252"/>
      <c r="AY19" s="16"/>
      <c r="BE19" s="118">
        <f t="shared" si="15"/>
        <v>44207</v>
      </c>
      <c r="BF19" s="119">
        <f t="shared" si="2"/>
        <v>130</v>
      </c>
      <c r="BG19" s="119" t="str">
        <f t="shared" si="3"/>
        <v/>
      </c>
      <c r="BH19" s="119">
        <f t="shared" si="4"/>
        <v>130</v>
      </c>
      <c r="BI19" s="120">
        <f t="shared" si="0"/>
        <v>0</v>
      </c>
      <c r="BJ19" s="121">
        <f t="shared" si="1"/>
        <v>0</v>
      </c>
      <c r="BL19" s="112">
        <f t="shared" si="16"/>
        <v>44207</v>
      </c>
      <c r="BM19" s="78">
        <f t="shared" si="17"/>
        <v>130</v>
      </c>
      <c r="BN19" s="120">
        <f>IF($BL19="", "", SUMIF('Income &amp; Expenses'!$B$11:$B$40, BL19, 'Income &amp; Expenses'!$F$11:$F$40))</f>
        <v>0</v>
      </c>
      <c r="BO19" s="121">
        <f>IF($BL19="", "", SUMIF('Income &amp; Expenses'!$I$11:$I$40, $BL19, 'Income &amp; Expenses'!$K$11:$K$40))</f>
        <v>0</v>
      </c>
      <c r="BQ19" s="62" t="str">
        <f>IF($BM19="", "", IF($BM19&lt;0, MAX($BQ$8:$BQ18)+1, ""))</f>
        <v/>
      </c>
      <c r="BV19" s="118">
        <f t="shared" si="18"/>
        <v>44207</v>
      </c>
      <c r="BW19" s="119">
        <f t="shared" si="5"/>
        <v>130</v>
      </c>
      <c r="BX19" s="119" t="str">
        <f t="shared" si="6"/>
        <v/>
      </c>
      <c r="BY19" s="119">
        <f t="shared" si="7"/>
        <v>130</v>
      </c>
      <c r="BZ19" s="120">
        <f t="shared" si="8"/>
        <v>0</v>
      </c>
      <c r="CA19" s="121">
        <f t="shared" si="9"/>
        <v>0</v>
      </c>
      <c r="CC19" s="112">
        <f t="shared" si="19"/>
        <v>44207</v>
      </c>
      <c r="CD19" s="78">
        <f t="shared" si="20"/>
        <v>130</v>
      </c>
      <c r="CE19" s="120">
        <f>IF($BL19="", "", SUMIF('Income &amp; Expenses'!$B$11:$B$40, $BL19, 'Income &amp; Expenses'!$AQ$11:$AQ$40))</f>
        <v>0</v>
      </c>
      <c r="CF19" s="121">
        <f>IF($BL19="", "", SUMIF('Income &amp; Expenses'!$I$11:$I$40, $BL19, 'Income &amp; Expenses'!$K$11:$K$40))</f>
        <v>0</v>
      </c>
      <c r="CH19" s="62" t="str">
        <f>IF(CD19="", "", IF(CD19&lt;0, MAX(CH$8:CH18)+1, ""))</f>
        <v/>
      </c>
      <c r="CM19" s="118">
        <f t="shared" si="21"/>
        <v>44207</v>
      </c>
      <c r="CN19" s="119">
        <f t="shared" si="10"/>
        <v>145</v>
      </c>
      <c r="CO19" s="119" t="str">
        <f t="shared" si="11"/>
        <v/>
      </c>
      <c r="CP19" s="119">
        <f t="shared" si="12"/>
        <v>145</v>
      </c>
      <c r="CQ19" s="120">
        <f t="shared" si="13"/>
        <v>0</v>
      </c>
      <c r="CR19" s="121">
        <f t="shared" si="14"/>
        <v>0</v>
      </c>
      <c r="CT19" s="112">
        <f t="shared" si="22"/>
        <v>44207</v>
      </c>
      <c r="CU19" s="78">
        <f t="shared" si="23"/>
        <v>145</v>
      </c>
      <c r="CV19" s="120">
        <f>IF($BL19="", "", SUMIF('Income &amp; Expenses'!$B$11:$B$40, $BL19, 'Income &amp; Expenses'!$AR$11:$AR$40))</f>
        <v>0</v>
      </c>
      <c r="CW19" s="121">
        <f>IF($BL19="", "", SUMIF('Income &amp; Expenses'!$I$11:$I$40, $BL19, 'Income &amp; Expenses'!$K$11:$K$40))</f>
        <v>0</v>
      </c>
      <c r="CY19" s="62" t="str">
        <f>IF(CU19="", "", IF(CU19&lt;0, MAX(CY$8:CY18)+1, ""))</f>
        <v/>
      </c>
    </row>
    <row r="20" spans="1:103" ht="14.4" customHeight="1" x14ac:dyDescent="0.5500000000000000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29">
        <v>10</v>
      </c>
      <c r="AS20" s="252" t="str">
        <f>IFERROR(INDEX($BL$9:$BL$374, MATCH(AR20, $BQ$9:$BQ$374, 0)), "")</f>
        <v/>
      </c>
      <c r="AT20" s="252"/>
      <c r="AU20" s="252"/>
      <c r="AV20" s="252"/>
      <c r="AW20" s="252"/>
      <c r="AX20" s="252"/>
      <c r="AY20" s="16"/>
      <c r="BE20" s="118">
        <f t="shared" si="15"/>
        <v>44208</v>
      </c>
      <c r="BF20" s="119">
        <f t="shared" si="2"/>
        <v>130</v>
      </c>
      <c r="BG20" s="119" t="str">
        <f t="shared" si="3"/>
        <v/>
      </c>
      <c r="BH20" s="119">
        <f t="shared" si="4"/>
        <v>130</v>
      </c>
      <c r="BI20" s="120">
        <f t="shared" si="0"/>
        <v>0</v>
      </c>
      <c r="BJ20" s="121">
        <f t="shared" si="1"/>
        <v>0</v>
      </c>
      <c r="BL20" s="112">
        <f t="shared" si="16"/>
        <v>44208</v>
      </c>
      <c r="BM20" s="78">
        <f t="shared" si="17"/>
        <v>130</v>
      </c>
      <c r="BN20" s="120">
        <f>IF($BL20="", "", SUMIF('Income &amp; Expenses'!$B$11:$B$40, BL20, 'Income &amp; Expenses'!$F$11:$F$40))</f>
        <v>0</v>
      </c>
      <c r="BO20" s="121">
        <f>IF($BL20="", "", SUMIF('Income &amp; Expenses'!$I$11:$I$40, $BL20, 'Income &amp; Expenses'!$K$11:$K$40))</f>
        <v>0</v>
      </c>
      <c r="BQ20" s="62" t="str">
        <f>IF($BM20="", "", IF($BM20&lt;0, MAX($BQ$8:$BQ19)+1, ""))</f>
        <v/>
      </c>
      <c r="BV20" s="118">
        <f t="shared" si="18"/>
        <v>44208</v>
      </c>
      <c r="BW20" s="119">
        <f t="shared" si="5"/>
        <v>130</v>
      </c>
      <c r="BX20" s="119" t="str">
        <f t="shared" si="6"/>
        <v/>
      </c>
      <c r="BY20" s="119">
        <f t="shared" si="7"/>
        <v>130</v>
      </c>
      <c r="BZ20" s="120">
        <f t="shared" si="8"/>
        <v>0</v>
      </c>
      <c r="CA20" s="121">
        <f t="shared" si="9"/>
        <v>0</v>
      </c>
      <c r="CC20" s="112">
        <f t="shared" si="19"/>
        <v>44208</v>
      </c>
      <c r="CD20" s="78">
        <f t="shared" si="20"/>
        <v>130</v>
      </c>
      <c r="CE20" s="120">
        <f>IF($BL20="", "", SUMIF('Income &amp; Expenses'!$B$11:$B$40, $BL20, 'Income &amp; Expenses'!$AQ$11:$AQ$40))</f>
        <v>0</v>
      </c>
      <c r="CF20" s="121">
        <f>IF($BL20="", "", SUMIF('Income &amp; Expenses'!$I$11:$I$40, $BL20, 'Income &amp; Expenses'!$K$11:$K$40))</f>
        <v>0</v>
      </c>
      <c r="CH20" s="62" t="str">
        <f>IF(CD20="", "", IF(CD20&lt;0, MAX(CH$8:CH19)+1, ""))</f>
        <v/>
      </c>
      <c r="CM20" s="118">
        <f t="shared" si="21"/>
        <v>44208</v>
      </c>
      <c r="CN20" s="119">
        <f t="shared" si="10"/>
        <v>145</v>
      </c>
      <c r="CO20" s="119" t="str">
        <f t="shared" si="11"/>
        <v/>
      </c>
      <c r="CP20" s="119">
        <f t="shared" si="12"/>
        <v>145</v>
      </c>
      <c r="CQ20" s="120">
        <f t="shared" si="13"/>
        <v>0</v>
      </c>
      <c r="CR20" s="121">
        <f t="shared" si="14"/>
        <v>0</v>
      </c>
      <c r="CT20" s="112">
        <f t="shared" si="22"/>
        <v>44208</v>
      </c>
      <c r="CU20" s="78">
        <f t="shared" si="23"/>
        <v>145</v>
      </c>
      <c r="CV20" s="120">
        <f>IF($BL20="", "", SUMIF('Income &amp; Expenses'!$B$11:$B$40, $BL20, 'Income &amp; Expenses'!$AR$11:$AR$40))</f>
        <v>0</v>
      </c>
      <c r="CW20" s="121">
        <f>IF($BL20="", "", SUMIF('Income &amp; Expenses'!$I$11:$I$40, $BL20, 'Income &amp; Expenses'!$K$11:$K$40))</f>
        <v>0</v>
      </c>
      <c r="CY20" s="62" t="str">
        <f>IF(CU20="", "", IF(CU20&lt;0, MAX(CY$8:CY19)+1, ""))</f>
        <v/>
      </c>
    </row>
    <row r="21" spans="1:103" ht="14.4" customHeight="1" x14ac:dyDescent="0.5500000000000000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29">
        <v>11</v>
      </c>
      <c r="AS21" s="252" t="str">
        <f t="shared" ref="AS21:AS29" si="25">IFERROR(INDEX($BL$9:$BL$374, MATCH(AR21, $BQ$9:$BQ$374, 0)), "")</f>
        <v/>
      </c>
      <c r="AT21" s="252"/>
      <c r="AU21" s="252"/>
      <c r="AV21" s="252"/>
      <c r="AW21" s="252"/>
      <c r="AX21" s="252"/>
      <c r="AY21" s="16"/>
      <c r="BE21" s="118">
        <f t="shared" si="15"/>
        <v>44209</v>
      </c>
      <c r="BF21" s="119">
        <f t="shared" si="2"/>
        <v>130</v>
      </c>
      <c r="BG21" s="119" t="str">
        <f t="shared" si="3"/>
        <v/>
      </c>
      <c r="BH21" s="119">
        <f t="shared" si="4"/>
        <v>130</v>
      </c>
      <c r="BI21" s="120">
        <f t="shared" si="0"/>
        <v>0</v>
      </c>
      <c r="BJ21" s="121">
        <f t="shared" si="1"/>
        <v>0</v>
      </c>
      <c r="BL21" s="112">
        <f t="shared" si="16"/>
        <v>44209</v>
      </c>
      <c r="BM21" s="78">
        <f t="shared" si="17"/>
        <v>130</v>
      </c>
      <c r="BN21" s="120">
        <f>IF($BL21="", "", SUMIF('Income &amp; Expenses'!$B$11:$B$40, BL21, 'Income &amp; Expenses'!$F$11:$F$40))</f>
        <v>0</v>
      </c>
      <c r="BO21" s="121">
        <f>IF($BL21="", "", SUMIF('Income &amp; Expenses'!$I$11:$I$40, $BL21, 'Income &amp; Expenses'!$K$11:$K$40))</f>
        <v>0</v>
      </c>
      <c r="BQ21" s="62" t="str">
        <f>IF($BM21="", "", IF($BM21&lt;0, MAX($BQ$8:$BQ20)+1, ""))</f>
        <v/>
      </c>
      <c r="BV21" s="118">
        <f t="shared" si="18"/>
        <v>44209</v>
      </c>
      <c r="BW21" s="119">
        <f t="shared" si="5"/>
        <v>130</v>
      </c>
      <c r="BX21" s="119" t="str">
        <f t="shared" si="6"/>
        <v/>
      </c>
      <c r="BY21" s="119">
        <f t="shared" si="7"/>
        <v>130</v>
      </c>
      <c r="BZ21" s="120">
        <f t="shared" si="8"/>
        <v>0</v>
      </c>
      <c r="CA21" s="121">
        <f t="shared" si="9"/>
        <v>0</v>
      </c>
      <c r="CC21" s="112">
        <f t="shared" si="19"/>
        <v>44209</v>
      </c>
      <c r="CD21" s="78">
        <f t="shared" si="20"/>
        <v>130</v>
      </c>
      <c r="CE21" s="120">
        <f>IF($BL21="", "", SUMIF('Income &amp; Expenses'!$B$11:$B$40, $BL21, 'Income &amp; Expenses'!$AQ$11:$AQ$40))</f>
        <v>0</v>
      </c>
      <c r="CF21" s="121">
        <f>IF($BL21="", "", SUMIF('Income &amp; Expenses'!$I$11:$I$40, $BL21, 'Income &amp; Expenses'!$K$11:$K$40))</f>
        <v>0</v>
      </c>
      <c r="CH21" s="62" t="str">
        <f>IF(CD21="", "", IF(CD21&lt;0, MAX(CH$8:CH20)+1, ""))</f>
        <v/>
      </c>
      <c r="CM21" s="118">
        <f t="shared" si="21"/>
        <v>44209</v>
      </c>
      <c r="CN21" s="119">
        <f t="shared" si="10"/>
        <v>145</v>
      </c>
      <c r="CO21" s="119" t="str">
        <f t="shared" si="11"/>
        <v/>
      </c>
      <c r="CP21" s="119">
        <f t="shared" si="12"/>
        <v>145</v>
      </c>
      <c r="CQ21" s="120">
        <f t="shared" si="13"/>
        <v>0</v>
      </c>
      <c r="CR21" s="121">
        <f t="shared" si="14"/>
        <v>0</v>
      </c>
      <c r="CT21" s="112">
        <f t="shared" si="22"/>
        <v>44209</v>
      </c>
      <c r="CU21" s="78">
        <f t="shared" si="23"/>
        <v>145</v>
      </c>
      <c r="CV21" s="120">
        <f>IF($BL21="", "", SUMIF('Income &amp; Expenses'!$B$11:$B$40, $BL21, 'Income &amp; Expenses'!$AR$11:$AR$40))</f>
        <v>0</v>
      </c>
      <c r="CW21" s="121">
        <f>IF($BL21="", "", SUMIF('Income &amp; Expenses'!$I$11:$I$40, $BL21, 'Income &amp; Expenses'!$K$11:$K$40))</f>
        <v>0</v>
      </c>
      <c r="CY21" s="62" t="str">
        <f>IF(CU21="", "", IF(CU21&lt;0, MAX(CY$8:CY20)+1, ""))</f>
        <v/>
      </c>
    </row>
    <row r="22" spans="1:103" ht="14.4" customHeight="1" x14ac:dyDescent="0.5500000000000000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29">
        <v>12</v>
      </c>
      <c r="AS22" s="252" t="str">
        <f t="shared" si="25"/>
        <v/>
      </c>
      <c r="AT22" s="252"/>
      <c r="AU22" s="252"/>
      <c r="AV22" s="252"/>
      <c r="AW22" s="252"/>
      <c r="AX22" s="252"/>
      <c r="AY22" s="16"/>
      <c r="BE22" s="118">
        <f t="shared" si="15"/>
        <v>44210</v>
      </c>
      <c r="BF22" s="119">
        <f t="shared" si="2"/>
        <v>130</v>
      </c>
      <c r="BG22" s="119" t="str">
        <f t="shared" si="3"/>
        <v/>
      </c>
      <c r="BH22" s="119">
        <f t="shared" si="4"/>
        <v>130</v>
      </c>
      <c r="BI22" s="120">
        <f t="shared" si="0"/>
        <v>0</v>
      </c>
      <c r="BJ22" s="121">
        <f t="shared" si="1"/>
        <v>0</v>
      </c>
      <c r="BL22" s="112">
        <f t="shared" si="16"/>
        <v>44210</v>
      </c>
      <c r="BM22" s="78">
        <f t="shared" si="17"/>
        <v>130</v>
      </c>
      <c r="BN22" s="120">
        <f>IF($BL22="", "", SUMIF('Income &amp; Expenses'!$B$11:$B$40, BL22, 'Income &amp; Expenses'!$F$11:$F$40))</f>
        <v>0</v>
      </c>
      <c r="BO22" s="121">
        <f>IF($BL22="", "", SUMIF('Income &amp; Expenses'!$I$11:$I$40, $BL22, 'Income &amp; Expenses'!$K$11:$K$40))</f>
        <v>0</v>
      </c>
      <c r="BQ22" s="62" t="str">
        <f>IF($BM22="", "", IF($BM22&lt;0, MAX($BQ$8:$BQ21)+1, ""))</f>
        <v/>
      </c>
      <c r="BV22" s="118">
        <f t="shared" si="18"/>
        <v>44210</v>
      </c>
      <c r="BW22" s="119">
        <f t="shared" si="5"/>
        <v>130</v>
      </c>
      <c r="BX22" s="119" t="str">
        <f t="shared" si="6"/>
        <v/>
      </c>
      <c r="BY22" s="119">
        <f t="shared" si="7"/>
        <v>130</v>
      </c>
      <c r="BZ22" s="120">
        <f t="shared" si="8"/>
        <v>0</v>
      </c>
      <c r="CA22" s="121">
        <f t="shared" si="9"/>
        <v>0</v>
      </c>
      <c r="CC22" s="112">
        <f t="shared" si="19"/>
        <v>44210</v>
      </c>
      <c r="CD22" s="78">
        <f t="shared" si="20"/>
        <v>130</v>
      </c>
      <c r="CE22" s="120">
        <f>IF($BL22="", "", SUMIF('Income &amp; Expenses'!$B$11:$B$40, $BL22, 'Income &amp; Expenses'!$AQ$11:$AQ$40))</f>
        <v>0</v>
      </c>
      <c r="CF22" s="121">
        <f>IF($BL22="", "", SUMIF('Income &amp; Expenses'!$I$11:$I$40, $BL22, 'Income &amp; Expenses'!$K$11:$K$40))</f>
        <v>0</v>
      </c>
      <c r="CH22" s="62" t="str">
        <f>IF(CD22="", "", IF(CD22&lt;0, MAX(CH$8:CH21)+1, ""))</f>
        <v/>
      </c>
      <c r="CM22" s="118">
        <f t="shared" si="21"/>
        <v>44210</v>
      </c>
      <c r="CN22" s="119">
        <f t="shared" si="10"/>
        <v>145</v>
      </c>
      <c r="CO22" s="119" t="str">
        <f t="shared" si="11"/>
        <v/>
      </c>
      <c r="CP22" s="119">
        <f t="shared" si="12"/>
        <v>145</v>
      </c>
      <c r="CQ22" s="120">
        <f t="shared" si="13"/>
        <v>0</v>
      </c>
      <c r="CR22" s="121">
        <f t="shared" si="14"/>
        <v>0</v>
      </c>
      <c r="CT22" s="112">
        <f t="shared" si="22"/>
        <v>44210</v>
      </c>
      <c r="CU22" s="78">
        <f t="shared" si="23"/>
        <v>145</v>
      </c>
      <c r="CV22" s="120">
        <f>IF($BL22="", "", SUMIF('Income &amp; Expenses'!$B$11:$B$40, $BL22, 'Income &amp; Expenses'!$AR$11:$AR$40))</f>
        <v>0</v>
      </c>
      <c r="CW22" s="121">
        <f>IF($BL22="", "", SUMIF('Income &amp; Expenses'!$I$11:$I$40, $BL22, 'Income &amp; Expenses'!$K$11:$K$40))</f>
        <v>0</v>
      </c>
      <c r="CY22" s="62" t="str">
        <f>IF(CU22="", "", IF(CU22&lt;0, MAX(CY$8:CY21)+1, ""))</f>
        <v/>
      </c>
    </row>
    <row r="23" spans="1:103" ht="14.4" customHeight="1" x14ac:dyDescent="0.5500000000000000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29">
        <v>13</v>
      </c>
      <c r="AS23" s="252" t="str">
        <f t="shared" si="25"/>
        <v/>
      </c>
      <c r="AT23" s="252"/>
      <c r="AU23" s="252"/>
      <c r="AV23" s="252"/>
      <c r="AW23" s="252"/>
      <c r="AX23" s="252"/>
      <c r="AY23" s="16"/>
      <c r="BE23" s="118">
        <f t="shared" si="15"/>
        <v>44211</v>
      </c>
      <c r="BF23" s="119">
        <f t="shared" si="2"/>
        <v>130</v>
      </c>
      <c r="BG23" s="119" t="str">
        <f t="shared" si="3"/>
        <v/>
      </c>
      <c r="BH23" s="119">
        <f t="shared" si="4"/>
        <v>130</v>
      </c>
      <c r="BI23" s="120">
        <f t="shared" si="0"/>
        <v>0</v>
      </c>
      <c r="BJ23" s="121">
        <f t="shared" si="1"/>
        <v>0</v>
      </c>
      <c r="BL23" s="112">
        <f t="shared" si="16"/>
        <v>44211</v>
      </c>
      <c r="BM23" s="78">
        <f t="shared" si="17"/>
        <v>130</v>
      </c>
      <c r="BN23" s="120">
        <f>IF($BL23="", "", SUMIF('Income &amp; Expenses'!$B$11:$B$40, BL23, 'Income &amp; Expenses'!$F$11:$F$40))</f>
        <v>0</v>
      </c>
      <c r="BO23" s="121">
        <f>IF($BL23="", "", SUMIF('Income &amp; Expenses'!$I$11:$I$40, $BL23, 'Income &amp; Expenses'!$K$11:$K$40))</f>
        <v>0</v>
      </c>
      <c r="BQ23" s="62" t="str">
        <f>IF($BM23="", "", IF($BM23&lt;0, MAX($BQ$8:$BQ22)+1, ""))</f>
        <v/>
      </c>
      <c r="BV23" s="118">
        <f t="shared" si="18"/>
        <v>44211</v>
      </c>
      <c r="BW23" s="119">
        <f t="shared" si="5"/>
        <v>130</v>
      </c>
      <c r="BX23" s="119" t="str">
        <f t="shared" si="6"/>
        <v/>
      </c>
      <c r="BY23" s="119">
        <f t="shared" si="7"/>
        <v>130</v>
      </c>
      <c r="BZ23" s="120">
        <f t="shared" si="8"/>
        <v>0</v>
      </c>
      <c r="CA23" s="121">
        <f t="shared" si="9"/>
        <v>0</v>
      </c>
      <c r="CC23" s="112">
        <f t="shared" si="19"/>
        <v>44211</v>
      </c>
      <c r="CD23" s="78">
        <f t="shared" si="20"/>
        <v>130</v>
      </c>
      <c r="CE23" s="120">
        <f>IF($BL23="", "", SUMIF('Income &amp; Expenses'!$B$11:$B$40, $BL23, 'Income &amp; Expenses'!$AQ$11:$AQ$40))</f>
        <v>0</v>
      </c>
      <c r="CF23" s="121">
        <f>IF($BL23="", "", SUMIF('Income &amp; Expenses'!$I$11:$I$40, $BL23, 'Income &amp; Expenses'!$K$11:$K$40))</f>
        <v>0</v>
      </c>
      <c r="CH23" s="62" t="str">
        <f>IF(CD23="", "", IF(CD23&lt;0, MAX(CH$8:CH22)+1, ""))</f>
        <v/>
      </c>
      <c r="CM23" s="118">
        <f t="shared" si="21"/>
        <v>44211</v>
      </c>
      <c r="CN23" s="119">
        <f t="shared" si="10"/>
        <v>145</v>
      </c>
      <c r="CO23" s="119" t="str">
        <f t="shared" si="11"/>
        <v/>
      </c>
      <c r="CP23" s="119">
        <f t="shared" si="12"/>
        <v>145</v>
      </c>
      <c r="CQ23" s="120">
        <f t="shared" si="13"/>
        <v>0</v>
      </c>
      <c r="CR23" s="121">
        <f t="shared" si="14"/>
        <v>0</v>
      </c>
      <c r="CT23" s="112">
        <f t="shared" si="22"/>
        <v>44211</v>
      </c>
      <c r="CU23" s="78">
        <f t="shared" si="23"/>
        <v>145</v>
      </c>
      <c r="CV23" s="120">
        <f>IF($BL23="", "", SUMIF('Income &amp; Expenses'!$B$11:$B$40, $BL23, 'Income &amp; Expenses'!$AR$11:$AR$40))</f>
        <v>0</v>
      </c>
      <c r="CW23" s="121">
        <f>IF($BL23="", "", SUMIF('Income &amp; Expenses'!$I$11:$I$40, $BL23, 'Income &amp; Expenses'!$K$11:$K$40))</f>
        <v>0</v>
      </c>
      <c r="CY23" s="62" t="str">
        <f>IF(CU23="", "", IF(CU23&lt;0, MAX(CY$8:CY22)+1, ""))</f>
        <v/>
      </c>
    </row>
    <row r="24" spans="1:103" ht="14.4" customHeight="1" x14ac:dyDescent="0.5500000000000000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29">
        <v>14</v>
      </c>
      <c r="AS24" s="252" t="str">
        <f t="shared" si="25"/>
        <v/>
      </c>
      <c r="AT24" s="252"/>
      <c r="AU24" s="252"/>
      <c r="AV24" s="252"/>
      <c r="AW24" s="252"/>
      <c r="AX24" s="252"/>
      <c r="AY24" s="16"/>
      <c r="BE24" s="118">
        <f t="shared" si="15"/>
        <v>44212</v>
      </c>
      <c r="BF24" s="119">
        <f t="shared" si="2"/>
        <v>130</v>
      </c>
      <c r="BG24" s="119" t="str">
        <f t="shared" si="3"/>
        <v/>
      </c>
      <c r="BH24" s="119">
        <f t="shared" si="4"/>
        <v>130</v>
      </c>
      <c r="BI24" s="120">
        <f t="shared" si="0"/>
        <v>0</v>
      </c>
      <c r="BJ24" s="121">
        <f t="shared" si="1"/>
        <v>0</v>
      </c>
      <c r="BL24" s="112">
        <f t="shared" si="16"/>
        <v>44212</v>
      </c>
      <c r="BM24" s="78">
        <f t="shared" si="17"/>
        <v>130</v>
      </c>
      <c r="BN24" s="120">
        <f>IF($BL24="", "", SUMIF('Income &amp; Expenses'!$B$11:$B$40, BL24, 'Income &amp; Expenses'!$F$11:$F$40))</f>
        <v>0</v>
      </c>
      <c r="BO24" s="121">
        <f>IF($BL24="", "", SUMIF('Income &amp; Expenses'!$I$11:$I$40, $BL24, 'Income &amp; Expenses'!$K$11:$K$40))</f>
        <v>0</v>
      </c>
      <c r="BQ24" s="62" t="str">
        <f>IF($BM24="", "", IF($BM24&lt;0, MAX($BQ$8:$BQ23)+1, ""))</f>
        <v/>
      </c>
      <c r="BV24" s="118">
        <f t="shared" si="18"/>
        <v>44212</v>
      </c>
      <c r="BW24" s="119">
        <f t="shared" si="5"/>
        <v>130</v>
      </c>
      <c r="BX24" s="119" t="str">
        <f t="shared" si="6"/>
        <v/>
      </c>
      <c r="BY24" s="119">
        <f t="shared" si="7"/>
        <v>130</v>
      </c>
      <c r="BZ24" s="120">
        <f t="shared" si="8"/>
        <v>0</v>
      </c>
      <c r="CA24" s="121">
        <f t="shared" si="9"/>
        <v>0</v>
      </c>
      <c r="CC24" s="112">
        <f t="shared" si="19"/>
        <v>44212</v>
      </c>
      <c r="CD24" s="78">
        <f t="shared" si="20"/>
        <v>130</v>
      </c>
      <c r="CE24" s="120">
        <f>IF($BL24="", "", SUMIF('Income &amp; Expenses'!$B$11:$B$40, $BL24, 'Income &amp; Expenses'!$AQ$11:$AQ$40))</f>
        <v>0</v>
      </c>
      <c r="CF24" s="121">
        <f>IF($BL24="", "", SUMIF('Income &amp; Expenses'!$I$11:$I$40, $BL24, 'Income &amp; Expenses'!$K$11:$K$40))</f>
        <v>0</v>
      </c>
      <c r="CH24" s="62" t="str">
        <f>IF(CD24="", "", IF(CD24&lt;0, MAX(CH$8:CH23)+1, ""))</f>
        <v/>
      </c>
      <c r="CM24" s="118">
        <f t="shared" si="21"/>
        <v>44212</v>
      </c>
      <c r="CN24" s="119">
        <f t="shared" si="10"/>
        <v>145</v>
      </c>
      <c r="CO24" s="119" t="str">
        <f t="shared" si="11"/>
        <v/>
      </c>
      <c r="CP24" s="119">
        <f t="shared" si="12"/>
        <v>145</v>
      </c>
      <c r="CQ24" s="120">
        <f t="shared" si="13"/>
        <v>0</v>
      </c>
      <c r="CR24" s="121">
        <f t="shared" si="14"/>
        <v>0</v>
      </c>
      <c r="CT24" s="112">
        <f t="shared" si="22"/>
        <v>44212</v>
      </c>
      <c r="CU24" s="78">
        <f t="shared" si="23"/>
        <v>145</v>
      </c>
      <c r="CV24" s="120">
        <f>IF($BL24="", "", SUMIF('Income &amp; Expenses'!$B$11:$B$40, $BL24, 'Income &amp; Expenses'!$AR$11:$AR$40))</f>
        <v>0</v>
      </c>
      <c r="CW24" s="121">
        <f>IF($BL24="", "", SUMIF('Income &amp; Expenses'!$I$11:$I$40, $BL24, 'Income &amp; Expenses'!$K$11:$K$40))</f>
        <v>0</v>
      </c>
      <c r="CY24" s="62" t="str">
        <f>IF(CU24="", "", IF(CU24&lt;0, MAX(CY$8:CY23)+1, ""))</f>
        <v/>
      </c>
    </row>
    <row r="25" spans="1:103" ht="14.4" customHeight="1" x14ac:dyDescent="0.5500000000000000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29">
        <v>15</v>
      </c>
      <c r="AS25" s="252" t="str">
        <f t="shared" si="25"/>
        <v/>
      </c>
      <c r="AT25" s="252"/>
      <c r="AU25" s="252"/>
      <c r="AV25" s="252"/>
      <c r="AW25" s="252"/>
      <c r="AX25" s="252"/>
      <c r="AY25" s="16"/>
      <c r="BE25" s="118">
        <f t="shared" si="15"/>
        <v>44213</v>
      </c>
      <c r="BF25" s="119">
        <f t="shared" si="2"/>
        <v>130</v>
      </c>
      <c r="BG25" s="119" t="str">
        <f t="shared" si="3"/>
        <v/>
      </c>
      <c r="BH25" s="119">
        <f t="shared" si="4"/>
        <v>130</v>
      </c>
      <c r="BI25" s="120">
        <f t="shared" si="0"/>
        <v>0</v>
      </c>
      <c r="BJ25" s="121">
        <f t="shared" si="1"/>
        <v>0</v>
      </c>
      <c r="BL25" s="112">
        <f t="shared" si="16"/>
        <v>44213</v>
      </c>
      <c r="BM25" s="78">
        <f t="shared" si="17"/>
        <v>130</v>
      </c>
      <c r="BN25" s="120">
        <f>IF($BL25="", "", SUMIF('Income &amp; Expenses'!$B$11:$B$40, BL25, 'Income &amp; Expenses'!$F$11:$F$40))</f>
        <v>0</v>
      </c>
      <c r="BO25" s="121">
        <f>IF($BL25="", "", SUMIF('Income &amp; Expenses'!$I$11:$I$40, $BL25, 'Income &amp; Expenses'!$K$11:$K$40))</f>
        <v>0</v>
      </c>
      <c r="BQ25" s="62" t="str">
        <f>IF($BM25="", "", IF($BM25&lt;0, MAX($BQ$8:$BQ24)+1, ""))</f>
        <v/>
      </c>
      <c r="BV25" s="118">
        <f t="shared" si="18"/>
        <v>44213</v>
      </c>
      <c r="BW25" s="119">
        <f t="shared" si="5"/>
        <v>130</v>
      </c>
      <c r="BX25" s="119" t="str">
        <f t="shared" si="6"/>
        <v/>
      </c>
      <c r="BY25" s="119">
        <f t="shared" si="7"/>
        <v>130</v>
      </c>
      <c r="BZ25" s="120">
        <f t="shared" si="8"/>
        <v>0</v>
      </c>
      <c r="CA25" s="121">
        <f t="shared" si="9"/>
        <v>0</v>
      </c>
      <c r="CC25" s="112">
        <f t="shared" si="19"/>
        <v>44213</v>
      </c>
      <c r="CD25" s="78">
        <f t="shared" si="20"/>
        <v>130</v>
      </c>
      <c r="CE25" s="120">
        <f>IF($BL25="", "", SUMIF('Income &amp; Expenses'!$B$11:$B$40, $BL25, 'Income &amp; Expenses'!$AQ$11:$AQ$40))</f>
        <v>0</v>
      </c>
      <c r="CF25" s="121">
        <f>IF($BL25="", "", SUMIF('Income &amp; Expenses'!$I$11:$I$40, $BL25, 'Income &amp; Expenses'!$K$11:$K$40))</f>
        <v>0</v>
      </c>
      <c r="CH25" s="62" t="str">
        <f>IF(CD25="", "", IF(CD25&lt;0, MAX(CH$8:CH24)+1, ""))</f>
        <v/>
      </c>
      <c r="CM25" s="118">
        <f t="shared" si="21"/>
        <v>44213</v>
      </c>
      <c r="CN25" s="119">
        <f t="shared" si="10"/>
        <v>145</v>
      </c>
      <c r="CO25" s="119" t="str">
        <f t="shared" si="11"/>
        <v/>
      </c>
      <c r="CP25" s="119">
        <f t="shared" si="12"/>
        <v>145</v>
      </c>
      <c r="CQ25" s="120">
        <f t="shared" si="13"/>
        <v>0</v>
      </c>
      <c r="CR25" s="121">
        <f t="shared" si="14"/>
        <v>0</v>
      </c>
      <c r="CT25" s="112">
        <f t="shared" si="22"/>
        <v>44213</v>
      </c>
      <c r="CU25" s="78">
        <f t="shared" si="23"/>
        <v>145</v>
      </c>
      <c r="CV25" s="120">
        <f>IF($BL25="", "", SUMIF('Income &amp; Expenses'!$B$11:$B$40, $BL25, 'Income &amp; Expenses'!$AR$11:$AR$40))</f>
        <v>0</v>
      </c>
      <c r="CW25" s="121">
        <f>IF($BL25="", "", SUMIF('Income &amp; Expenses'!$I$11:$I$40, $BL25, 'Income &amp; Expenses'!$K$11:$K$40))</f>
        <v>0</v>
      </c>
      <c r="CY25" s="62" t="str">
        <f>IF(CU25="", "", IF(CU25&lt;0, MAX(CY$8:CY24)+1, ""))</f>
        <v/>
      </c>
    </row>
    <row r="26" spans="1:103" ht="14.4" customHeight="1" x14ac:dyDescent="0.5500000000000000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29">
        <v>16</v>
      </c>
      <c r="AS26" s="252" t="str">
        <f t="shared" si="25"/>
        <v/>
      </c>
      <c r="AT26" s="252"/>
      <c r="AU26" s="252"/>
      <c r="AV26" s="252"/>
      <c r="AW26" s="252"/>
      <c r="AX26" s="252"/>
      <c r="AY26" s="16"/>
      <c r="BE26" s="118">
        <f t="shared" si="15"/>
        <v>44214</v>
      </c>
      <c r="BF26" s="119">
        <f t="shared" si="2"/>
        <v>130</v>
      </c>
      <c r="BG26" s="119" t="str">
        <f t="shared" si="3"/>
        <v/>
      </c>
      <c r="BH26" s="119">
        <f t="shared" si="4"/>
        <v>130</v>
      </c>
      <c r="BI26" s="120">
        <f t="shared" si="0"/>
        <v>0</v>
      </c>
      <c r="BJ26" s="121">
        <f t="shared" si="1"/>
        <v>0</v>
      </c>
      <c r="BL26" s="112">
        <f t="shared" si="16"/>
        <v>44214</v>
      </c>
      <c r="BM26" s="78">
        <f t="shared" si="17"/>
        <v>130</v>
      </c>
      <c r="BN26" s="120">
        <f>IF($BL26="", "", SUMIF('Income &amp; Expenses'!$B$11:$B$40, BL26, 'Income &amp; Expenses'!$F$11:$F$40))</f>
        <v>0</v>
      </c>
      <c r="BO26" s="121">
        <f>IF($BL26="", "", SUMIF('Income &amp; Expenses'!$I$11:$I$40, $BL26, 'Income &amp; Expenses'!$K$11:$K$40))</f>
        <v>0</v>
      </c>
      <c r="BQ26" s="62" t="str">
        <f>IF($BM26="", "", IF($BM26&lt;0, MAX($BQ$8:$BQ25)+1, ""))</f>
        <v/>
      </c>
      <c r="BV26" s="118">
        <f t="shared" si="18"/>
        <v>44214</v>
      </c>
      <c r="BW26" s="119">
        <f t="shared" si="5"/>
        <v>130</v>
      </c>
      <c r="BX26" s="119" t="str">
        <f t="shared" si="6"/>
        <v/>
      </c>
      <c r="BY26" s="119">
        <f t="shared" si="7"/>
        <v>130</v>
      </c>
      <c r="BZ26" s="120">
        <f t="shared" si="8"/>
        <v>0</v>
      </c>
      <c r="CA26" s="121">
        <f t="shared" si="9"/>
        <v>0</v>
      </c>
      <c r="CC26" s="112">
        <f t="shared" si="19"/>
        <v>44214</v>
      </c>
      <c r="CD26" s="78">
        <f t="shared" si="20"/>
        <v>130</v>
      </c>
      <c r="CE26" s="120">
        <f>IF($BL26="", "", SUMIF('Income &amp; Expenses'!$B$11:$B$40, $BL26, 'Income &amp; Expenses'!$AQ$11:$AQ$40))</f>
        <v>0</v>
      </c>
      <c r="CF26" s="121">
        <f>IF($BL26="", "", SUMIF('Income &amp; Expenses'!$I$11:$I$40, $BL26, 'Income &amp; Expenses'!$K$11:$K$40))</f>
        <v>0</v>
      </c>
      <c r="CH26" s="62" t="str">
        <f>IF(CD26="", "", IF(CD26&lt;0, MAX(CH$8:CH25)+1, ""))</f>
        <v/>
      </c>
      <c r="CM26" s="118">
        <f t="shared" si="21"/>
        <v>44214</v>
      </c>
      <c r="CN26" s="119">
        <f t="shared" si="10"/>
        <v>145</v>
      </c>
      <c r="CO26" s="119" t="str">
        <f t="shared" si="11"/>
        <v/>
      </c>
      <c r="CP26" s="119">
        <f t="shared" si="12"/>
        <v>145</v>
      </c>
      <c r="CQ26" s="120">
        <f t="shared" si="13"/>
        <v>0</v>
      </c>
      <c r="CR26" s="121">
        <f t="shared" si="14"/>
        <v>0</v>
      </c>
      <c r="CT26" s="112">
        <f t="shared" si="22"/>
        <v>44214</v>
      </c>
      <c r="CU26" s="78">
        <f t="shared" si="23"/>
        <v>145</v>
      </c>
      <c r="CV26" s="120">
        <f>IF($BL26="", "", SUMIF('Income &amp; Expenses'!$B$11:$B$40, $BL26, 'Income &amp; Expenses'!$AR$11:$AR$40))</f>
        <v>0</v>
      </c>
      <c r="CW26" s="121">
        <f>IF($BL26="", "", SUMIF('Income &amp; Expenses'!$I$11:$I$40, $BL26, 'Income &amp; Expenses'!$K$11:$K$40))</f>
        <v>0</v>
      </c>
      <c r="CY26" s="62" t="str">
        <f>IF(CU26="", "", IF(CU26&lt;0, MAX(CY$8:CY25)+1, ""))</f>
        <v/>
      </c>
    </row>
    <row r="27" spans="1:103" ht="14.4" customHeight="1" x14ac:dyDescent="0.5500000000000000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29">
        <v>17</v>
      </c>
      <c r="AS27" s="252" t="str">
        <f t="shared" si="25"/>
        <v/>
      </c>
      <c r="AT27" s="252"/>
      <c r="AU27" s="252"/>
      <c r="AV27" s="252"/>
      <c r="AW27" s="252"/>
      <c r="AX27" s="252"/>
      <c r="AY27" s="16"/>
      <c r="BE27" s="118">
        <f t="shared" si="15"/>
        <v>44215</v>
      </c>
      <c r="BF27" s="119">
        <f t="shared" si="2"/>
        <v>130</v>
      </c>
      <c r="BG27" s="119" t="str">
        <f t="shared" si="3"/>
        <v/>
      </c>
      <c r="BH27" s="119">
        <f t="shared" si="4"/>
        <v>130</v>
      </c>
      <c r="BI27" s="120">
        <f t="shared" si="0"/>
        <v>0</v>
      </c>
      <c r="BJ27" s="121">
        <f t="shared" si="1"/>
        <v>0</v>
      </c>
      <c r="BL27" s="112">
        <f t="shared" si="16"/>
        <v>44215</v>
      </c>
      <c r="BM27" s="78">
        <f t="shared" si="17"/>
        <v>130</v>
      </c>
      <c r="BN27" s="120">
        <f>IF($BL27="", "", SUMIF('Income &amp; Expenses'!$B$11:$B$40, BL27, 'Income &amp; Expenses'!$F$11:$F$40))</f>
        <v>0</v>
      </c>
      <c r="BO27" s="121">
        <f>IF($BL27="", "", SUMIF('Income &amp; Expenses'!$I$11:$I$40, $BL27, 'Income &amp; Expenses'!$K$11:$K$40))</f>
        <v>0</v>
      </c>
      <c r="BQ27" s="62" t="str">
        <f>IF($BM27="", "", IF($BM27&lt;0, MAX($BQ$8:$BQ26)+1, ""))</f>
        <v/>
      </c>
      <c r="BV27" s="118">
        <f t="shared" si="18"/>
        <v>44215</v>
      </c>
      <c r="BW27" s="119">
        <f t="shared" si="5"/>
        <v>130</v>
      </c>
      <c r="BX27" s="119" t="str">
        <f t="shared" si="6"/>
        <v/>
      </c>
      <c r="BY27" s="119">
        <f t="shared" si="7"/>
        <v>130</v>
      </c>
      <c r="BZ27" s="120">
        <f t="shared" si="8"/>
        <v>0</v>
      </c>
      <c r="CA27" s="121">
        <f t="shared" si="9"/>
        <v>0</v>
      </c>
      <c r="CC27" s="112">
        <f t="shared" si="19"/>
        <v>44215</v>
      </c>
      <c r="CD27" s="78">
        <f t="shared" si="20"/>
        <v>130</v>
      </c>
      <c r="CE27" s="120">
        <f>IF($BL27="", "", SUMIF('Income &amp; Expenses'!$B$11:$B$40, $BL27, 'Income &amp; Expenses'!$AQ$11:$AQ$40))</f>
        <v>0</v>
      </c>
      <c r="CF27" s="121">
        <f>IF($BL27="", "", SUMIF('Income &amp; Expenses'!$I$11:$I$40, $BL27, 'Income &amp; Expenses'!$K$11:$K$40))</f>
        <v>0</v>
      </c>
      <c r="CH27" s="62" t="str">
        <f>IF(CD27="", "", IF(CD27&lt;0, MAX(CH$8:CH26)+1, ""))</f>
        <v/>
      </c>
      <c r="CM27" s="118">
        <f t="shared" si="21"/>
        <v>44215</v>
      </c>
      <c r="CN27" s="119">
        <f t="shared" si="10"/>
        <v>145</v>
      </c>
      <c r="CO27" s="119" t="str">
        <f t="shared" si="11"/>
        <v/>
      </c>
      <c r="CP27" s="119">
        <f t="shared" si="12"/>
        <v>145</v>
      </c>
      <c r="CQ27" s="120">
        <f t="shared" si="13"/>
        <v>0</v>
      </c>
      <c r="CR27" s="121">
        <f t="shared" si="14"/>
        <v>0</v>
      </c>
      <c r="CT27" s="112">
        <f t="shared" si="22"/>
        <v>44215</v>
      </c>
      <c r="CU27" s="78">
        <f t="shared" si="23"/>
        <v>145</v>
      </c>
      <c r="CV27" s="120">
        <f>IF($BL27="", "", SUMIF('Income &amp; Expenses'!$B$11:$B$40, $BL27, 'Income &amp; Expenses'!$AR$11:$AR$40))</f>
        <v>0</v>
      </c>
      <c r="CW27" s="121">
        <f>IF($BL27="", "", SUMIF('Income &amp; Expenses'!$I$11:$I$40, $BL27, 'Income &amp; Expenses'!$K$11:$K$40))</f>
        <v>0</v>
      </c>
      <c r="CY27" s="62" t="str">
        <f>IF(CU27="", "", IF(CU27&lt;0, MAX(CY$8:CY26)+1, ""))</f>
        <v/>
      </c>
    </row>
    <row r="28" spans="1:103" ht="14.4" customHeight="1" x14ac:dyDescent="0.5500000000000000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29">
        <v>18</v>
      </c>
      <c r="AS28" s="252" t="str">
        <f t="shared" si="25"/>
        <v/>
      </c>
      <c r="AT28" s="252"/>
      <c r="AU28" s="252"/>
      <c r="AV28" s="252"/>
      <c r="AW28" s="252"/>
      <c r="AX28" s="252"/>
      <c r="AY28" s="16"/>
      <c r="BE28" s="118">
        <f t="shared" si="15"/>
        <v>44216</v>
      </c>
      <c r="BF28" s="119">
        <f t="shared" si="2"/>
        <v>130</v>
      </c>
      <c r="BG28" s="119" t="str">
        <f t="shared" si="3"/>
        <v/>
      </c>
      <c r="BH28" s="119">
        <f t="shared" si="4"/>
        <v>130</v>
      </c>
      <c r="BI28" s="120">
        <f t="shared" si="0"/>
        <v>0</v>
      </c>
      <c r="BJ28" s="121">
        <f t="shared" si="1"/>
        <v>0</v>
      </c>
      <c r="BL28" s="112">
        <f t="shared" si="16"/>
        <v>44216</v>
      </c>
      <c r="BM28" s="78">
        <f t="shared" si="17"/>
        <v>130</v>
      </c>
      <c r="BN28" s="120">
        <f>IF($BL28="", "", SUMIF('Income &amp; Expenses'!$B$11:$B$40, BL28, 'Income &amp; Expenses'!$F$11:$F$40))</f>
        <v>0</v>
      </c>
      <c r="BO28" s="121">
        <f>IF($BL28="", "", SUMIF('Income &amp; Expenses'!$I$11:$I$40, $BL28, 'Income &amp; Expenses'!$K$11:$K$40))</f>
        <v>0</v>
      </c>
      <c r="BQ28" s="62" t="str">
        <f>IF($BM28="", "", IF($BM28&lt;0, MAX($BQ$8:$BQ27)+1, ""))</f>
        <v/>
      </c>
      <c r="BV28" s="118">
        <f t="shared" si="18"/>
        <v>44216</v>
      </c>
      <c r="BW28" s="119">
        <f t="shared" si="5"/>
        <v>130</v>
      </c>
      <c r="BX28" s="119" t="str">
        <f t="shared" si="6"/>
        <v/>
      </c>
      <c r="BY28" s="119">
        <f t="shared" si="7"/>
        <v>130</v>
      </c>
      <c r="BZ28" s="120">
        <f t="shared" si="8"/>
        <v>0</v>
      </c>
      <c r="CA28" s="121">
        <f t="shared" si="9"/>
        <v>0</v>
      </c>
      <c r="CC28" s="112">
        <f t="shared" si="19"/>
        <v>44216</v>
      </c>
      <c r="CD28" s="78">
        <f t="shared" si="20"/>
        <v>130</v>
      </c>
      <c r="CE28" s="120">
        <f>IF($BL28="", "", SUMIF('Income &amp; Expenses'!$B$11:$B$40, $BL28, 'Income &amp; Expenses'!$AQ$11:$AQ$40))</f>
        <v>0</v>
      </c>
      <c r="CF28" s="121">
        <f>IF($BL28="", "", SUMIF('Income &amp; Expenses'!$I$11:$I$40, $BL28, 'Income &amp; Expenses'!$K$11:$K$40))</f>
        <v>0</v>
      </c>
      <c r="CH28" s="62" t="str">
        <f>IF(CD28="", "", IF(CD28&lt;0, MAX(CH$8:CH27)+1, ""))</f>
        <v/>
      </c>
      <c r="CM28" s="118">
        <f t="shared" si="21"/>
        <v>44216</v>
      </c>
      <c r="CN28" s="119">
        <f t="shared" si="10"/>
        <v>145</v>
      </c>
      <c r="CO28" s="119" t="str">
        <f t="shared" si="11"/>
        <v/>
      </c>
      <c r="CP28" s="119">
        <f t="shared" si="12"/>
        <v>145</v>
      </c>
      <c r="CQ28" s="120">
        <f t="shared" si="13"/>
        <v>0</v>
      </c>
      <c r="CR28" s="121">
        <f t="shared" si="14"/>
        <v>0</v>
      </c>
      <c r="CT28" s="112">
        <f t="shared" si="22"/>
        <v>44216</v>
      </c>
      <c r="CU28" s="78">
        <f t="shared" si="23"/>
        <v>145</v>
      </c>
      <c r="CV28" s="120">
        <f>IF($BL28="", "", SUMIF('Income &amp; Expenses'!$B$11:$B$40, $BL28, 'Income &amp; Expenses'!$AR$11:$AR$40))</f>
        <v>0</v>
      </c>
      <c r="CW28" s="121">
        <f>IF($BL28="", "", SUMIF('Income &amp; Expenses'!$I$11:$I$40, $BL28, 'Income &amp; Expenses'!$K$11:$K$40))</f>
        <v>0</v>
      </c>
      <c r="CY28" s="62" t="str">
        <f>IF(CU28="", "", IF(CU28&lt;0, MAX(CY$8:CY27)+1, ""))</f>
        <v/>
      </c>
    </row>
    <row r="29" spans="1:103" ht="14.4" customHeight="1" x14ac:dyDescent="0.5500000000000000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29">
        <v>19</v>
      </c>
      <c r="AS29" s="252" t="str">
        <f t="shared" si="25"/>
        <v/>
      </c>
      <c r="AT29" s="252"/>
      <c r="AU29" s="252"/>
      <c r="AV29" s="252"/>
      <c r="AW29" s="252"/>
      <c r="AX29" s="252"/>
      <c r="AY29" s="16"/>
      <c r="BE29" s="118">
        <f t="shared" si="15"/>
        <v>44217</v>
      </c>
      <c r="BF29" s="119">
        <f t="shared" si="2"/>
        <v>130</v>
      </c>
      <c r="BG29" s="119" t="str">
        <f t="shared" si="3"/>
        <v/>
      </c>
      <c r="BH29" s="119">
        <f t="shared" si="4"/>
        <v>130</v>
      </c>
      <c r="BI29" s="120">
        <f t="shared" si="0"/>
        <v>0</v>
      </c>
      <c r="BJ29" s="121">
        <f t="shared" si="1"/>
        <v>0</v>
      </c>
      <c r="BL29" s="112">
        <f t="shared" si="16"/>
        <v>44217</v>
      </c>
      <c r="BM29" s="78">
        <f t="shared" si="17"/>
        <v>130</v>
      </c>
      <c r="BN29" s="120">
        <f>IF($BL29="", "", SUMIF('Income &amp; Expenses'!$B$11:$B$40, BL29, 'Income &amp; Expenses'!$F$11:$F$40))</f>
        <v>0</v>
      </c>
      <c r="BO29" s="121">
        <f>IF($BL29="", "", SUMIF('Income &amp; Expenses'!$I$11:$I$40, $BL29, 'Income &amp; Expenses'!$K$11:$K$40))</f>
        <v>0</v>
      </c>
      <c r="BQ29" s="62" t="str">
        <f>IF($BM29="", "", IF($BM29&lt;0, MAX($BQ$8:$BQ28)+1, ""))</f>
        <v/>
      </c>
      <c r="BV29" s="118">
        <f t="shared" si="18"/>
        <v>44217</v>
      </c>
      <c r="BW29" s="119">
        <f t="shared" si="5"/>
        <v>130</v>
      </c>
      <c r="BX29" s="119" t="str">
        <f t="shared" si="6"/>
        <v/>
      </c>
      <c r="BY29" s="119">
        <f t="shared" si="7"/>
        <v>130</v>
      </c>
      <c r="BZ29" s="120">
        <f t="shared" si="8"/>
        <v>0</v>
      </c>
      <c r="CA29" s="121">
        <f t="shared" si="9"/>
        <v>0</v>
      </c>
      <c r="CC29" s="112">
        <f t="shared" si="19"/>
        <v>44217</v>
      </c>
      <c r="CD29" s="78">
        <f t="shared" si="20"/>
        <v>130</v>
      </c>
      <c r="CE29" s="120">
        <f>IF($BL29="", "", SUMIF('Income &amp; Expenses'!$B$11:$B$40, $BL29, 'Income &amp; Expenses'!$AQ$11:$AQ$40))</f>
        <v>0</v>
      </c>
      <c r="CF29" s="121">
        <f>IF($BL29="", "", SUMIF('Income &amp; Expenses'!$I$11:$I$40, $BL29, 'Income &amp; Expenses'!$K$11:$K$40))</f>
        <v>0</v>
      </c>
      <c r="CH29" s="62" t="str">
        <f>IF(CD29="", "", IF(CD29&lt;0, MAX(CH$8:CH28)+1, ""))</f>
        <v/>
      </c>
      <c r="CM29" s="118">
        <f t="shared" si="21"/>
        <v>44217</v>
      </c>
      <c r="CN29" s="119">
        <f t="shared" si="10"/>
        <v>145</v>
      </c>
      <c r="CO29" s="119" t="str">
        <f t="shared" si="11"/>
        <v/>
      </c>
      <c r="CP29" s="119">
        <f t="shared" si="12"/>
        <v>145</v>
      </c>
      <c r="CQ29" s="120">
        <f t="shared" si="13"/>
        <v>0</v>
      </c>
      <c r="CR29" s="121">
        <f t="shared" si="14"/>
        <v>0</v>
      </c>
      <c r="CT29" s="112">
        <f t="shared" si="22"/>
        <v>44217</v>
      </c>
      <c r="CU29" s="78">
        <f t="shared" si="23"/>
        <v>145</v>
      </c>
      <c r="CV29" s="120">
        <f>IF($BL29="", "", SUMIF('Income &amp; Expenses'!$B$11:$B$40, $BL29, 'Income &amp; Expenses'!$AR$11:$AR$40))</f>
        <v>0</v>
      </c>
      <c r="CW29" s="121">
        <f>IF($BL29="", "", SUMIF('Income &amp; Expenses'!$I$11:$I$40, $BL29, 'Income &amp; Expenses'!$K$11:$K$40))</f>
        <v>0</v>
      </c>
      <c r="CY29" s="62" t="str">
        <f>IF(CU29="", "", IF(CU29&lt;0, MAX(CY$8:CY28)+1, ""))</f>
        <v/>
      </c>
    </row>
    <row r="30" spans="1:103" ht="14.4" customHeight="1" x14ac:dyDescent="0.5500000000000000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29">
        <v>20</v>
      </c>
      <c r="AS30" s="252" t="str">
        <f>IFERROR(INDEX($BL$9:$BL$374, MATCH(AR30, $BQ$9:$BQ$374, 0)), "")</f>
        <v/>
      </c>
      <c r="AT30" s="252"/>
      <c r="AU30" s="252"/>
      <c r="AV30" s="252"/>
      <c r="AW30" s="252"/>
      <c r="AX30" s="252"/>
      <c r="AY30" s="16"/>
      <c r="BE30" s="118">
        <f t="shared" si="15"/>
        <v>44218</v>
      </c>
      <c r="BF30" s="119">
        <f t="shared" si="2"/>
        <v>130</v>
      </c>
      <c r="BG30" s="119" t="str">
        <f t="shared" si="3"/>
        <v/>
      </c>
      <c r="BH30" s="119">
        <f t="shared" si="4"/>
        <v>130</v>
      </c>
      <c r="BI30" s="120">
        <f t="shared" si="0"/>
        <v>0</v>
      </c>
      <c r="BJ30" s="121">
        <f t="shared" si="1"/>
        <v>0</v>
      </c>
      <c r="BL30" s="112">
        <f t="shared" si="16"/>
        <v>44218</v>
      </c>
      <c r="BM30" s="78">
        <f t="shared" si="17"/>
        <v>130</v>
      </c>
      <c r="BN30" s="120">
        <f>IF($BL30="", "", SUMIF('Income &amp; Expenses'!$B$11:$B$40, BL30, 'Income &amp; Expenses'!$F$11:$F$40))</f>
        <v>0</v>
      </c>
      <c r="BO30" s="121">
        <f>IF($BL30="", "", SUMIF('Income &amp; Expenses'!$I$11:$I$40, $BL30, 'Income &amp; Expenses'!$K$11:$K$40))</f>
        <v>0</v>
      </c>
      <c r="BQ30" s="62" t="str">
        <f>IF($BM30="", "", IF($BM30&lt;0, MAX($BQ$8:$BQ29)+1, ""))</f>
        <v/>
      </c>
      <c r="BV30" s="118">
        <f t="shared" si="18"/>
        <v>44218</v>
      </c>
      <c r="BW30" s="119">
        <f t="shared" si="5"/>
        <v>130</v>
      </c>
      <c r="BX30" s="119" t="str">
        <f t="shared" si="6"/>
        <v/>
      </c>
      <c r="BY30" s="119">
        <f t="shared" si="7"/>
        <v>130</v>
      </c>
      <c r="BZ30" s="120">
        <f t="shared" si="8"/>
        <v>0</v>
      </c>
      <c r="CA30" s="121">
        <f t="shared" si="9"/>
        <v>0</v>
      </c>
      <c r="CC30" s="112">
        <f t="shared" si="19"/>
        <v>44218</v>
      </c>
      <c r="CD30" s="78">
        <f t="shared" si="20"/>
        <v>130</v>
      </c>
      <c r="CE30" s="120">
        <f>IF($BL30="", "", SUMIF('Income &amp; Expenses'!$B$11:$B$40, $BL30, 'Income &amp; Expenses'!$AQ$11:$AQ$40))</f>
        <v>0</v>
      </c>
      <c r="CF30" s="121">
        <f>IF($BL30="", "", SUMIF('Income &amp; Expenses'!$I$11:$I$40, $BL30, 'Income &amp; Expenses'!$K$11:$K$40))</f>
        <v>0</v>
      </c>
      <c r="CH30" s="62" t="str">
        <f>IF(CD30="", "", IF(CD30&lt;0, MAX(CH$8:CH29)+1, ""))</f>
        <v/>
      </c>
      <c r="CM30" s="118">
        <f t="shared" si="21"/>
        <v>44218</v>
      </c>
      <c r="CN30" s="119">
        <f t="shared" si="10"/>
        <v>145</v>
      </c>
      <c r="CO30" s="119" t="str">
        <f t="shared" si="11"/>
        <v/>
      </c>
      <c r="CP30" s="119">
        <f t="shared" si="12"/>
        <v>145</v>
      </c>
      <c r="CQ30" s="120">
        <f t="shared" si="13"/>
        <v>0</v>
      </c>
      <c r="CR30" s="121">
        <f t="shared" si="14"/>
        <v>0</v>
      </c>
      <c r="CT30" s="112">
        <f t="shared" si="22"/>
        <v>44218</v>
      </c>
      <c r="CU30" s="78">
        <f t="shared" si="23"/>
        <v>145</v>
      </c>
      <c r="CV30" s="120">
        <f>IF($BL30="", "", SUMIF('Income &amp; Expenses'!$B$11:$B$40, $BL30, 'Income &amp; Expenses'!$AR$11:$AR$40))</f>
        <v>0</v>
      </c>
      <c r="CW30" s="121">
        <f>IF($BL30="", "", SUMIF('Income &amp; Expenses'!$I$11:$I$40, $BL30, 'Income &amp; Expenses'!$K$11:$K$40))</f>
        <v>0</v>
      </c>
      <c r="CY30" s="62" t="str">
        <f>IF(CU30="", "", IF(CU30&lt;0, MAX(CY$8:CY29)+1, ""))</f>
        <v/>
      </c>
    </row>
    <row r="31" spans="1:103" ht="14.4" customHeight="1" x14ac:dyDescent="0.5500000000000000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BE31" s="118">
        <f t="shared" si="15"/>
        <v>44219</v>
      </c>
      <c r="BF31" s="119">
        <f t="shared" si="2"/>
        <v>130</v>
      </c>
      <c r="BG31" s="119" t="str">
        <f t="shared" si="3"/>
        <v/>
      </c>
      <c r="BH31" s="119">
        <f t="shared" si="4"/>
        <v>130</v>
      </c>
      <c r="BI31" s="120">
        <f t="shared" si="0"/>
        <v>0</v>
      </c>
      <c r="BJ31" s="121">
        <f t="shared" si="1"/>
        <v>0</v>
      </c>
      <c r="BL31" s="112">
        <f t="shared" si="16"/>
        <v>44219</v>
      </c>
      <c r="BM31" s="78">
        <f t="shared" si="17"/>
        <v>130</v>
      </c>
      <c r="BN31" s="120">
        <f>IF($BL31="", "", SUMIF('Income &amp; Expenses'!$B$11:$B$40, BL31, 'Income &amp; Expenses'!$F$11:$F$40))</f>
        <v>0</v>
      </c>
      <c r="BO31" s="121">
        <f>IF($BL31="", "", SUMIF('Income &amp; Expenses'!$I$11:$I$40, $BL31, 'Income &amp; Expenses'!$K$11:$K$40))</f>
        <v>0</v>
      </c>
      <c r="BQ31" s="62" t="str">
        <f>IF($BM31="", "", IF($BM31&lt;0, MAX($BQ$8:$BQ30)+1, ""))</f>
        <v/>
      </c>
      <c r="BV31" s="118">
        <f t="shared" si="18"/>
        <v>44219</v>
      </c>
      <c r="BW31" s="119">
        <f t="shared" si="5"/>
        <v>130</v>
      </c>
      <c r="BX31" s="119" t="str">
        <f t="shared" si="6"/>
        <v/>
      </c>
      <c r="BY31" s="119">
        <f t="shared" si="7"/>
        <v>130</v>
      </c>
      <c r="BZ31" s="120">
        <f t="shared" si="8"/>
        <v>0</v>
      </c>
      <c r="CA31" s="121">
        <f t="shared" si="9"/>
        <v>0</v>
      </c>
      <c r="CC31" s="112">
        <f t="shared" si="19"/>
        <v>44219</v>
      </c>
      <c r="CD31" s="78">
        <f t="shared" si="20"/>
        <v>130</v>
      </c>
      <c r="CE31" s="120">
        <f>IF($BL31="", "", SUMIF('Income &amp; Expenses'!$B$11:$B$40, $BL31, 'Income &amp; Expenses'!$AQ$11:$AQ$40))</f>
        <v>0</v>
      </c>
      <c r="CF31" s="121">
        <f>IF($BL31="", "", SUMIF('Income &amp; Expenses'!$I$11:$I$40, $BL31, 'Income &amp; Expenses'!$K$11:$K$40))</f>
        <v>0</v>
      </c>
      <c r="CH31" s="62" t="str">
        <f>IF(CD31="", "", IF(CD31&lt;0, MAX(CH$8:CH30)+1, ""))</f>
        <v/>
      </c>
      <c r="CM31" s="118">
        <f t="shared" si="21"/>
        <v>44219</v>
      </c>
      <c r="CN31" s="119">
        <f t="shared" si="10"/>
        <v>145</v>
      </c>
      <c r="CO31" s="119" t="str">
        <f t="shared" si="11"/>
        <v/>
      </c>
      <c r="CP31" s="119">
        <f t="shared" si="12"/>
        <v>145</v>
      </c>
      <c r="CQ31" s="120">
        <f t="shared" si="13"/>
        <v>0</v>
      </c>
      <c r="CR31" s="121">
        <f t="shared" si="14"/>
        <v>0</v>
      </c>
      <c r="CT31" s="112">
        <f t="shared" si="22"/>
        <v>44219</v>
      </c>
      <c r="CU31" s="78">
        <f t="shared" si="23"/>
        <v>145</v>
      </c>
      <c r="CV31" s="120">
        <f>IF($BL31="", "", SUMIF('Income &amp; Expenses'!$B$11:$B$40, $BL31, 'Income &amp; Expenses'!$AR$11:$AR$40))</f>
        <v>0</v>
      </c>
      <c r="CW31" s="121">
        <f>IF($BL31="", "", SUMIF('Income &amp; Expenses'!$I$11:$I$40, $BL31, 'Income &amp; Expenses'!$K$11:$K$40))</f>
        <v>0</v>
      </c>
      <c r="CY31" s="62" t="str">
        <f>IF(CU31="", "", IF(CU31&lt;0, MAX(CY$8:CY30)+1, ""))</f>
        <v/>
      </c>
    </row>
    <row r="32" spans="1:103" ht="14.4" customHeight="1" x14ac:dyDescent="0.55000000000000004">
      <c r="A32" s="16"/>
      <c r="B32" s="165" t="s">
        <v>82</v>
      </c>
      <c r="C32" s="166"/>
      <c r="D32" s="166"/>
      <c r="E32" s="166"/>
      <c r="F32" s="166"/>
      <c r="G32" s="166"/>
      <c r="H32" s="166"/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7"/>
      <c r="AY32" s="16"/>
      <c r="BE32" s="118">
        <f t="shared" si="15"/>
        <v>44220</v>
      </c>
      <c r="BF32" s="119">
        <f t="shared" si="2"/>
        <v>130</v>
      </c>
      <c r="BG32" s="119" t="str">
        <f t="shared" si="3"/>
        <v/>
      </c>
      <c r="BH32" s="119">
        <f t="shared" si="4"/>
        <v>130</v>
      </c>
      <c r="BI32" s="120">
        <f t="shared" si="0"/>
        <v>0</v>
      </c>
      <c r="BJ32" s="121">
        <f t="shared" si="1"/>
        <v>0</v>
      </c>
      <c r="BL32" s="112">
        <f t="shared" si="16"/>
        <v>44220</v>
      </c>
      <c r="BM32" s="78">
        <f t="shared" si="17"/>
        <v>130</v>
      </c>
      <c r="BN32" s="120">
        <f>IF($BL32="", "", SUMIF('Income &amp; Expenses'!$B$11:$B$40, BL32, 'Income &amp; Expenses'!$F$11:$F$40))</f>
        <v>0</v>
      </c>
      <c r="BO32" s="121">
        <f>IF($BL32="", "", SUMIF('Income &amp; Expenses'!$I$11:$I$40, $BL32, 'Income &amp; Expenses'!$K$11:$K$40))</f>
        <v>0</v>
      </c>
      <c r="BQ32" s="62" t="str">
        <f>IF($BM32="", "", IF($BM32&lt;0, MAX($BQ$8:$BQ31)+1, ""))</f>
        <v/>
      </c>
      <c r="BV32" s="118">
        <f t="shared" si="18"/>
        <v>44220</v>
      </c>
      <c r="BW32" s="119">
        <f t="shared" si="5"/>
        <v>130</v>
      </c>
      <c r="BX32" s="119" t="str">
        <f t="shared" si="6"/>
        <v/>
      </c>
      <c r="BY32" s="119">
        <f t="shared" si="7"/>
        <v>130</v>
      </c>
      <c r="BZ32" s="120">
        <f t="shared" si="8"/>
        <v>0</v>
      </c>
      <c r="CA32" s="121">
        <f t="shared" si="9"/>
        <v>0</v>
      </c>
      <c r="CC32" s="112">
        <f t="shared" si="19"/>
        <v>44220</v>
      </c>
      <c r="CD32" s="78">
        <f t="shared" si="20"/>
        <v>130</v>
      </c>
      <c r="CE32" s="120">
        <f>IF($BL32="", "", SUMIF('Income &amp; Expenses'!$B$11:$B$40, $BL32, 'Income &amp; Expenses'!$AQ$11:$AQ$40))</f>
        <v>0</v>
      </c>
      <c r="CF32" s="121">
        <f>IF($BL32="", "", SUMIF('Income &amp; Expenses'!$I$11:$I$40, $BL32, 'Income &amp; Expenses'!$K$11:$K$40))</f>
        <v>0</v>
      </c>
      <c r="CH32" s="62" t="str">
        <f>IF(CD32="", "", IF(CD32&lt;0, MAX(CH$8:CH31)+1, ""))</f>
        <v/>
      </c>
      <c r="CM32" s="118">
        <f t="shared" si="21"/>
        <v>44220</v>
      </c>
      <c r="CN32" s="119">
        <f t="shared" si="10"/>
        <v>145</v>
      </c>
      <c r="CO32" s="119" t="str">
        <f t="shared" si="11"/>
        <v/>
      </c>
      <c r="CP32" s="119">
        <f t="shared" si="12"/>
        <v>145</v>
      </c>
      <c r="CQ32" s="120">
        <f t="shared" si="13"/>
        <v>0</v>
      </c>
      <c r="CR32" s="121">
        <f t="shared" si="14"/>
        <v>0</v>
      </c>
      <c r="CT32" s="112">
        <f t="shared" si="22"/>
        <v>44220</v>
      </c>
      <c r="CU32" s="78">
        <f t="shared" si="23"/>
        <v>145</v>
      </c>
      <c r="CV32" s="120">
        <f>IF($BL32="", "", SUMIF('Income &amp; Expenses'!$B$11:$B$40, $BL32, 'Income &amp; Expenses'!$AR$11:$AR$40))</f>
        <v>0</v>
      </c>
      <c r="CW32" s="121">
        <f>IF($BL32="", "", SUMIF('Income &amp; Expenses'!$I$11:$I$40, $BL32, 'Income &amp; Expenses'!$K$11:$K$40))</f>
        <v>0</v>
      </c>
      <c r="CY32" s="62" t="str">
        <f>IF(CU32="", "", IF(CU32&lt;0, MAX(CY$8:CY31)+1, ""))</f>
        <v/>
      </c>
    </row>
    <row r="33" spans="1:103" ht="14.4" customHeight="1" x14ac:dyDescent="0.5500000000000000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BE33" s="118">
        <f t="shared" si="15"/>
        <v>44221</v>
      </c>
      <c r="BF33" s="119">
        <f t="shared" si="2"/>
        <v>130</v>
      </c>
      <c r="BG33" s="119" t="str">
        <f t="shared" si="3"/>
        <v/>
      </c>
      <c r="BH33" s="119">
        <f t="shared" si="4"/>
        <v>130</v>
      </c>
      <c r="BI33" s="120">
        <f t="shared" si="0"/>
        <v>0</v>
      </c>
      <c r="BJ33" s="121">
        <f t="shared" si="1"/>
        <v>0</v>
      </c>
      <c r="BL33" s="112">
        <f t="shared" si="16"/>
        <v>44221</v>
      </c>
      <c r="BM33" s="78">
        <f t="shared" si="17"/>
        <v>130</v>
      </c>
      <c r="BN33" s="120">
        <f>IF($BL33="", "", SUMIF('Income &amp; Expenses'!$B$11:$B$40, BL33, 'Income &amp; Expenses'!$F$11:$F$40))</f>
        <v>0</v>
      </c>
      <c r="BO33" s="121">
        <f>IF($BL33="", "", SUMIF('Income &amp; Expenses'!$I$11:$I$40, $BL33, 'Income &amp; Expenses'!$K$11:$K$40))</f>
        <v>0</v>
      </c>
      <c r="BQ33" s="62" t="str">
        <f>IF($BM33="", "", IF($BM33&lt;0, MAX($BQ$8:$BQ32)+1, ""))</f>
        <v/>
      </c>
      <c r="BV33" s="118">
        <f t="shared" si="18"/>
        <v>44221</v>
      </c>
      <c r="BW33" s="119">
        <f t="shared" si="5"/>
        <v>130</v>
      </c>
      <c r="BX33" s="119" t="str">
        <f t="shared" si="6"/>
        <v/>
      </c>
      <c r="BY33" s="119">
        <f t="shared" si="7"/>
        <v>130</v>
      </c>
      <c r="BZ33" s="120">
        <f t="shared" si="8"/>
        <v>0</v>
      </c>
      <c r="CA33" s="121">
        <f t="shared" si="9"/>
        <v>0</v>
      </c>
      <c r="CC33" s="112">
        <f t="shared" si="19"/>
        <v>44221</v>
      </c>
      <c r="CD33" s="78">
        <f t="shared" si="20"/>
        <v>130</v>
      </c>
      <c r="CE33" s="120">
        <f>IF($BL33="", "", SUMIF('Income &amp; Expenses'!$B$11:$B$40, $BL33, 'Income &amp; Expenses'!$AQ$11:$AQ$40))</f>
        <v>0</v>
      </c>
      <c r="CF33" s="121">
        <f>IF($BL33="", "", SUMIF('Income &amp; Expenses'!$I$11:$I$40, $BL33, 'Income &amp; Expenses'!$K$11:$K$40))</f>
        <v>0</v>
      </c>
      <c r="CH33" s="62" t="str">
        <f>IF(CD33="", "", IF(CD33&lt;0, MAX(CH$8:CH32)+1, ""))</f>
        <v/>
      </c>
      <c r="CM33" s="118">
        <f t="shared" si="21"/>
        <v>44221</v>
      </c>
      <c r="CN33" s="119">
        <f t="shared" si="10"/>
        <v>145</v>
      </c>
      <c r="CO33" s="119" t="str">
        <f t="shared" si="11"/>
        <v/>
      </c>
      <c r="CP33" s="119">
        <f t="shared" si="12"/>
        <v>145</v>
      </c>
      <c r="CQ33" s="120">
        <f t="shared" si="13"/>
        <v>0</v>
      </c>
      <c r="CR33" s="121">
        <f t="shared" si="14"/>
        <v>0</v>
      </c>
      <c r="CT33" s="112">
        <f t="shared" si="22"/>
        <v>44221</v>
      </c>
      <c r="CU33" s="78">
        <f t="shared" si="23"/>
        <v>145</v>
      </c>
      <c r="CV33" s="120">
        <f>IF($BL33="", "", SUMIF('Income &amp; Expenses'!$B$11:$B$40, $BL33, 'Income &amp; Expenses'!$AR$11:$AR$40))</f>
        <v>0</v>
      </c>
      <c r="CW33" s="121">
        <f>IF($BL33="", "", SUMIF('Income &amp; Expenses'!$I$11:$I$40, $BL33, 'Income &amp; Expenses'!$K$11:$K$40))</f>
        <v>0</v>
      </c>
      <c r="CY33" s="62" t="str">
        <f>IF(CU33="", "", IF(CU33&lt;0, MAX(CY$8:CY32)+1, ""))</f>
        <v/>
      </c>
    </row>
    <row r="34" spans="1:103" ht="14.4" customHeight="1" x14ac:dyDescent="0.55000000000000004">
      <c r="A34" s="16"/>
      <c r="B34" s="236" t="s">
        <v>52</v>
      </c>
      <c r="C34" s="237"/>
      <c r="D34" s="237"/>
      <c r="E34" s="237"/>
      <c r="F34" s="237"/>
      <c r="G34" s="237"/>
      <c r="H34" s="237"/>
      <c r="I34" s="237"/>
      <c r="J34" s="238"/>
      <c r="K34" s="242">
        <f>$CH$4</f>
        <v>30</v>
      </c>
      <c r="L34" s="243"/>
      <c r="M34" s="243"/>
      <c r="N34" s="244"/>
      <c r="O34" s="16"/>
      <c r="P34" s="236" t="s">
        <v>51</v>
      </c>
      <c r="Q34" s="237"/>
      <c r="R34" s="237"/>
      <c r="S34" s="237"/>
      <c r="T34" s="237"/>
      <c r="U34" s="237"/>
      <c r="V34" s="237"/>
      <c r="W34" s="237"/>
      <c r="X34" s="230">
        <f>MAX($CD$9:$CD$374)</f>
        <v>730</v>
      </c>
      <c r="Y34" s="231"/>
      <c r="Z34" s="231"/>
      <c r="AA34" s="231"/>
      <c r="AB34" s="231"/>
      <c r="AC34" s="231"/>
      <c r="AD34" s="231"/>
      <c r="AE34" s="231"/>
      <c r="AF34" s="232"/>
      <c r="AG34" s="16"/>
      <c r="AH34" s="236" t="s">
        <v>50</v>
      </c>
      <c r="AI34" s="237"/>
      <c r="AJ34" s="237"/>
      <c r="AK34" s="237"/>
      <c r="AL34" s="237"/>
      <c r="AM34" s="237"/>
      <c r="AN34" s="237"/>
      <c r="AO34" s="237"/>
      <c r="AP34" s="230">
        <f>MIN($CD$9:$CD$374)</f>
        <v>-270</v>
      </c>
      <c r="AQ34" s="231"/>
      <c r="AR34" s="231"/>
      <c r="AS34" s="231"/>
      <c r="AT34" s="231"/>
      <c r="AU34" s="231"/>
      <c r="AV34" s="231"/>
      <c r="AW34" s="231"/>
      <c r="AX34" s="232"/>
      <c r="AY34" s="16"/>
      <c r="BE34" s="118">
        <f t="shared" si="15"/>
        <v>44222</v>
      </c>
      <c r="BF34" s="119">
        <f t="shared" si="2"/>
        <v>130</v>
      </c>
      <c r="BG34" s="119" t="str">
        <f t="shared" si="3"/>
        <v/>
      </c>
      <c r="BH34" s="119">
        <f t="shared" si="4"/>
        <v>130</v>
      </c>
      <c r="BI34" s="120">
        <f t="shared" si="0"/>
        <v>0</v>
      </c>
      <c r="BJ34" s="121">
        <f t="shared" si="1"/>
        <v>0</v>
      </c>
      <c r="BL34" s="112">
        <f t="shared" si="16"/>
        <v>44222</v>
      </c>
      <c r="BM34" s="78">
        <f t="shared" si="17"/>
        <v>130</v>
      </c>
      <c r="BN34" s="120">
        <f>IF($BL34="", "", SUMIF('Income &amp; Expenses'!$B$11:$B$40, BL34, 'Income &amp; Expenses'!$F$11:$F$40))</f>
        <v>0</v>
      </c>
      <c r="BO34" s="121">
        <f>IF($BL34="", "", SUMIF('Income &amp; Expenses'!$I$11:$I$40, $BL34, 'Income &amp; Expenses'!$K$11:$K$40))</f>
        <v>0</v>
      </c>
      <c r="BQ34" s="62" t="str">
        <f>IF($BM34="", "", IF($BM34&lt;0, MAX($BQ$8:$BQ33)+1, ""))</f>
        <v/>
      </c>
      <c r="BV34" s="118">
        <f t="shared" si="18"/>
        <v>44222</v>
      </c>
      <c r="BW34" s="119">
        <f t="shared" si="5"/>
        <v>130</v>
      </c>
      <c r="BX34" s="119" t="str">
        <f t="shared" si="6"/>
        <v/>
      </c>
      <c r="BY34" s="119">
        <f t="shared" si="7"/>
        <v>130</v>
      </c>
      <c r="BZ34" s="120">
        <f t="shared" si="8"/>
        <v>0</v>
      </c>
      <c r="CA34" s="121">
        <f t="shared" si="9"/>
        <v>0</v>
      </c>
      <c r="CC34" s="112">
        <f t="shared" si="19"/>
        <v>44222</v>
      </c>
      <c r="CD34" s="78">
        <f t="shared" si="20"/>
        <v>130</v>
      </c>
      <c r="CE34" s="120">
        <f>IF($BL34="", "", SUMIF('Income &amp; Expenses'!$B$11:$B$40, $BL34, 'Income &amp; Expenses'!$AQ$11:$AQ$40))</f>
        <v>0</v>
      </c>
      <c r="CF34" s="121">
        <f>IF($BL34="", "", SUMIF('Income &amp; Expenses'!$I$11:$I$40, $BL34, 'Income &amp; Expenses'!$K$11:$K$40))</f>
        <v>0</v>
      </c>
      <c r="CH34" s="62" t="str">
        <f>IF(CD34="", "", IF(CD34&lt;0, MAX(CH$8:CH33)+1, ""))</f>
        <v/>
      </c>
      <c r="CM34" s="118">
        <f t="shared" si="21"/>
        <v>44222</v>
      </c>
      <c r="CN34" s="119">
        <f t="shared" si="10"/>
        <v>145</v>
      </c>
      <c r="CO34" s="119" t="str">
        <f t="shared" si="11"/>
        <v/>
      </c>
      <c r="CP34" s="119">
        <f t="shared" si="12"/>
        <v>145</v>
      </c>
      <c r="CQ34" s="120">
        <f t="shared" si="13"/>
        <v>0</v>
      </c>
      <c r="CR34" s="121">
        <f t="shared" si="14"/>
        <v>0</v>
      </c>
      <c r="CT34" s="112">
        <f t="shared" si="22"/>
        <v>44222</v>
      </c>
      <c r="CU34" s="78">
        <f t="shared" si="23"/>
        <v>145</v>
      </c>
      <c r="CV34" s="120">
        <f>IF($BL34="", "", SUMIF('Income &amp; Expenses'!$B$11:$B$40, $BL34, 'Income &amp; Expenses'!$AR$11:$AR$40))</f>
        <v>0</v>
      </c>
      <c r="CW34" s="121">
        <f>IF($BL34="", "", SUMIF('Income &amp; Expenses'!$I$11:$I$40, $BL34, 'Income &amp; Expenses'!$K$11:$K$40))</f>
        <v>0</v>
      </c>
      <c r="CY34" s="62" t="str">
        <f>IF(CU34="", "", IF(CU34&lt;0, MAX(CY$8:CY33)+1, ""))</f>
        <v/>
      </c>
    </row>
    <row r="35" spans="1:103" ht="14.4" customHeight="1" x14ac:dyDescent="0.55000000000000004">
      <c r="A35" s="16"/>
      <c r="B35" s="239"/>
      <c r="C35" s="240"/>
      <c r="D35" s="240"/>
      <c r="E35" s="240"/>
      <c r="F35" s="240"/>
      <c r="G35" s="240"/>
      <c r="H35" s="240"/>
      <c r="I35" s="240"/>
      <c r="J35" s="241"/>
      <c r="K35" s="245"/>
      <c r="L35" s="246"/>
      <c r="M35" s="246"/>
      <c r="N35" s="247"/>
      <c r="O35" s="16"/>
      <c r="P35" s="239"/>
      <c r="Q35" s="240"/>
      <c r="R35" s="240"/>
      <c r="S35" s="240"/>
      <c r="T35" s="240"/>
      <c r="U35" s="240"/>
      <c r="V35" s="240"/>
      <c r="W35" s="240"/>
      <c r="X35" s="233"/>
      <c r="Y35" s="234"/>
      <c r="Z35" s="234"/>
      <c r="AA35" s="234"/>
      <c r="AB35" s="234"/>
      <c r="AC35" s="234"/>
      <c r="AD35" s="234"/>
      <c r="AE35" s="234"/>
      <c r="AF35" s="235"/>
      <c r="AG35" s="16"/>
      <c r="AH35" s="239"/>
      <c r="AI35" s="240"/>
      <c r="AJ35" s="240"/>
      <c r="AK35" s="240"/>
      <c r="AL35" s="240"/>
      <c r="AM35" s="240"/>
      <c r="AN35" s="240"/>
      <c r="AO35" s="240"/>
      <c r="AP35" s="233"/>
      <c r="AQ35" s="234"/>
      <c r="AR35" s="234"/>
      <c r="AS35" s="234"/>
      <c r="AT35" s="234"/>
      <c r="AU35" s="234"/>
      <c r="AV35" s="234"/>
      <c r="AW35" s="234"/>
      <c r="AX35" s="235"/>
      <c r="AY35" s="16"/>
      <c r="BE35" s="118">
        <f t="shared" si="15"/>
        <v>44223</v>
      </c>
      <c r="BF35" s="119">
        <f t="shared" si="2"/>
        <v>130</v>
      </c>
      <c r="BG35" s="119" t="str">
        <f t="shared" si="3"/>
        <v/>
      </c>
      <c r="BH35" s="119">
        <f t="shared" si="4"/>
        <v>130</v>
      </c>
      <c r="BI35" s="120">
        <f t="shared" si="0"/>
        <v>0</v>
      </c>
      <c r="BJ35" s="121">
        <f t="shared" si="1"/>
        <v>0</v>
      </c>
      <c r="BL35" s="112">
        <f t="shared" si="16"/>
        <v>44223</v>
      </c>
      <c r="BM35" s="78">
        <f t="shared" si="17"/>
        <v>130</v>
      </c>
      <c r="BN35" s="120">
        <f>IF($BL35="", "", SUMIF('Income &amp; Expenses'!$B$11:$B$40, BL35, 'Income &amp; Expenses'!$F$11:$F$40))</f>
        <v>0</v>
      </c>
      <c r="BO35" s="121">
        <f>IF($BL35="", "", SUMIF('Income &amp; Expenses'!$I$11:$I$40, $BL35, 'Income &amp; Expenses'!$K$11:$K$40))</f>
        <v>0</v>
      </c>
      <c r="BQ35" s="62" t="str">
        <f>IF($BM35="", "", IF($BM35&lt;0, MAX($BQ$8:$BQ34)+1, ""))</f>
        <v/>
      </c>
      <c r="BV35" s="118">
        <f t="shared" si="18"/>
        <v>44223</v>
      </c>
      <c r="BW35" s="119">
        <f t="shared" si="5"/>
        <v>130</v>
      </c>
      <c r="BX35" s="119" t="str">
        <f t="shared" si="6"/>
        <v/>
      </c>
      <c r="BY35" s="119">
        <f t="shared" si="7"/>
        <v>130</v>
      </c>
      <c r="BZ35" s="120">
        <f t="shared" si="8"/>
        <v>0</v>
      </c>
      <c r="CA35" s="121">
        <f t="shared" si="9"/>
        <v>0</v>
      </c>
      <c r="CC35" s="112">
        <f t="shared" si="19"/>
        <v>44223</v>
      </c>
      <c r="CD35" s="78">
        <f t="shared" si="20"/>
        <v>130</v>
      </c>
      <c r="CE35" s="120">
        <f>IF($BL35="", "", SUMIF('Income &amp; Expenses'!$B$11:$B$40, $BL35, 'Income &amp; Expenses'!$AQ$11:$AQ$40))</f>
        <v>0</v>
      </c>
      <c r="CF35" s="121">
        <f>IF($BL35="", "", SUMIF('Income &amp; Expenses'!$I$11:$I$40, $BL35, 'Income &amp; Expenses'!$K$11:$K$40))</f>
        <v>0</v>
      </c>
      <c r="CH35" s="62" t="str">
        <f>IF(CD35="", "", IF(CD35&lt;0, MAX(CH$8:CH34)+1, ""))</f>
        <v/>
      </c>
      <c r="CM35" s="118">
        <f t="shared" si="21"/>
        <v>44223</v>
      </c>
      <c r="CN35" s="119">
        <f t="shared" si="10"/>
        <v>145</v>
      </c>
      <c r="CO35" s="119" t="str">
        <f t="shared" si="11"/>
        <v/>
      </c>
      <c r="CP35" s="119">
        <f t="shared" si="12"/>
        <v>145</v>
      </c>
      <c r="CQ35" s="120">
        <f t="shared" si="13"/>
        <v>0</v>
      </c>
      <c r="CR35" s="121">
        <f t="shared" si="14"/>
        <v>0</v>
      </c>
      <c r="CT35" s="112">
        <f t="shared" si="22"/>
        <v>44223</v>
      </c>
      <c r="CU35" s="78">
        <f t="shared" si="23"/>
        <v>145</v>
      </c>
      <c r="CV35" s="120">
        <f>IF($BL35="", "", SUMIF('Income &amp; Expenses'!$B$11:$B$40, $BL35, 'Income &amp; Expenses'!$AR$11:$AR$40))</f>
        <v>0</v>
      </c>
      <c r="CW35" s="121">
        <f>IF($BL35="", "", SUMIF('Income &amp; Expenses'!$I$11:$I$40, $BL35, 'Income &amp; Expenses'!$K$11:$K$40))</f>
        <v>0</v>
      </c>
      <c r="CY35" s="62" t="str">
        <f>IF(CU35="", "", IF(CU35&lt;0, MAX(CY$8:CY34)+1, ""))</f>
        <v/>
      </c>
    </row>
    <row r="36" spans="1:103" ht="14.4" customHeight="1" x14ac:dyDescent="0.5500000000000000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BE36" s="118">
        <f t="shared" si="15"/>
        <v>44224</v>
      </c>
      <c r="BF36" s="119">
        <f t="shared" si="2"/>
        <v>130</v>
      </c>
      <c r="BG36" s="119" t="str">
        <f t="shared" si="3"/>
        <v/>
      </c>
      <c r="BH36" s="119">
        <f t="shared" si="4"/>
        <v>130</v>
      </c>
      <c r="BI36" s="120">
        <f t="shared" si="0"/>
        <v>0</v>
      </c>
      <c r="BJ36" s="121">
        <f t="shared" si="1"/>
        <v>0</v>
      </c>
      <c r="BL36" s="112">
        <f t="shared" si="16"/>
        <v>44224</v>
      </c>
      <c r="BM36" s="78">
        <f t="shared" si="17"/>
        <v>130</v>
      </c>
      <c r="BN36" s="120">
        <f>IF($BL36="", "", SUMIF('Income &amp; Expenses'!$B$11:$B$40, BL36, 'Income &amp; Expenses'!$F$11:$F$40))</f>
        <v>0</v>
      </c>
      <c r="BO36" s="121">
        <f>IF($BL36="", "", SUMIF('Income &amp; Expenses'!$I$11:$I$40, $BL36, 'Income &amp; Expenses'!$K$11:$K$40))</f>
        <v>0</v>
      </c>
      <c r="BQ36" s="62" t="str">
        <f>IF($BM36="", "", IF($BM36&lt;0, MAX($BQ$8:$BQ35)+1, ""))</f>
        <v/>
      </c>
      <c r="BV36" s="118">
        <f t="shared" si="18"/>
        <v>44224</v>
      </c>
      <c r="BW36" s="119">
        <f t="shared" si="5"/>
        <v>130</v>
      </c>
      <c r="BX36" s="119" t="str">
        <f t="shared" si="6"/>
        <v/>
      </c>
      <c r="BY36" s="119">
        <f t="shared" si="7"/>
        <v>130</v>
      </c>
      <c r="BZ36" s="120">
        <f t="shared" si="8"/>
        <v>0</v>
      </c>
      <c r="CA36" s="121">
        <f t="shared" si="9"/>
        <v>0</v>
      </c>
      <c r="CC36" s="112">
        <f t="shared" si="19"/>
        <v>44224</v>
      </c>
      <c r="CD36" s="78">
        <f t="shared" si="20"/>
        <v>130</v>
      </c>
      <c r="CE36" s="120">
        <f>IF($BL36="", "", SUMIF('Income &amp; Expenses'!$B$11:$B$40, $BL36, 'Income &amp; Expenses'!$AQ$11:$AQ$40))</f>
        <v>0</v>
      </c>
      <c r="CF36" s="121">
        <f>IF($BL36="", "", SUMIF('Income &amp; Expenses'!$I$11:$I$40, $BL36, 'Income &amp; Expenses'!$K$11:$K$40))</f>
        <v>0</v>
      </c>
      <c r="CH36" s="62" t="str">
        <f>IF(CD36="", "", IF(CD36&lt;0, MAX(CH$8:CH35)+1, ""))</f>
        <v/>
      </c>
      <c r="CM36" s="118">
        <f t="shared" si="21"/>
        <v>44224</v>
      </c>
      <c r="CN36" s="119">
        <f t="shared" si="10"/>
        <v>145</v>
      </c>
      <c r="CO36" s="119" t="str">
        <f t="shared" si="11"/>
        <v/>
      </c>
      <c r="CP36" s="119">
        <f t="shared" si="12"/>
        <v>145</v>
      </c>
      <c r="CQ36" s="120">
        <f t="shared" si="13"/>
        <v>0</v>
      </c>
      <c r="CR36" s="121">
        <f t="shared" si="14"/>
        <v>0</v>
      </c>
      <c r="CT36" s="112">
        <f t="shared" si="22"/>
        <v>44224</v>
      </c>
      <c r="CU36" s="78">
        <f t="shared" si="23"/>
        <v>145</v>
      </c>
      <c r="CV36" s="120">
        <f>IF($BL36="", "", SUMIF('Income &amp; Expenses'!$B$11:$B$40, $BL36, 'Income &amp; Expenses'!$AR$11:$AR$40))</f>
        <v>0</v>
      </c>
      <c r="CW36" s="121">
        <f>IF($BL36="", "", SUMIF('Income &amp; Expenses'!$I$11:$I$40, $BL36, 'Income &amp; Expenses'!$K$11:$K$40))</f>
        <v>0</v>
      </c>
      <c r="CY36" s="62" t="str">
        <f>IF(CU36="", "", IF(CU36&lt;0, MAX(CY$8:CY35)+1, ""))</f>
        <v/>
      </c>
    </row>
    <row r="37" spans="1:103" ht="14.4" customHeight="1" x14ac:dyDescent="0.5500000000000000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34"/>
      <c r="AR37" s="16"/>
      <c r="AS37" s="253" t="str">
        <f>IF(COUNTIF($AS$11:$AS$30, "")=20, "", "Days going under")</f>
        <v/>
      </c>
      <c r="AT37" s="253"/>
      <c r="AU37" s="253"/>
      <c r="AV37" s="253"/>
      <c r="AW37" s="253"/>
      <c r="AX37" s="253"/>
      <c r="AY37" s="16"/>
      <c r="BE37" s="118">
        <f t="shared" si="15"/>
        <v>44225</v>
      </c>
      <c r="BF37" s="119">
        <f t="shared" si="2"/>
        <v>130</v>
      </c>
      <c r="BG37" s="119" t="str">
        <f t="shared" si="3"/>
        <v/>
      </c>
      <c r="BH37" s="119">
        <f t="shared" si="4"/>
        <v>130</v>
      </c>
      <c r="BI37" s="120">
        <f t="shared" si="0"/>
        <v>0</v>
      </c>
      <c r="BJ37" s="121">
        <f t="shared" si="1"/>
        <v>0</v>
      </c>
      <c r="BL37" s="112">
        <f t="shared" si="16"/>
        <v>44225</v>
      </c>
      <c r="BM37" s="78">
        <f t="shared" si="17"/>
        <v>130</v>
      </c>
      <c r="BN37" s="120">
        <f>IF($BL37="", "", SUMIF('Income &amp; Expenses'!$B$11:$B$40, BL37, 'Income &amp; Expenses'!$F$11:$F$40))</f>
        <v>0</v>
      </c>
      <c r="BO37" s="121">
        <f>IF($BL37="", "", SUMIF('Income &amp; Expenses'!$I$11:$I$40, $BL37, 'Income &amp; Expenses'!$K$11:$K$40))</f>
        <v>0</v>
      </c>
      <c r="BQ37" s="62" t="str">
        <f>IF($BM37="", "", IF($BM37&lt;0, MAX($BQ$8:$BQ36)+1, ""))</f>
        <v/>
      </c>
      <c r="BV37" s="118">
        <f t="shared" si="18"/>
        <v>44225</v>
      </c>
      <c r="BW37" s="119">
        <f t="shared" si="5"/>
        <v>130</v>
      </c>
      <c r="BX37" s="119" t="str">
        <f t="shared" si="6"/>
        <v/>
      </c>
      <c r="BY37" s="119">
        <f t="shared" si="7"/>
        <v>130</v>
      </c>
      <c r="BZ37" s="120">
        <f t="shared" si="8"/>
        <v>0</v>
      </c>
      <c r="CA37" s="121">
        <f t="shared" si="9"/>
        <v>0</v>
      </c>
      <c r="CC37" s="112">
        <f t="shared" si="19"/>
        <v>44225</v>
      </c>
      <c r="CD37" s="78">
        <f t="shared" si="20"/>
        <v>130</v>
      </c>
      <c r="CE37" s="120">
        <f>IF($BL37="", "", SUMIF('Income &amp; Expenses'!$B$11:$B$40, $BL37, 'Income &amp; Expenses'!$AQ$11:$AQ$40))</f>
        <v>0</v>
      </c>
      <c r="CF37" s="121">
        <f>IF($BL37="", "", SUMIF('Income &amp; Expenses'!$I$11:$I$40, $BL37, 'Income &amp; Expenses'!$K$11:$K$40))</f>
        <v>0</v>
      </c>
      <c r="CH37" s="62" t="str">
        <f>IF(CD37="", "", IF(CD37&lt;0, MAX(CH$8:CH36)+1, ""))</f>
        <v/>
      </c>
      <c r="CM37" s="118">
        <f t="shared" si="21"/>
        <v>44225</v>
      </c>
      <c r="CN37" s="119">
        <f t="shared" si="10"/>
        <v>145</v>
      </c>
      <c r="CO37" s="119" t="str">
        <f t="shared" si="11"/>
        <v/>
      </c>
      <c r="CP37" s="119">
        <f t="shared" si="12"/>
        <v>145</v>
      </c>
      <c r="CQ37" s="120">
        <f t="shared" si="13"/>
        <v>0</v>
      </c>
      <c r="CR37" s="121">
        <f t="shared" si="14"/>
        <v>0</v>
      </c>
      <c r="CT37" s="112">
        <f t="shared" si="22"/>
        <v>44225</v>
      </c>
      <c r="CU37" s="78">
        <f t="shared" si="23"/>
        <v>145</v>
      </c>
      <c r="CV37" s="120">
        <f>IF($BL37="", "", SUMIF('Income &amp; Expenses'!$B$11:$B$40, $BL37, 'Income &amp; Expenses'!$AR$11:$AR$40))</f>
        <v>0</v>
      </c>
      <c r="CW37" s="121">
        <f>IF($BL37="", "", SUMIF('Income &amp; Expenses'!$I$11:$I$40, $BL37, 'Income &amp; Expenses'!$K$11:$K$40))</f>
        <v>0</v>
      </c>
      <c r="CY37" s="62" t="str">
        <f>IF(CU37="", "", IF(CU37&lt;0, MAX(CY$8:CY36)+1, ""))</f>
        <v/>
      </c>
    </row>
    <row r="38" spans="1:103" ht="14.4" customHeight="1" x14ac:dyDescent="0.5500000000000000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29">
        <v>1</v>
      </c>
      <c r="AS38" s="252">
        <f>IFERROR(INDEX($BL$9:$BL$374, MATCH(AR38, $CH$9:$CH$374, 0)), "")</f>
        <v>44228</v>
      </c>
      <c r="AT38" s="252"/>
      <c r="AU38" s="252"/>
      <c r="AV38" s="252"/>
      <c r="AW38" s="252"/>
      <c r="AX38" s="252"/>
      <c r="AY38" s="16"/>
      <c r="BE38" s="118">
        <f t="shared" si="15"/>
        <v>44226</v>
      </c>
      <c r="BF38" s="119">
        <f t="shared" si="2"/>
        <v>130</v>
      </c>
      <c r="BG38" s="119" t="str">
        <f t="shared" si="3"/>
        <v/>
      </c>
      <c r="BH38" s="119">
        <f t="shared" si="4"/>
        <v>130</v>
      </c>
      <c r="BI38" s="120">
        <f t="shared" si="0"/>
        <v>0</v>
      </c>
      <c r="BJ38" s="121">
        <f t="shared" si="1"/>
        <v>0</v>
      </c>
      <c r="BL38" s="112">
        <f t="shared" si="16"/>
        <v>44226</v>
      </c>
      <c r="BM38" s="78">
        <f t="shared" si="17"/>
        <v>130</v>
      </c>
      <c r="BN38" s="120">
        <f>IF($BL38="", "", SUMIF('Income &amp; Expenses'!$B$11:$B$40, BL38, 'Income &amp; Expenses'!$F$11:$F$40))</f>
        <v>0</v>
      </c>
      <c r="BO38" s="121">
        <f>IF($BL38="", "", SUMIF('Income &amp; Expenses'!$I$11:$I$40, $BL38, 'Income &amp; Expenses'!$K$11:$K$40))</f>
        <v>0</v>
      </c>
      <c r="BQ38" s="62" t="str">
        <f>IF($BM38="", "", IF($BM38&lt;0, MAX($BQ$8:$BQ37)+1, ""))</f>
        <v/>
      </c>
      <c r="BV38" s="118">
        <f t="shared" si="18"/>
        <v>44226</v>
      </c>
      <c r="BW38" s="119">
        <f t="shared" si="5"/>
        <v>130</v>
      </c>
      <c r="BX38" s="119" t="str">
        <f t="shared" si="6"/>
        <v/>
      </c>
      <c r="BY38" s="119">
        <f t="shared" si="7"/>
        <v>130</v>
      </c>
      <c r="BZ38" s="120">
        <f t="shared" si="8"/>
        <v>0</v>
      </c>
      <c r="CA38" s="121">
        <f t="shared" si="9"/>
        <v>0</v>
      </c>
      <c r="CC38" s="112">
        <f t="shared" si="19"/>
        <v>44226</v>
      </c>
      <c r="CD38" s="78">
        <f t="shared" si="20"/>
        <v>130</v>
      </c>
      <c r="CE38" s="120">
        <f>IF($BL38="", "", SUMIF('Income &amp; Expenses'!$B$11:$B$40, $BL38, 'Income &amp; Expenses'!$AQ$11:$AQ$40))</f>
        <v>0</v>
      </c>
      <c r="CF38" s="121">
        <f>IF($BL38="", "", SUMIF('Income &amp; Expenses'!$I$11:$I$40, $BL38, 'Income &amp; Expenses'!$K$11:$K$40))</f>
        <v>0</v>
      </c>
      <c r="CH38" s="62" t="str">
        <f>IF(CD38="", "", IF(CD38&lt;0, MAX(CH$8:CH37)+1, ""))</f>
        <v/>
      </c>
      <c r="CM38" s="118">
        <f t="shared" si="21"/>
        <v>44226</v>
      </c>
      <c r="CN38" s="119">
        <f t="shared" si="10"/>
        <v>145</v>
      </c>
      <c r="CO38" s="119" t="str">
        <f t="shared" si="11"/>
        <v/>
      </c>
      <c r="CP38" s="119">
        <f t="shared" si="12"/>
        <v>145</v>
      </c>
      <c r="CQ38" s="120">
        <f t="shared" si="13"/>
        <v>0</v>
      </c>
      <c r="CR38" s="121">
        <f t="shared" si="14"/>
        <v>0</v>
      </c>
      <c r="CT38" s="112">
        <f t="shared" si="22"/>
        <v>44226</v>
      </c>
      <c r="CU38" s="78">
        <f t="shared" si="23"/>
        <v>145</v>
      </c>
      <c r="CV38" s="120">
        <f>IF($BL38="", "", SUMIF('Income &amp; Expenses'!$B$11:$B$40, $BL38, 'Income &amp; Expenses'!$AR$11:$AR$40))</f>
        <v>0</v>
      </c>
      <c r="CW38" s="121">
        <f>IF($BL38="", "", SUMIF('Income &amp; Expenses'!$I$11:$I$40, $BL38, 'Income &amp; Expenses'!$K$11:$K$40))</f>
        <v>0</v>
      </c>
      <c r="CY38" s="62" t="str">
        <f>IF(CU38="", "", IF(CU38&lt;0, MAX(CY$8:CY37)+1, ""))</f>
        <v/>
      </c>
    </row>
    <row r="39" spans="1:103" ht="14.4" customHeight="1" x14ac:dyDescent="0.5500000000000000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29">
        <v>2</v>
      </c>
      <c r="AS39" s="252">
        <f t="shared" ref="AS39:AS57" si="26">IFERROR(INDEX($BL$9:$BL$374, MATCH(AR39, $CH$9:$CH$374, 0)), "")</f>
        <v>44229</v>
      </c>
      <c r="AT39" s="252"/>
      <c r="AU39" s="252"/>
      <c r="AV39" s="252"/>
      <c r="AW39" s="252"/>
      <c r="AX39" s="252"/>
      <c r="AY39" s="16"/>
      <c r="BE39" s="118">
        <f t="shared" si="15"/>
        <v>44227</v>
      </c>
      <c r="BF39" s="119">
        <f t="shared" si="2"/>
        <v>130</v>
      </c>
      <c r="BG39" s="119" t="str">
        <f t="shared" si="3"/>
        <v/>
      </c>
      <c r="BH39" s="119">
        <f t="shared" si="4"/>
        <v>130</v>
      </c>
      <c r="BI39" s="120">
        <f t="shared" si="0"/>
        <v>0</v>
      </c>
      <c r="BJ39" s="121">
        <f t="shared" si="1"/>
        <v>0</v>
      </c>
      <c r="BL39" s="112">
        <f t="shared" si="16"/>
        <v>44227</v>
      </c>
      <c r="BM39" s="78">
        <f t="shared" si="17"/>
        <v>130</v>
      </c>
      <c r="BN39" s="120">
        <f>IF($BL39="", "", SUMIF('Income &amp; Expenses'!$B$11:$B$40, BL39, 'Income &amp; Expenses'!$F$11:$F$40))</f>
        <v>0</v>
      </c>
      <c r="BO39" s="121">
        <f>IF($BL39="", "", SUMIF('Income &amp; Expenses'!$I$11:$I$40, $BL39, 'Income &amp; Expenses'!$K$11:$K$40))</f>
        <v>0</v>
      </c>
      <c r="BQ39" s="62" t="str">
        <f>IF($BM39="", "", IF($BM39&lt;0, MAX($BQ$8:$BQ38)+1, ""))</f>
        <v/>
      </c>
      <c r="BV39" s="118">
        <f t="shared" si="18"/>
        <v>44227</v>
      </c>
      <c r="BW39" s="119">
        <f t="shared" si="5"/>
        <v>130</v>
      </c>
      <c r="BX39" s="119" t="str">
        <f t="shared" si="6"/>
        <v/>
      </c>
      <c r="BY39" s="119">
        <f t="shared" si="7"/>
        <v>130</v>
      </c>
      <c r="BZ39" s="120">
        <f t="shared" si="8"/>
        <v>0</v>
      </c>
      <c r="CA39" s="121">
        <f t="shared" si="9"/>
        <v>0</v>
      </c>
      <c r="CC39" s="112">
        <f t="shared" si="19"/>
        <v>44227</v>
      </c>
      <c r="CD39" s="78">
        <f t="shared" si="20"/>
        <v>130</v>
      </c>
      <c r="CE39" s="120">
        <f>IF($BL39="", "", SUMIF('Income &amp; Expenses'!$B$11:$B$40, $BL39, 'Income &amp; Expenses'!$AQ$11:$AQ$40))</f>
        <v>0</v>
      </c>
      <c r="CF39" s="121">
        <f>IF($BL39="", "", SUMIF('Income &amp; Expenses'!$I$11:$I$40, $BL39, 'Income &amp; Expenses'!$K$11:$K$40))</f>
        <v>0</v>
      </c>
      <c r="CH39" s="62" t="str">
        <f>IF(CD39="", "", IF(CD39&lt;0, MAX(CH$8:CH38)+1, ""))</f>
        <v/>
      </c>
      <c r="CM39" s="118">
        <f t="shared" si="21"/>
        <v>44227</v>
      </c>
      <c r="CN39" s="119">
        <f t="shared" si="10"/>
        <v>145</v>
      </c>
      <c r="CO39" s="119" t="str">
        <f t="shared" si="11"/>
        <v/>
      </c>
      <c r="CP39" s="119">
        <f t="shared" si="12"/>
        <v>145</v>
      </c>
      <c r="CQ39" s="120">
        <f t="shared" si="13"/>
        <v>0</v>
      </c>
      <c r="CR39" s="121">
        <f t="shared" si="14"/>
        <v>0</v>
      </c>
      <c r="CT39" s="112">
        <f t="shared" si="22"/>
        <v>44227</v>
      </c>
      <c r="CU39" s="78">
        <f t="shared" si="23"/>
        <v>145</v>
      </c>
      <c r="CV39" s="120">
        <f>IF($BL39="", "", SUMIF('Income &amp; Expenses'!$B$11:$B$40, $BL39, 'Income &amp; Expenses'!$AR$11:$AR$40))</f>
        <v>0</v>
      </c>
      <c r="CW39" s="121">
        <f>IF($BL39="", "", SUMIF('Income &amp; Expenses'!$I$11:$I$40, $BL39, 'Income &amp; Expenses'!$K$11:$K$40))</f>
        <v>0</v>
      </c>
      <c r="CY39" s="62" t="str">
        <f>IF(CU39="", "", IF(CU39&lt;0, MAX(CY$8:CY38)+1, ""))</f>
        <v/>
      </c>
    </row>
    <row r="40" spans="1:103" ht="14.4" customHeight="1" x14ac:dyDescent="0.5500000000000000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29">
        <v>3</v>
      </c>
      <c r="AS40" s="252">
        <f t="shared" si="26"/>
        <v>44230</v>
      </c>
      <c r="AT40" s="252"/>
      <c r="AU40" s="252"/>
      <c r="AV40" s="252"/>
      <c r="AW40" s="252"/>
      <c r="AX40" s="252"/>
      <c r="AY40" s="16"/>
      <c r="BE40" s="118">
        <f t="shared" si="15"/>
        <v>44228</v>
      </c>
      <c r="BF40" s="119">
        <f t="shared" si="2"/>
        <v>70</v>
      </c>
      <c r="BG40" s="119" t="str">
        <f t="shared" si="3"/>
        <v/>
      </c>
      <c r="BH40" s="119">
        <f t="shared" si="4"/>
        <v>70</v>
      </c>
      <c r="BI40" s="120">
        <f t="shared" si="0"/>
        <v>60</v>
      </c>
      <c r="BJ40" s="121">
        <f t="shared" si="1"/>
        <v>0</v>
      </c>
      <c r="BL40" s="112">
        <f t="shared" si="16"/>
        <v>44228</v>
      </c>
      <c r="BM40" s="78">
        <f t="shared" si="17"/>
        <v>70</v>
      </c>
      <c r="BN40" s="120">
        <f>IF($BL40="", "", SUMIF('Income &amp; Expenses'!$B$11:$B$40, BL40, 'Income &amp; Expenses'!$F$11:$F$40))</f>
        <v>60</v>
      </c>
      <c r="BO40" s="121">
        <f>IF($BL40="", "", SUMIF('Income &amp; Expenses'!$I$11:$I$40, $BL40, 'Income &amp; Expenses'!$K$11:$K$40))</f>
        <v>0</v>
      </c>
      <c r="BQ40" s="62" t="str">
        <f>IF($BM40="", "", IF($BM40&lt;0, MAX($BQ$8:$BQ39)+1, ""))</f>
        <v/>
      </c>
      <c r="BV40" s="118">
        <f t="shared" si="18"/>
        <v>44228</v>
      </c>
      <c r="BW40" s="119" t="str">
        <f t="shared" si="5"/>
        <v/>
      </c>
      <c r="BX40" s="119">
        <f t="shared" si="6"/>
        <v>-120</v>
      </c>
      <c r="BY40" s="119">
        <f t="shared" si="7"/>
        <v>-120</v>
      </c>
      <c r="BZ40" s="120">
        <f t="shared" si="8"/>
        <v>250</v>
      </c>
      <c r="CA40" s="121">
        <f t="shared" si="9"/>
        <v>0</v>
      </c>
      <c r="CC40" s="112">
        <f t="shared" si="19"/>
        <v>44228</v>
      </c>
      <c r="CD40" s="78">
        <f t="shared" si="20"/>
        <v>-120</v>
      </c>
      <c r="CE40" s="120">
        <f>IF($BL40="", "", SUMIF('Income &amp; Expenses'!$B$11:$B$40, $BL40, 'Income &amp; Expenses'!$AQ$11:$AQ$40))</f>
        <v>250</v>
      </c>
      <c r="CF40" s="121">
        <f>IF($BL40="", "", SUMIF('Income &amp; Expenses'!$I$11:$I$40, $BL40, 'Income &amp; Expenses'!$K$11:$K$40))</f>
        <v>0</v>
      </c>
      <c r="CH40" s="62">
        <f>IF(CD40="", "", IF(CD40&lt;0, MAX(CH$8:CH39)+1, ""))</f>
        <v>1</v>
      </c>
      <c r="CM40" s="118">
        <f t="shared" si="21"/>
        <v>44228</v>
      </c>
      <c r="CN40" s="119">
        <f t="shared" si="10"/>
        <v>85</v>
      </c>
      <c r="CO40" s="119" t="str">
        <f t="shared" si="11"/>
        <v/>
      </c>
      <c r="CP40" s="119">
        <f t="shared" si="12"/>
        <v>85</v>
      </c>
      <c r="CQ40" s="120">
        <f t="shared" si="13"/>
        <v>60</v>
      </c>
      <c r="CR40" s="121">
        <f t="shared" si="14"/>
        <v>0</v>
      </c>
      <c r="CT40" s="112">
        <f t="shared" si="22"/>
        <v>44228</v>
      </c>
      <c r="CU40" s="78">
        <f t="shared" si="23"/>
        <v>85</v>
      </c>
      <c r="CV40" s="120">
        <f>IF($BL40="", "", SUMIF('Income &amp; Expenses'!$B$11:$B$40, $BL40, 'Income &amp; Expenses'!$AR$11:$AR$40))</f>
        <v>60</v>
      </c>
      <c r="CW40" s="121">
        <f>IF($BL40="", "", SUMIF('Income &amp; Expenses'!$I$11:$I$40, $BL40, 'Income &amp; Expenses'!$K$11:$K$40))</f>
        <v>0</v>
      </c>
      <c r="CY40" s="62" t="str">
        <f>IF(CU40="", "", IF(CU40&lt;0, MAX(CY$8:CY39)+1, ""))</f>
        <v/>
      </c>
    </row>
    <row r="41" spans="1:103" ht="14.4" customHeight="1" x14ac:dyDescent="0.5500000000000000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29">
        <v>4</v>
      </c>
      <c r="AS41" s="252">
        <f t="shared" si="26"/>
        <v>44231</v>
      </c>
      <c r="AT41" s="252"/>
      <c r="AU41" s="252"/>
      <c r="AV41" s="252"/>
      <c r="AW41" s="252"/>
      <c r="AX41" s="252"/>
      <c r="AY41" s="16"/>
      <c r="BE41" s="118">
        <f t="shared" si="15"/>
        <v>44229</v>
      </c>
      <c r="BF41" s="119">
        <f t="shared" si="2"/>
        <v>70</v>
      </c>
      <c r="BG41" s="119" t="str">
        <f t="shared" si="3"/>
        <v/>
      </c>
      <c r="BH41" s="119">
        <f t="shared" si="4"/>
        <v>70</v>
      </c>
      <c r="BI41" s="120">
        <f t="shared" si="0"/>
        <v>0</v>
      </c>
      <c r="BJ41" s="121">
        <f t="shared" si="1"/>
        <v>0</v>
      </c>
      <c r="BL41" s="112">
        <f t="shared" si="16"/>
        <v>44229</v>
      </c>
      <c r="BM41" s="78">
        <f t="shared" si="17"/>
        <v>70</v>
      </c>
      <c r="BN41" s="120">
        <f>IF($BL41="", "", SUMIF('Income &amp; Expenses'!$B$11:$B$40, BL41, 'Income &amp; Expenses'!$F$11:$F$40))</f>
        <v>0</v>
      </c>
      <c r="BO41" s="121">
        <f>IF($BL41="", "", SUMIF('Income &amp; Expenses'!$I$11:$I$40, $BL41, 'Income &amp; Expenses'!$K$11:$K$40))</f>
        <v>0</v>
      </c>
      <c r="BQ41" s="62" t="str">
        <f>IF($BM41="", "", IF($BM41&lt;0, MAX($BQ$8:$BQ40)+1, ""))</f>
        <v/>
      </c>
      <c r="BV41" s="118">
        <f t="shared" si="18"/>
        <v>44229</v>
      </c>
      <c r="BW41" s="119" t="str">
        <f t="shared" si="5"/>
        <v/>
      </c>
      <c r="BX41" s="119">
        <f t="shared" si="6"/>
        <v>-120</v>
      </c>
      <c r="BY41" s="119">
        <f t="shared" si="7"/>
        <v>-120</v>
      </c>
      <c r="BZ41" s="120">
        <f t="shared" si="8"/>
        <v>0</v>
      </c>
      <c r="CA41" s="121">
        <f t="shared" si="9"/>
        <v>0</v>
      </c>
      <c r="CC41" s="112">
        <f t="shared" si="19"/>
        <v>44229</v>
      </c>
      <c r="CD41" s="78">
        <f t="shared" si="20"/>
        <v>-120</v>
      </c>
      <c r="CE41" s="120">
        <f>IF($BL41="", "", SUMIF('Income &amp; Expenses'!$B$11:$B$40, $BL41, 'Income &amp; Expenses'!$AQ$11:$AQ$40))</f>
        <v>0</v>
      </c>
      <c r="CF41" s="121">
        <f>IF($BL41="", "", SUMIF('Income &amp; Expenses'!$I$11:$I$40, $BL41, 'Income &amp; Expenses'!$K$11:$K$40))</f>
        <v>0</v>
      </c>
      <c r="CH41" s="62">
        <f>IF(CD41="", "", IF(CD41&lt;0, MAX(CH$8:CH40)+1, ""))</f>
        <v>2</v>
      </c>
      <c r="CM41" s="118">
        <f t="shared" si="21"/>
        <v>44229</v>
      </c>
      <c r="CN41" s="119">
        <f t="shared" si="10"/>
        <v>85</v>
      </c>
      <c r="CO41" s="119" t="str">
        <f t="shared" si="11"/>
        <v/>
      </c>
      <c r="CP41" s="119">
        <f t="shared" si="12"/>
        <v>85</v>
      </c>
      <c r="CQ41" s="120">
        <f t="shared" si="13"/>
        <v>0</v>
      </c>
      <c r="CR41" s="121">
        <f t="shared" si="14"/>
        <v>0</v>
      </c>
      <c r="CT41" s="112">
        <f t="shared" si="22"/>
        <v>44229</v>
      </c>
      <c r="CU41" s="78">
        <f t="shared" si="23"/>
        <v>85</v>
      </c>
      <c r="CV41" s="120">
        <f>IF($BL41="", "", SUMIF('Income &amp; Expenses'!$B$11:$B$40, $BL41, 'Income &amp; Expenses'!$AR$11:$AR$40))</f>
        <v>0</v>
      </c>
      <c r="CW41" s="121">
        <f>IF($BL41="", "", SUMIF('Income &amp; Expenses'!$I$11:$I$40, $BL41, 'Income &amp; Expenses'!$K$11:$K$40))</f>
        <v>0</v>
      </c>
      <c r="CY41" s="62" t="str">
        <f>IF(CU41="", "", IF(CU41&lt;0, MAX(CY$8:CY40)+1, ""))</f>
        <v/>
      </c>
    </row>
    <row r="42" spans="1:103" ht="14.4" customHeight="1" x14ac:dyDescent="0.5500000000000000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29">
        <v>5</v>
      </c>
      <c r="AS42" s="252">
        <f t="shared" si="26"/>
        <v>44232</v>
      </c>
      <c r="AT42" s="252"/>
      <c r="AU42" s="252"/>
      <c r="AV42" s="252"/>
      <c r="AW42" s="252"/>
      <c r="AX42" s="252"/>
      <c r="AY42" s="16"/>
      <c r="BE42" s="118">
        <f t="shared" si="15"/>
        <v>44230</v>
      </c>
      <c r="BF42" s="119">
        <f t="shared" si="2"/>
        <v>70</v>
      </c>
      <c r="BG42" s="119" t="str">
        <f t="shared" si="3"/>
        <v/>
      </c>
      <c r="BH42" s="119">
        <f t="shared" si="4"/>
        <v>70</v>
      </c>
      <c r="BI42" s="120">
        <f t="shared" si="0"/>
        <v>0</v>
      </c>
      <c r="BJ42" s="121">
        <f t="shared" si="1"/>
        <v>0</v>
      </c>
      <c r="BL42" s="112">
        <f t="shared" si="16"/>
        <v>44230</v>
      </c>
      <c r="BM42" s="78">
        <f t="shared" si="17"/>
        <v>70</v>
      </c>
      <c r="BN42" s="120">
        <f>IF($BL42="", "", SUMIF('Income &amp; Expenses'!$B$11:$B$40, BL42, 'Income &amp; Expenses'!$F$11:$F$40))</f>
        <v>0</v>
      </c>
      <c r="BO42" s="121">
        <f>IF($BL42="", "", SUMIF('Income &amp; Expenses'!$I$11:$I$40, $BL42, 'Income &amp; Expenses'!$K$11:$K$40))</f>
        <v>0</v>
      </c>
      <c r="BQ42" s="62" t="str">
        <f>IF($BM42="", "", IF($BM42&lt;0, MAX($BQ$8:$BQ41)+1, ""))</f>
        <v/>
      </c>
      <c r="BV42" s="118">
        <f t="shared" si="18"/>
        <v>44230</v>
      </c>
      <c r="BW42" s="119" t="str">
        <f t="shared" si="5"/>
        <v/>
      </c>
      <c r="BX42" s="119">
        <f t="shared" si="6"/>
        <v>-120</v>
      </c>
      <c r="BY42" s="119">
        <f t="shared" si="7"/>
        <v>-120</v>
      </c>
      <c r="BZ42" s="120">
        <f t="shared" si="8"/>
        <v>0</v>
      </c>
      <c r="CA42" s="121">
        <f t="shared" si="9"/>
        <v>0</v>
      </c>
      <c r="CC42" s="112">
        <f t="shared" si="19"/>
        <v>44230</v>
      </c>
      <c r="CD42" s="78">
        <f t="shared" si="20"/>
        <v>-120</v>
      </c>
      <c r="CE42" s="120">
        <f>IF($BL42="", "", SUMIF('Income &amp; Expenses'!$B$11:$B$40, $BL42, 'Income &amp; Expenses'!$AQ$11:$AQ$40))</f>
        <v>0</v>
      </c>
      <c r="CF42" s="121">
        <f>IF($BL42="", "", SUMIF('Income &amp; Expenses'!$I$11:$I$40, $BL42, 'Income &amp; Expenses'!$K$11:$K$40))</f>
        <v>0</v>
      </c>
      <c r="CH42" s="62">
        <f>IF(CD42="", "", IF(CD42&lt;0, MAX(CH$8:CH41)+1, ""))</f>
        <v>3</v>
      </c>
      <c r="CM42" s="118">
        <f t="shared" si="21"/>
        <v>44230</v>
      </c>
      <c r="CN42" s="119">
        <f t="shared" si="10"/>
        <v>85</v>
      </c>
      <c r="CO42" s="119" t="str">
        <f t="shared" si="11"/>
        <v/>
      </c>
      <c r="CP42" s="119">
        <f t="shared" si="12"/>
        <v>85</v>
      </c>
      <c r="CQ42" s="120">
        <f t="shared" si="13"/>
        <v>0</v>
      </c>
      <c r="CR42" s="121">
        <f t="shared" si="14"/>
        <v>0</v>
      </c>
      <c r="CT42" s="112">
        <f t="shared" si="22"/>
        <v>44230</v>
      </c>
      <c r="CU42" s="78">
        <f t="shared" si="23"/>
        <v>85</v>
      </c>
      <c r="CV42" s="120">
        <f>IF($BL42="", "", SUMIF('Income &amp; Expenses'!$B$11:$B$40, $BL42, 'Income &amp; Expenses'!$AR$11:$AR$40))</f>
        <v>0</v>
      </c>
      <c r="CW42" s="121">
        <f>IF($BL42="", "", SUMIF('Income &amp; Expenses'!$I$11:$I$40, $BL42, 'Income &amp; Expenses'!$K$11:$K$40))</f>
        <v>0</v>
      </c>
      <c r="CY42" s="62" t="str">
        <f>IF(CU42="", "", IF(CU42&lt;0, MAX(CY$8:CY41)+1, ""))</f>
        <v/>
      </c>
    </row>
    <row r="43" spans="1:103" ht="14.4" customHeight="1" x14ac:dyDescent="0.5500000000000000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29">
        <v>6</v>
      </c>
      <c r="AS43" s="252">
        <f t="shared" si="26"/>
        <v>44233</v>
      </c>
      <c r="AT43" s="252"/>
      <c r="AU43" s="252"/>
      <c r="AV43" s="252"/>
      <c r="AW43" s="252"/>
      <c r="AX43" s="252"/>
      <c r="AY43" s="16"/>
      <c r="BE43" s="118">
        <f t="shared" si="15"/>
        <v>44231</v>
      </c>
      <c r="BF43" s="119">
        <f t="shared" si="2"/>
        <v>70</v>
      </c>
      <c r="BG43" s="119" t="str">
        <f t="shared" si="3"/>
        <v/>
      </c>
      <c r="BH43" s="119">
        <f t="shared" si="4"/>
        <v>70</v>
      </c>
      <c r="BI43" s="120">
        <f t="shared" si="0"/>
        <v>0</v>
      </c>
      <c r="BJ43" s="121">
        <f t="shared" si="1"/>
        <v>0</v>
      </c>
      <c r="BL43" s="112">
        <f t="shared" si="16"/>
        <v>44231</v>
      </c>
      <c r="BM43" s="78">
        <f t="shared" si="17"/>
        <v>70</v>
      </c>
      <c r="BN43" s="120">
        <f>IF($BL43="", "", SUMIF('Income &amp; Expenses'!$B$11:$B$40, BL43, 'Income &amp; Expenses'!$F$11:$F$40))</f>
        <v>0</v>
      </c>
      <c r="BO43" s="121">
        <f>IF($BL43="", "", SUMIF('Income &amp; Expenses'!$I$11:$I$40, $BL43, 'Income &amp; Expenses'!$K$11:$K$40))</f>
        <v>0</v>
      </c>
      <c r="BQ43" s="62" t="str">
        <f>IF($BM43="", "", IF($BM43&lt;0, MAX($BQ$8:$BQ42)+1, ""))</f>
        <v/>
      </c>
      <c r="BV43" s="118">
        <f t="shared" si="18"/>
        <v>44231</v>
      </c>
      <c r="BW43" s="119" t="str">
        <f t="shared" si="5"/>
        <v/>
      </c>
      <c r="BX43" s="119">
        <f t="shared" si="6"/>
        <v>-120</v>
      </c>
      <c r="BY43" s="119">
        <f t="shared" si="7"/>
        <v>-120</v>
      </c>
      <c r="BZ43" s="120">
        <f t="shared" si="8"/>
        <v>0</v>
      </c>
      <c r="CA43" s="121">
        <f t="shared" si="9"/>
        <v>0</v>
      </c>
      <c r="CC43" s="112">
        <f t="shared" si="19"/>
        <v>44231</v>
      </c>
      <c r="CD43" s="78">
        <f t="shared" si="20"/>
        <v>-120</v>
      </c>
      <c r="CE43" s="120">
        <f>IF($BL43="", "", SUMIF('Income &amp; Expenses'!$B$11:$B$40, $BL43, 'Income &amp; Expenses'!$AQ$11:$AQ$40))</f>
        <v>0</v>
      </c>
      <c r="CF43" s="121">
        <f>IF($BL43="", "", SUMIF('Income &amp; Expenses'!$I$11:$I$40, $BL43, 'Income &amp; Expenses'!$K$11:$K$40))</f>
        <v>0</v>
      </c>
      <c r="CH43" s="62">
        <f>IF(CD43="", "", IF(CD43&lt;0, MAX(CH$8:CH42)+1, ""))</f>
        <v>4</v>
      </c>
      <c r="CM43" s="118">
        <f t="shared" si="21"/>
        <v>44231</v>
      </c>
      <c r="CN43" s="119">
        <f t="shared" si="10"/>
        <v>85</v>
      </c>
      <c r="CO43" s="119" t="str">
        <f t="shared" si="11"/>
        <v/>
      </c>
      <c r="CP43" s="119">
        <f t="shared" si="12"/>
        <v>85</v>
      </c>
      <c r="CQ43" s="120">
        <f t="shared" si="13"/>
        <v>0</v>
      </c>
      <c r="CR43" s="121">
        <f t="shared" si="14"/>
        <v>0</v>
      </c>
      <c r="CT43" s="112">
        <f t="shared" si="22"/>
        <v>44231</v>
      </c>
      <c r="CU43" s="78">
        <f t="shared" si="23"/>
        <v>85</v>
      </c>
      <c r="CV43" s="120">
        <f>IF($BL43="", "", SUMIF('Income &amp; Expenses'!$B$11:$B$40, $BL43, 'Income &amp; Expenses'!$AR$11:$AR$40))</f>
        <v>0</v>
      </c>
      <c r="CW43" s="121">
        <f>IF($BL43="", "", SUMIF('Income &amp; Expenses'!$I$11:$I$40, $BL43, 'Income &amp; Expenses'!$K$11:$K$40))</f>
        <v>0</v>
      </c>
      <c r="CY43" s="62" t="str">
        <f>IF(CU43="", "", IF(CU43&lt;0, MAX(CY$8:CY42)+1, ""))</f>
        <v/>
      </c>
    </row>
    <row r="44" spans="1:103" ht="14.4" customHeight="1" x14ac:dyDescent="0.5500000000000000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29">
        <v>7</v>
      </c>
      <c r="AS44" s="252">
        <f t="shared" si="26"/>
        <v>44234</v>
      </c>
      <c r="AT44" s="252"/>
      <c r="AU44" s="252"/>
      <c r="AV44" s="252"/>
      <c r="AW44" s="252"/>
      <c r="AX44" s="252"/>
      <c r="AY44" s="16"/>
      <c r="BE44" s="118">
        <f t="shared" si="15"/>
        <v>44232</v>
      </c>
      <c r="BF44" s="119">
        <f t="shared" si="2"/>
        <v>70</v>
      </c>
      <c r="BG44" s="119" t="str">
        <f t="shared" si="3"/>
        <v/>
      </c>
      <c r="BH44" s="119">
        <f t="shared" si="4"/>
        <v>70</v>
      </c>
      <c r="BI44" s="120">
        <f t="shared" si="0"/>
        <v>0</v>
      </c>
      <c r="BJ44" s="121">
        <f t="shared" si="1"/>
        <v>0</v>
      </c>
      <c r="BL44" s="112">
        <f t="shared" si="16"/>
        <v>44232</v>
      </c>
      <c r="BM44" s="78">
        <f t="shared" si="17"/>
        <v>70</v>
      </c>
      <c r="BN44" s="120">
        <f>IF($BL44="", "", SUMIF('Income &amp; Expenses'!$B$11:$B$40, BL44, 'Income &amp; Expenses'!$F$11:$F$40))</f>
        <v>0</v>
      </c>
      <c r="BO44" s="121">
        <f>IF($BL44="", "", SUMIF('Income &amp; Expenses'!$I$11:$I$40, $BL44, 'Income &amp; Expenses'!$K$11:$K$40))</f>
        <v>0</v>
      </c>
      <c r="BQ44" s="62" t="str">
        <f>IF($BM44="", "", IF($BM44&lt;0, MAX($BQ$8:$BQ43)+1, ""))</f>
        <v/>
      </c>
      <c r="BV44" s="118">
        <f t="shared" si="18"/>
        <v>44232</v>
      </c>
      <c r="BW44" s="119" t="str">
        <f t="shared" si="5"/>
        <v/>
      </c>
      <c r="BX44" s="119">
        <f t="shared" si="6"/>
        <v>-120</v>
      </c>
      <c r="BY44" s="119">
        <f t="shared" si="7"/>
        <v>-120</v>
      </c>
      <c r="BZ44" s="120">
        <f t="shared" si="8"/>
        <v>0</v>
      </c>
      <c r="CA44" s="121">
        <f t="shared" si="9"/>
        <v>0</v>
      </c>
      <c r="CC44" s="112">
        <f t="shared" si="19"/>
        <v>44232</v>
      </c>
      <c r="CD44" s="78">
        <f t="shared" si="20"/>
        <v>-120</v>
      </c>
      <c r="CE44" s="120">
        <f>IF($BL44="", "", SUMIF('Income &amp; Expenses'!$B$11:$B$40, $BL44, 'Income &amp; Expenses'!$AQ$11:$AQ$40))</f>
        <v>0</v>
      </c>
      <c r="CF44" s="121">
        <f>IF($BL44="", "", SUMIF('Income &amp; Expenses'!$I$11:$I$40, $BL44, 'Income &amp; Expenses'!$K$11:$K$40))</f>
        <v>0</v>
      </c>
      <c r="CH44" s="62">
        <f>IF(CD44="", "", IF(CD44&lt;0, MAX(CH$8:CH43)+1, ""))</f>
        <v>5</v>
      </c>
      <c r="CM44" s="118">
        <f t="shared" si="21"/>
        <v>44232</v>
      </c>
      <c r="CN44" s="119">
        <f t="shared" si="10"/>
        <v>85</v>
      </c>
      <c r="CO44" s="119" t="str">
        <f t="shared" si="11"/>
        <v/>
      </c>
      <c r="CP44" s="119">
        <f t="shared" si="12"/>
        <v>85</v>
      </c>
      <c r="CQ44" s="120">
        <f t="shared" si="13"/>
        <v>0</v>
      </c>
      <c r="CR44" s="121">
        <f t="shared" si="14"/>
        <v>0</v>
      </c>
      <c r="CT44" s="112">
        <f t="shared" si="22"/>
        <v>44232</v>
      </c>
      <c r="CU44" s="78">
        <f t="shared" si="23"/>
        <v>85</v>
      </c>
      <c r="CV44" s="120">
        <f>IF($BL44="", "", SUMIF('Income &amp; Expenses'!$B$11:$B$40, $BL44, 'Income &amp; Expenses'!$AR$11:$AR$40))</f>
        <v>0</v>
      </c>
      <c r="CW44" s="121">
        <f>IF($BL44="", "", SUMIF('Income &amp; Expenses'!$I$11:$I$40, $BL44, 'Income &amp; Expenses'!$K$11:$K$40))</f>
        <v>0</v>
      </c>
      <c r="CY44" s="62" t="str">
        <f>IF(CU44="", "", IF(CU44&lt;0, MAX(CY$8:CY43)+1, ""))</f>
        <v/>
      </c>
    </row>
    <row r="45" spans="1:103" ht="14.4" customHeight="1" x14ac:dyDescent="0.5500000000000000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29">
        <v>8</v>
      </c>
      <c r="AS45" s="252">
        <f t="shared" si="26"/>
        <v>44235</v>
      </c>
      <c r="AT45" s="252"/>
      <c r="AU45" s="252"/>
      <c r="AV45" s="252"/>
      <c r="AW45" s="252"/>
      <c r="AX45" s="252"/>
      <c r="AY45" s="16"/>
      <c r="BE45" s="118">
        <f t="shared" si="15"/>
        <v>44233</v>
      </c>
      <c r="BF45" s="119">
        <f t="shared" si="2"/>
        <v>70</v>
      </c>
      <c r="BG45" s="119" t="str">
        <f t="shared" si="3"/>
        <v/>
      </c>
      <c r="BH45" s="119">
        <f t="shared" si="4"/>
        <v>70</v>
      </c>
      <c r="BI45" s="120">
        <f t="shared" si="0"/>
        <v>0</v>
      </c>
      <c r="BJ45" s="121">
        <f t="shared" si="1"/>
        <v>0</v>
      </c>
      <c r="BL45" s="112">
        <f t="shared" si="16"/>
        <v>44233</v>
      </c>
      <c r="BM45" s="78">
        <f t="shared" si="17"/>
        <v>70</v>
      </c>
      <c r="BN45" s="120">
        <f>IF($BL45="", "", SUMIF('Income &amp; Expenses'!$B$11:$B$40, BL45, 'Income &amp; Expenses'!$F$11:$F$40))</f>
        <v>0</v>
      </c>
      <c r="BO45" s="121">
        <f>IF($BL45="", "", SUMIF('Income &amp; Expenses'!$I$11:$I$40, $BL45, 'Income &amp; Expenses'!$K$11:$K$40))</f>
        <v>0</v>
      </c>
      <c r="BQ45" s="62" t="str">
        <f>IF($BM45="", "", IF($BM45&lt;0, MAX($BQ$8:$BQ44)+1, ""))</f>
        <v/>
      </c>
      <c r="BV45" s="118">
        <f t="shared" si="18"/>
        <v>44233</v>
      </c>
      <c r="BW45" s="119" t="str">
        <f t="shared" si="5"/>
        <v/>
      </c>
      <c r="BX45" s="119">
        <f t="shared" si="6"/>
        <v>-120</v>
      </c>
      <c r="BY45" s="119">
        <f t="shared" si="7"/>
        <v>-120</v>
      </c>
      <c r="BZ45" s="120">
        <f t="shared" si="8"/>
        <v>0</v>
      </c>
      <c r="CA45" s="121">
        <f t="shared" si="9"/>
        <v>0</v>
      </c>
      <c r="CC45" s="112">
        <f t="shared" si="19"/>
        <v>44233</v>
      </c>
      <c r="CD45" s="78">
        <f t="shared" si="20"/>
        <v>-120</v>
      </c>
      <c r="CE45" s="120">
        <f>IF($BL45="", "", SUMIF('Income &amp; Expenses'!$B$11:$B$40, $BL45, 'Income &amp; Expenses'!$AQ$11:$AQ$40))</f>
        <v>0</v>
      </c>
      <c r="CF45" s="121">
        <f>IF($BL45="", "", SUMIF('Income &amp; Expenses'!$I$11:$I$40, $BL45, 'Income &amp; Expenses'!$K$11:$K$40))</f>
        <v>0</v>
      </c>
      <c r="CH45" s="62">
        <f>IF(CD45="", "", IF(CD45&lt;0, MAX(CH$8:CH44)+1, ""))</f>
        <v>6</v>
      </c>
      <c r="CM45" s="118">
        <f t="shared" si="21"/>
        <v>44233</v>
      </c>
      <c r="CN45" s="119">
        <f t="shared" si="10"/>
        <v>85</v>
      </c>
      <c r="CO45" s="119" t="str">
        <f t="shared" si="11"/>
        <v/>
      </c>
      <c r="CP45" s="119">
        <f t="shared" si="12"/>
        <v>85</v>
      </c>
      <c r="CQ45" s="120">
        <f t="shared" si="13"/>
        <v>0</v>
      </c>
      <c r="CR45" s="121">
        <f t="shared" si="14"/>
        <v>0</v>
      </c>
      <c r="CT45" s="112">
        <f t="shared" si="22"/>
        <v>44233</v>
      </c>
      <c r="CU45" s="78">
        <f t="shared" si="23"/>
        <v>85</v>
      </c>
      <c r="CV45" s="120">
        <f>IF($BL45="", "", SUMIF('Income &amp; Expenses'!$B$11:$B$40, $BL45, 'Income &amp; Expenses'!$AR$11:$AR$40))</f>
        <v>0</v>
      </c>
      <c r="CW45" s="121">
        <f>IF($BL45="", "", SUMIF('Income &amp; Expenses'!$I$11:$I$40, $BL45, 'Income &amp; Expenses'!$K$11:$K$40))</f>
        <v>0</v>
      </c>
      <c r="CY45" s="62" t="str">
        <f>IF(CU45="", "", IF(CU45&lt;0, MAX(CY$8:CY44)+1, ""))</f>
        <v/>
      </c>
    </row>
    <row r="46" spans="1:103" ht="14.4" customHeight="1" x14ac:dyDescent="0.5500000000000000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29">
        <v>9</v>
      </c>
      <c r="AS46" s="252">
        <f t="shared" si="26"/>
        <v>44236</v>
      </c>
      <c r="AT46" s="252"/>
      <c r="AU46" s="252"/>
      <c r="AV46" s="252"/>
      <c r="AW46" s="252"/>
      <c r="AX46" s="252"/>
      <c r="AY46" s="16"/>
      <c r="BE46" s="118">
        <f t="shared" si="15"/>
        <v>44234</v>
      </c>
      <c r="BF46" s="119">
        <f t="shared" si="2"/>
        <v>70</v>
      </c>
      <c r="BG46" s="119" t="str">
        <f t="shared" si="3"/>
        <v/>
      </c>
      <c r="BH46" s="119">
        <f t="shared" si="4"/>
        <v>70</v>
      </c>
      <c r="BI46" s="120">
        <f t="shared" si="0"/>
        <v>0</v>
      </c>
      <c r="BJ46" s="121">
        <f t="shared" si="1"/>
        <v>0</v>
      </c>
      <c r="BL46" s="112">
        <f t="shared" si="16"/>
        <v>44234</v>
      </c>
      <c r="BM46" s="78">
        <f t="shared" si="17"/>
        <v>70</v>
      </c>
      <c r="BN46" s="120">
        <f>IF($BL46="", "", SUMIF('Income &amp; Expenses'!$B$11:$B$40, BL46, 'Income &amp; Expenses'!$F$11:$F$40))</f>
        <v>0</v>
      </c>
      <c r="BO46" s="121">
        <f>IF($BL46="", "", SUMIF('Income &amp; Expenses'!$I$11:$I$40, $BL46, 'Income &amp; Expenses'!$K$11:$K$40))</f>
        <v>0</v>
      </c>
      <c r="BQ46" s="62" t="str">
        <f>IF($BM46="", "", IF($BM46&lt;0, MAX($BQ$8:$BQ45)+1, ""))</f>
        <v/>
      </c>
      <c r="BV46" s="118">
        <f t="shared" si="18"/>
        <v>44234</v>
      </c>
      <c r="BW46" s="119" t="str">
        <f t="shared" si="5"/>
        <v/>
      </c>
      <c r="BX46" s="119">
        <f t="shared" si="6"/>
        <v>-120</v>
      </c>
      <c r="BY46" s="119">
        <f t="shared" si="7"/>
        <v>-120</v>
      </c>
      <c r="BZ46" s="120">
        <f t="shared" si="8"/>
        <v>0</v>
      </c>
      <c r="CA46" s="121">
        <f t="shared" si="9"/>
        <v>0</v>
      </c>
      <c r="CC46" s="112">
        <f t="shared" si="19"/>
        <v>44234</v>
      </c>
      <c r="CD46" s="78">
        <f t="shared" si="20"/>
        <v>-120</v>
      </c>
      <c r="CE46" s="120">
        <f>IF($BL46="", "", SUMIF('Income &amp; Expenses'!$B$11:$B$40, $BL46, 'Income &amp; Expenses'!$AQ$11:$AQ$40))</f>
        <v>0</v>
      </c>
      <c r="CF46" s="121">
        <f>IF($BL46="", "", SUMIF('Income &amp; Expenses'!$I$11:$I$40, $BL46, 'Income &amp; Expenses'!$K$11:$K$40))</f>
        <v>0</v>
      </c>
      <c r="CH46" s="62">
        <f>IF(CD46="", "", IF(CD46&lt;0, MAX(CH$8:CH45)+1, ""))</f>
        <v>7</v>
      </c>
      <c r="CM46" s="118">
        <f t="shared" si="21"/>
        <v>44234</v>
      </c>
      <c r="CN46" s="119">
        <f t="shared" si="10"/>
        <v>85</v>
      </c>
      <c r="CO46" s="119" t="str">
        <f t="shared" si="11"/>
        <v/>
      </c>
      <c r="CP46" s="119">
        <f t="shared" si="12"/>
        <v>85</v>
      </c>
      <c r="CQ46" s="120">
        <f t="shared" si="13"/>
        <v>0</v>
      </c>
      <c r="CR46" s="121">
        <f t="shared" si="14"/>
        <v>0</v>
      </c>
      <c r="CT46" s="112">
        <f t="shared" si="22"/>
        <v>44234</v>
      </c>
      <c r="CU46" s="78">
        <f t="shared" si="23"/>
        <v>85</v>
      </c>
      <c r="CV46" s="120">
        <f>IF($BL46="", "", SUMIF('Income &amp; Expenses'!$B$11:$B$40, $BL46, 'Income &amp; Expenses'!$AR$11:$AR$40))</f>
        <v>0</v>
      </c>
      <c r="CW46" s="121">
        <f>IF($BL46="", "", SUMIF('Income &amp; Expenses'!$I$11:$I$40, $BL46, 'Income &amp; Expenses'!$K$11:$K$40))</f>
        <v>0</v>
      </c>
      <c r="CY46" s="62" t="str">
        <f>IF(CU46="", "", IF(CU46&lt;0, MAX(CY$8:CY45)+1, ""))</f>
        <v/>
      </c>
    </row>
    <row r="47" spans="1:103" ht="14.4" customHeight="1" x14ac:dyDescent="0.5500000000000000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29">
        <v>10</v>
      </c>
      <c r="AS47" s="252">
        <f t="shared" si="26"/>
        <v>44237</v>
      </c>
      <c r="AT47" s="252"/>
      <c r="AU47" s="252"/>
      <c r="AV47" s="252"/>
      <c r="AW47" s="252"/>
      <c r="AX47" s="252"/>
      <c r="AY47" s="16"/>
      <c r="BE47" s="118">
        <f t="shared" si="15"/>
        <v>44235</v>
      </c>
      <c r="BF47" s="119">
        <f t="shared" si="2"/>
        <v>70</v>
      </c>
      <c r="BG47" s="119" t="str">
        <f t="shared" si="3"/>
        <v/>
      </c>
      <c r="BH47" s="119">
        <f t="shared" si="4"/>
        <v>70</v>
      </c>
      <c r="BI47" s="120">
        <f t="shared" si="0"/>
        <v>0</v>
      </c>
      <c r="BJ47" s="121">
        <f t="shared" si="1"/>
        <v>0</v>
      </c>
      <c r="BL47" s="112">
        <f t="shared" si="16"/>
        <v>44235</v>
      </c>
      <c r="BM47" s="78">
        <f t="shared" si="17"/>
        <v>70</v>
      </c>
      <c r="BN47" s="120">
        <f>IF($BL47="", "", SUMIF('Income &amp; Expenses'!$B$11:$B$40, BL47, 'Income &amp; Expenses'!$F$11:$F$40))</f>
        <v>0</v>
      </c>
      <c r="BO47" s="121">
        <f>IF($BL47="", "", SUMIF('Income &amp; Expenses'!$I$11:$I$40, $BL47, 'Income &amp; Expenses'!$K$11:$K$40))</f>
        <v>0</v>
      </c>
      <c r="BQ47" s="62" t="str">
        <f>IF($BM47="", "", IF($BM47&lt;0, MAX($BQ$8:$BQ46)+1, ""))</f>
        <v/>
      </c>
      <c r="BV47" s="118">
        <f t="shared" si="18"/>
        <v>44235</v>
      </c>
      <c r="BW47" s="119" t="str">
        <f t="shared" si="5"/>
        <v/>
      </c>
      <c r="BX47" s="119">
        <f t="shared" si="6"/>
        <v>-120</v>
      </c>
      <c r="BY47" s="119">
        <f t="shared" si="7"/>
        <v>-120</v>
      </c>
      <c r="BZ47" s="120">
        <f t="shared" si="8"/>
        <v>0</v>
      </c>
      <c r="CA47" s="121">
        <f t="shared" si="9"/>
        <v>0</v>
      </c>
      <c r="CC47" s="112">
        <f t="shared" si="19"/>
        <v>44235</v>
      </c>
      <c r="CD47" s="78">
        <f t="shared" si="20"/>
        <v>-120</v>
      </c>
      <c r="CE47" s="120">
        <f>IF($BL47="", "", SUMIF('Income &amp; Expenses'!$B$11:$B$40, $BL47, 'Income &amp; Expenses'!$AQ$11:$AQ$40))</f>
        <v>0</v>
      </c>
      <c r="CF47" s="121">
        <f>IF($BL47="", "", SUMIF('Income &amp; Expenses'!$I$11:$I$40, $BL47, 'Income &amp; Expenses'!$K$11:$K$40))</f>
        <v>0</v>
      </c>
      <c r="CH47" s="62">
        <f>IF(CD47="", "", IF(CD47&lt;0, MAX(CH$8:CH46)+1, ""))</f>
        <v>8</v>
      </c>
      <c r="CM47" s="118">
        <f t="shared" si="21"/>
        <v>44235</v>
      </c>
      <c r="CN47" s="119">
        <f t="shared" si="10"/>
        <v>85</v>
      </c>
      <c r="CO47" s="119" t="str">
        <f t="shared" si="11"/>
        <v/>
      </c>
      <c r="CP47" s="119">
        <f t="shared" si="12"/>
        <v>85</v>
      </c>
      <c r="CQ47" s="120">
        <f t="shared" si="13"/>
        <v>0</v>
      </c>
      <c r="CR47" s="121">
        <f t="shared" si="14"/>
        <v>0</v>
      </c>
      <c r="CT47" s="112">
        <f t="shared" si="22"/>
        <v>44235</v>
      </c>
      <c r="CU47" s="78">
        <f t="shared" si="23"/>
        <v>85</v>
      </c>
      <c r="CV47" s="120">
        <f>IF($BL47="", "", SUMIF('Income &amp; Expenses'!$B$11:$B$40, $BL47, 'Income &amp; Expenses'!$AR$11:$AR$40))</f>
        <v>0</v>
      </c>
      <c r="CW47" s="121">
        <f>IF($BL47="", "", SUMIF('Income &amp; Expenses'!$I$11:$I$40, $BL47, 'Income &amp; Expenses'!$K$11:$K$40))</f>
        <v>0</v>
      </c>
      <c r="CY47" s="62" t="str">
        <f>IF(CU47="", "", IF(CU47&lt;0, MAX(CY$8:CY46)+1, ""))</f>
        <v/>
      </c>
    </row>
    <row r="48" spans="1:103" ht="14.4" customHeight="1" x14ac:dyDescent="0.5500000000000000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29">
        <v>11</v>
      </c>
      <c r="AS48" s="252">
        <f t="shared" si="26"/>
        <v>44238</v>
      </c>
      <c r="AT48" s="252"/>
      <c r="AU48" s="252"/>
      <c r="AV48" s="252"/>
      <c r="AW48" s="252"/>
      <c r="AX48" s="252"/>
      <c r="AY48" s="16"/>
      <c r="BE48" s="118">
        <f t="shared" si="15"/>
        <v>44236</v>
      </c>
      <c r="BF48" s="119">
        <f t="shared" si="2"/>
        <v>70</v>
      </c>
      <c r="BG48" s="119" t="str">
        <f t="shared" si="3"/>
        <v/>
      </c>
      <c r="BH48" s="119">
        <f t="shared" si="4"/>
        <v>70</v>
      </c>
      <c r="BI48" s="120">
        <f t="shared" si="0"/>
        <v>0</v>
      </c>
      <c r="BJ48" s="121">
        <f t="shared" si="1"/>
        <v>0</v>
      </c>
      <c r="BL48" s="112">
        <f t="shared" si="16"/>
        <v>44236</v>
      </c>
      <c r="BM48" s="78">
        <f t="shared" si="17"/>
        <v>70</v>
      </c>
      <c r="BN48" s="120">
        <f>IF($BL48="", "", SUMIF('Income &amp; Expenses'!$B$11:$B$40, BL48, 'Income &amp; Expenses'!$F$11:$F$40))</f>
        <v>0</v>
      </c>
      <c r="BO48" s="121">
        <f>IF($BL48="", "", SUMIF('Income &amp; Expenses'!$I$11:$I$40, $BL48, 'Income &amp; Expenses'!$K$11:$K$40))</f>
        <v>0</v>
      </c>
      <c r="BQ48" s="62" t="str">
        <f>IF($BM48="", "", IF($BM48&lt;0, MAX($BQ$8:$BQ47)+1, ""))</f>
        <v/>
      </c>
      <c r="BV48" s="118">
        <f t="shared" si="18"/>
        <v>44236</v>
      </c>
      <c r="BW48" s="119" t="str">
        <f t="shared" si="5"/>
        <v/>
      </c>
      <c r="BX48" s="119">
        <f t="shared" si="6"/>
        <v>-120</v>
      </c>
      <c r="BY48" s="119">
        <f t="shared" si="7"/>
        <v>-120</v>
      </c>
      <c r="BZ48" s="120">
        <f t="shared" si="8"/>
        <v>0</v>
      </c>
      <c r="CA48" s="121">
        <f t="shared" si="9"/>
        <v>0</v>
      </c>
      <c r="CC48" s="112">
        <f t="shared" si="19"/>
        <v>44236</v>
      </c>
      <c r="CD48" s="78">
        <f t="shared" si="20"/>
        <v>-120</v>
      </c>
      <c r="CE48" s="120">
        <f>IF($BL48="", "", SUMIF('Income &amp; Expenses'!$B$11:$B$40, $BL48, 'Income &amp; Expenses'!$AQ$11:$AQ$40))</f>
        <v>0</v>
      </c>
      <c r="CF48" s="121">
        <f>IF($BL48="", "", SUMIF('Income &amp; Expenses'!$I$11:$I$40, $BL48, 'Income &amp; Expenses'!$K$11:$K$40))</f>
        <v>0</v>
      </c>
      <c r="CH48" s="62">
        <f>IF(CD48="", "", IF(CD48&lt;0, MAX(CH$8:CH47)+1, ""))</f>
        <v>9</v>
      </c>
      <c r="CM48" s="118">
        <f t="shared" si="21"/>
        <v>44236</v>
      </c>
      <c r="CN48" s="119">
        <f t="shared" si="10"/>
        <v>85</v>
      </c>
      <c r="CO48" s="119" t="str">
        <f t="shared" si="11"/>
        <v/>
      </c>
      <c r="CP48" s="119">
        <f t="shared" si="12"/>
        <v>85</v>
      </c>
      <c r="CQ48" s="120">
        <f t="shared" si="13"/>
        <v>0</v>
      </c>
      <c r="CR48" s="121">
        <f t="shared" si="14"/>
        <v>0</v>
      </c>
      <c r="CT48" s="112">
        <f t="shared" si="22"/>
        <v>44236</v>
      </c>
      <c r="CU48" s="78">
        <f t="shared" si="23"/>
        <v>85</v>
      </c>
      <c r="CV48" s="120">
        <f>IF($BL48="", "", SUMIF('Income &amp; Expenses'!$B$11:$B$40, $BL48, 'Income &amp; Expenses'!$AR$11:$AR$40))</f>
        <v>0</v>
      </c>
      <c r="CW48" s="121">
        <f>IF($BL48="", "", SUMIF('Income &amp; Expenses'!$I$11:$I$40, $BL48, 'Income &amp; Expenses'!$K$11:$K$40))</f>
        <v>0</v>
      </c>
      <c r="CY48" s="62" t="str">
        <f>IF(CU48="", "", IF(CU48&lt;0, MAX(CY$8:CY47)+1, ""))</f>
        <v/>
      </c>
    </row>
    <row r="49" spans="1:103" ht="14.4" customHeight="1" x14ac:dyDescent="0.5500000000000000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29">
        <v>12</v>
      </c>
      <c r="AS49" s="252">
        <f t="shared" si="26"/>
        <v>44239</v>
      </c>
      <c r="AT49" s="252"/>
      <c r="AU49" s="252"/>
      <c r="AV49" s="252"/>
      <c r="AW49" s="252"/>
      <c r="AX49" s="252"/>
      <c r="AY49" s="16"/>
      <c r="BE49" s="118">
        <f t="shared" si="15"/>
        <v>44237</v>
      </c>
      <c r="BF49" s="119">
        <f t="shared" si="2"/>
        <v>70</v>
      </c>
      <c r="BG49" s="119" t="str">
        <f t="shared" si="3"/>
        <v/>
      </c>
      <c r="BH49" s="119">
        <f t="shared" si="4"/>
        <v>70</v>
      </c>
      <c r="BI49" s="120">
        <f t="shared" si="0"/>
        <v>0</v>
      </c>
      <c r="BJ49" s="121">
        <f t="shared" si="1"/>
        <v>0</v>
      </c>
      <c r="BL49" s="112">
        <f t="shared" si="16"/>
        <v>44237</v>
      </c>
      <c r="BM49" s="78">
        <f t="shared" si="17"/>
        <v>70</v>
      </c>
      <c r="BN49" s="120">
        <f>IF($BL49="", "", SUMIF('Income &amp; Expenses'!$B$11:$B$40, BL49, 'Income &amp; Expenses'!$F$11:$F$40))</f>
        <v>0</v>
      </c>
      <c r="BO49" s="121">
        <f>IF($BL49="", "", SUMIF('Income &amp; Expenses'!$I$11:$I$40, $BL49, 'Income &amp; Expenses'!$K$11:$K$40))</f>
        <v>0</v>
      </c>
      <c r="BQ49" s="62" t="str">
        <f>IF($BM49="", "", IF($BM49&lt;0, MAX($BQ$8:$BQ48)+1, ""))</f>
        <v/>
      </c>
      <c r="BV49" s="118">
        <f t="shared" si="18"/>
        <v>44237</v>
      </c>
      <c r="BW49" s="119" t="str">
        <f t="shared" si="5"/>
        <v/>
      </c>
      <c r="BX49" s="119">
        <f t="shared" si="6"/>
        <v>-120</v>
      </c>
      <c r="BY49" s="119">
        <f t="shared" si="7"/>
        <v>-120</v>
      </c>
      <c r="BZ49" s="120">
        <f t="shared" si="8"/>
        <v>0</v>
      </c>
      <c r="CA49" s="121">
        <f t="shared" si="9"/>
        <v>0</v>
      </c>
      <c r="CC49" s="112">
        <f t="shared" si="19"/>
        <v>44237</v>
      </c>
      <c r="CD49" s="78">
        <f t="shared" si="20"/>
        <v>-120</v>
      </c>
      <c r="CE49" s="120">
        <f>IF($BL49="", "", SUMIF('Income &amp; Expenses'!$B$11:$B$40, $BL49, 'Income &amp; Expenses'!$AQ$11:$AQ$40))</f>
        <v>0</v>
      </c>
      <c r="CF49" s="121">
        <f>IF($BL49="", "", SUMIF('Income &amp; Expenses'!$I$11:$I$40, $BL49, 'Income &amp; Expenses'!$K$11:$K$40))</f>
        <v>0</v>
      </c>
      <c r="CH49" s="62">
        <f>IF(CD49="", "", IF(CD49&lt;0, MAX(CH$8:CH48)+1, ""))</f>
        <v>10</v>
      </c>
      <c r="CM49" s="118">
        <f t="shared" si="21"/>
        <v>44237</v>
      </c>
      <c r="CN49" s="119">
        <f t="shared" si="10"/>
        <v>85</v>
      </c>
      <c r="CO49" s="119" t="str">
        <f t="shared" si="11"/>
        <v/>
      </c>
      <c r="CP49" s="119">
        <f t="shared" si="12"/>
        <v>85</v>
      </c>
      <c r="CQ49" s="120">
        <f t="shared" si="13"/>
        <v>0</v>
      </c>
      <c r="CR49" s="121">
        <f t="shared" si="14"/>
        <v>0</v>
      </c>
      <c r="CT49" s="112">
        <f t="shared" si="22"/>
        <v>44237</v>
      </c>
      <c r="CU49" s="78">
        <f t="shared" si="23"/>
        <v>85</v>
      </c>
      <c r="CV49" s="120">
        <f>IF($BL49="", "", SUMIF('Income &amp; Expenses'!$B$11:$B$40, $BL49, 'Income &amp; Expenses'!$AR$11:$AR$40))</f>
        <v>0</v>
      </c>
      <c r="CW49" s="121">
        <f>IF($BL49="", "", SUMIF('Income &amp; Expenses'!$I$11:$I$40, $BL49, 'Income &amp; Expenses'!$K$11:$K$40))</f>
        <v>0</v>
      </c>
      <c r="CY49" s="62" t="str">
        <f>IF(CU49="", "", IF(CU49&lt;0, MAX(CY$8:CY48)+1, ""))</f>
        <v/>
      </c>
    </row>
    <row r="50" spans="1:103" ht="14.4" customHeight="1" x14ac:dyDescent="0.5500000000000000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29">
        <v>13</v>
      </c>
      <c r="AS50" s="252">
        <f t="shared" si="26"/>
        <v>44240</v>
      </c>
      <c r="AT50" s="252"/>
      <c r="AU50" s="252"/>
      <c r="AV50" s="252"/>
      <c r="AW50" s="252"/>
      <c r="AX50" s="252"/>
      <c r="AY50" s="16"/>
      <c r="BE50" s="118">
        <f t="shared" si="15"/>
        <v>44238</v>
      </c>
      <c r="BF50" s="119">
        <f t="shared" si="2"/>
        <v>70</v>
      </c>
      <c r="BG50" s="119" t="str">
        <f t="shared" si="3"/>
        <v/>
      </c>
      <c r="BH50" s="119">
        <f t="shared" si="4"/>
        <v>70</v>
      </c>
      <c r="BI50" s="120">
        <f t="shared" si="0"/>
        <v>0</v>
      </c>
      <c r="BJ50" s="121">
        <f t="shared" si="1"/>
        <v>0</v>
      </c>
      <c r="BL50" s="112">
        <f t="shared" si="16"/>
        <v>44238</v>
      </c>
      <c r="BM50" s="78">
        <f t="shared" si="17"/>
        <v>70</v>
      </c>
      <c r="BN50" s="120">
        <f>IF($BL50="", "", SUMIF('Income &amp; Expenses'!$B$11:$B$40, BL50, 'Income &amp; Expenses'!$F$11:$F$40))</f>
        <v>0</v>
      </c>
      <c r="BO50" s="121">
        <f>IF($BL50="", "", SUMIF('Income &amp; Expenses'!$I$11:$I$40, $BL50, 'Income &amp; Expenses'!$K$11:$K$40))</f>
        <v>0</v>
      </c>
      <c r="BQ50" s="62" t="str">
        <f>IF($BM50="", "", IF($BM50&lt;0, MAX($BQ$8:$BQ49)+1, ""))</f>
        <v/>
      </c>
      <c r="BV50" s="118">
        <f t="shared" si="18"/>
        <v>44238</v>
      </c>
      <c r="BW50" s="119" t="str">
        <f t="shared" si="5"/>
        <v/>
      </c>
      <c r="BX50" s="119">
        <f t="shared" si="6"/>
        <v>-120</v>
      </c>
      <c r="BY50" s="119">
        <f t="shared" si="7"/>
        <v>-120</v>
      </c>
      <c r="BZ50" s="120">
        <f t="shared" si="8"/>
        <v>0</v>
      </c>
      <c r="CA50" s="121">
        <f t="shared" si="9"/>
        <v>0</v>
      </c>
      <c r="CC50" s="112">
        <f t="shared" si="19"/>
        <v>44238</v>
      </c>
      <c r="CD50" s="78">
        <f t="shared" si="20"/>
        <v>-120</v>
      </c>
      <c r="CE50" s="120">
        <f>IF($BL50="", "", SUMIF('Income &amp; Expenses'!$B$11:$B$40, $BL50, 'Income &amp; Expenses'!$AQ$11:$AQ$40))</f>
        <v>0</v>
      </c>
      <c r="CF50" s="121">
        <f>IF($BL50="", "", SUMIF('Income &amp; Expenses'!$I$11:$I$40, $BL50, 'Income &amp; Expenses'!$K$11:$K$40))</f>
        <v>0</v>
      </c>
      <c r="CH50" s="62">
        <f>IF(CD50="", "", IF(CD50&lt;0, MAX(CH$8:CH49)+1, ""))</f>
        <v>11</v>
      </c>
      <c r="CM50" s="118">
        <f t="shared" si="21"/>
        <v>44238</v>
      </c>
      <c r="CN50" s="119">
        <f t="shared" si="10"/>
        <v>85</v>
      </c>
      <c r="CO50" s="119" t="str">
        <f t="shared" si="11"/>
        <v/>
      </c>
      <c r="CP50" s="119">
        <f t="shared" si="12"/>
        <v>85</v>
      </c>
      <c r="CQ50" s="120">
        <f t="shared" si="13"/>
        <v>0</v>
      </c>
      <c r="CR50" s="121">
        <f t="shared" si="14"/>
        <v>0</v>
      </c>
      <c r="CT50" s="112">
        <f t="shared" si="22"/>
        <v>44238</v>
      </c>
      <c r="CU50" s="78">
        <f t="shared" si="23"/>
        <v>85</v>
      </c>
      <c r="CV50" s="120">
        <f>IF($BL50="", "", SUMIF('Income &amp; Expenses'!$B$11:$B$40, $BL50, 'Income &amp; Expenses'!$AR$11:$AR$40))</f>
        <v>0</v>
      </c>
      <c r="CW50" s="121">
        <f>IF($BL50="", "", SUMIF('Income &amp; Expenses'!$I$11:$I$40, $BL50, 'Income &amp; Expenses'!$K$11:$K$40))</f>
        <v>0</v>
      </c>
      <c r="CY50" s="62" t="str">
        <f>IF(CU50="", "", IF(CU50&lt;0, MAX(CY$8:CY49)+1, ""))</f>
        <v/>
      </c>
    </row>
    <row r="51" spans="1:103" ht="14.4" customHeight="1" x14ac:dyDescent="0.5500000000000000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29">
        <v>14</v>
      </c>
      <c r="AS51" s="252">
        <f t="shared" si="26"/>
        <v>44241</v>
      </c>
      <c r="AT51" s="252"/>
      <c r="AU51" s="252"/>
      <c r="AV51" s="252"/>
      <c r="AW51" s="252"/>
      <c r="AX51" s="252"/>
      <c r="AY51" s="16"/>
      <c r="BE51" s="118">
        <f t="shared" si="15"/>
        <v>44239</v>
      </c>
      <c r="BF51" s="119">
        <f t="shared" si="2"/>
        <v>70</v>
      </c>
      <c r="BG51" s="119" t="str">
        <f t="shared" si="3"/>
        <v/>
      </c>
      <c r="BH51" s="119">
        <f t="shared" si="4"/>
        <v>70</v>
      </c>
      <c r="BI51" s="120">
        <f t="shared" si="0"/>
        <v>0</v>
      </c>
      <c r="BJ51" s="121">
        <f t="shared" si="1"/>
        <v>0</v>
      </c>
      <c r="BL51" s="112">
        <f t="shared" si="16"/>
        <v>44239</v>
      </c>
      <c r="BM51" s="78">
        <f t="shared" si="17"/>
        <v>70</v>
      </c>
      <c r="BN51" s="120">
        <f>IF($BL51="", "", SUMIF('Income &amp; Expenses'!$B$11:$B$40, BL51, 'Income &amp; Expenses'!$F$11:$F$40))</f>
        <v>0</v>
      </c>
      <c r="BO51" s="121">
        <f>IF($BL51="", "", SUMIF('Income &amp; Expenses'!$I$11:$I$40, $BL51, 'Income &amp; Expenses'!$K$11:$K$40))</f>
        <v>0</v>
      </c>
      <c r="BQ51" s="62" t="str">
        <f>IF($BM51="", "", IF($BM51&lt;0, MAX($BQ$8:$BQ50)+1, ""))</f>
        <v/>
      </c>
      <c r="BV51" s="118">
        <f t="shared" si="18"/>
        <v>44239</v>
      </c>
      <c r="BW51" s="119" t="str">
        <f t="shared" si="5"/>
        <v/>
      </c>
      <c r="BX51" s="119">
        <f t="shared" si="6"/>
        <v>-120</v>
      </c>
      <c r="BY51" s="119">
        <f t="shared" si="7"/>
        <v>-120</v>
      </c>
      <c r="BZ51" s="120">
        <f t="shared" si="8"/>
        <v>0</v>
      </c>
      <c r="CA51" s="121">
        <f t="shared" si="9"/>
        <v>0</v>
      </c>
      <c r="CC51" s="112">
        <f t="shared" si="19"/>
        <v>44239</v>
      </c>
      <c r="CD51" s="78">
        <f t="shared" si="20"/>
        <v>-120</v>
      </c>
      <c r="CE51" s="120">
        <f>IF($BL51="", "", SUMIF('Income &amp; Expenses'!$B$11:$B$40, $BL51, 'Income &amp; Expenses'!$AQ$11:$AQ$40))</f>
        <v>0</v>
      </c>
      <c r="CF51" s="121">
        <f>IF($BL51="", "", SUMIF('Income &amp; Expenses'!$I$11:$I$40, $BL51, 'Income &amp; Expenses'!$K$11:$K$40))</f>
        <v>0</v>
      </c>
      <c r="CH51" s="62">
        <f>IF(CD51="", "", IF(CD51&lt;0, MAX(CH$8:CH50)+1, ""))</f>
        <v>12</v>
      </c>
      <c r="CM51" s="118">
        <f t="shared" si="21"/>
        <v>44239</v>
      </c>
      <c r="CN51" s="119">
        <f t="shared" si="10"/>
        <v>85</v>
      </c>
      <c r="CO51" s="119" t="str">
        <f t="shared" si="11"/>
        <v/>
      </c>
      <c r="CP51" s="119">
        <f t="shared" si="12"/>
        <v>85</v>
      </c>
      <c r="CQ51" s="120">
        <f t="shared" si="13"/>
        <v>0</v>
      </c>
      <c r="CR51" s="121">
        <f t="shared" si="14"/>
        <v>0</v>
      </c>
      <c r="CT51" s="112">
        <f t="shared" si="22"/>
        <v>44239</v>
      </c>
      <c r="CU51" s="78">
        <f t="shared" si="23"/>
        <v>85</v>
      </c>
      <c r="CV51" s="120">
        <f>IF($BL51="", "", SUMIF('Income &amp; Expenses'!$B$11:$B$40, $BL51, 'Income &amp; Expenses'!$AR$11:$AR$40))</f>
        <v>0</v>
      </c>
      <c r="CW51" s="121">
        <f>IF($BL51="", "", SUMIF('Income &amp; Expenses'!$I$11:$I$40, $BL51, 'Income &amp; Expenses'!$K$11:$K$40))</f>
        <v>0</v>
      </c>
      <c r="CY51" s="62" t="str">
        <f>IF(CU51="", "", IF(CU51&lt;0, MAX(CY$8:CY50)+1, ""))</f>
        <v/>
      </c>
    </row>
    <row r="52" spans="1:103" ht="14.4" customHeight="1" x14ac:dyDescent="0.5500000000000000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29">
        <v>15</v>
      </c>
      <c r="AS52" s="252">
        <f t="shared" si="26"/>
        <v>44242</v>
      </c>
      <c r="AT52" s="252"/>
      <c r="AU52" s="252"/>
      <c r="AV52" s="252"/>
      <c r="AW52" s="252"/>
      <c r="AX52" s="252"/>
      <c r="AY52" s="16"/>
      <c r="BE52" s="118">
        <f t="shared" si="15"/>
        <v>44240</v>
      </c>
      <c r="BF52" s="119">
        <f t="shared" si="2"/>
        <v>70</v>
      </c>
      <c r="BG52" s="119" t="str">
        <f t="shared" si="3"/>
        <v/>
      </c>
      <c r="BH52" s="119">
        <f t="shared" si="4"/>
        <v>70</v>
      </c>
      <c r="BI52" s="120">
        <f t="shared" si="0"/>
        <v>0</v>
      </c>
      <c r="BJ52" s="121">
        <f t="shared" si="1"/>
        <v>0</v>
      </c>
      <c r="BL52" s="112">
        <f t="shared" si="16"/>
        <v>44240</v>
      </c>
      <c r="BM52" s="78">
        <f t="shared" si="17"/>
        <v>70</v>
      </c>
      <c r="BN52" s="120">
        <f>IF($BL52="", "", SUMIF('Income &amp; Expenses'!$B$11:$B$40, BL52, 'Income &amp; Expenses'!$F$11:$F$40))</f>
        <v>0</v>
      </c>
      <c r="BO52" s="121">
        <f>IF($BL52="", "", SUMIF('Income &amp; Expenses'!$I$11:$I$40, $BL52, 'Income &amp; Expenses'!$K$11:$K$40))</f>
        <v>0</v>
      </c>
      <c r="BQ52" s="62" t="str">
        <f>IF($BM52="", "", IF($BM52&lt;0, MAX($BQ$8:$BQ51)+1, ""))</f>
        <v/>
      </c>
      <c r="BV52" s="118">
        <f t="shared" si="18"/>
        <v>44240</v>
      </c>
      <c r="BW52" s="119" t="str">
        <f t="shared" si="5"/>
        <v/>
      </c>
      <c r="BX52" s="119">
        <f t="shared" si="6"/>
        <v>-120</v>
      </c>
      <c r="BY52" s="119">
        <f t="shared" si="7"/>
        <v>-120</v>
      </c>
      <c r="BZ52" s="120">
        <f t="shared" si="8"/>
        <v>0</v>
      </c>
      <c r="CA52" s="121">
        <f t="shared" si="9"/>
        <v>0</v>
      </c>
      <c r="CC52" s="112">
        <f t="shared" si="19"/>
        <v>44240</v>
      </c>
      <c r="CD52" s="78">
        <f t="shared" si="20"/>
        <v>-120</v>
      </c>
      <c r="CE52" s="120">
        <f>IF($BL52="", "", SUMIF('Income &amp; Expenses'!$B$11:$B$40, $BL52, 'Income &amp; Expenses'!$AQ$11:$AQ$40))</f>
        <v>0</v>
      </c>
      <c r="CF52" s="121">
        <f>IF($BL52="", "", SUMIF('Income &amp; Expenses'!$I$11:$I$40, $BL52, 'Income &amp; Expenses'!$K$11:$K$40))</f>
        <v>0</v>
      </c>
      <c r="CH52" s="62">
        <f>IF(CD52="", "", IF(CD52&lt;0, MAX(CH$8:CH51)+1, ""))</f>
        <v>13</v>
      </c>
      <c r="CM52" s="118">
        <f t="shared" si="21"/>
        <v>44240</v>
      </c>
      <c r="CN52" s="119">
        <f t="shared" si="10"/>
        <v>85</v>
      </c>
      <c r="CO52" s="119" t="str">
        <f t="shared" si="11"/>
        <v/>
      </c>
      <c r="CP52" s="119">
        <f t="shared" si="12"/>
        <v>85</v>
      </c>
      <c r="CQ52" s="120">
        <f t="shared" si="13"/>
        <v>0</v>
      </c>
      <c r="CR52" s="121">
        <f t="shared" si="14"/>
        <v>0</v>
      </c>
      <c r="CT52" s="112">
        <f t="shared" si="22"/>
        <v>44240</v>
      </c>
      <c r="CU52" s="78">
        <f t="shared" si="23"/>
        <v>85</v>
      </c>
      <c r="CV52" s="120">
        <f>IF($BL52="", "", SUMIF('Income &amp; Expenses'!$B$11:$B$40, $BL52, 'Income &amp; Expenses'!$AR$11:$AR$40))</f>
        <v>0</v>
      </c>
      <c r="CW52" s="121">
        <f>IF($BL52="", "", SUMIF('Income &amp; Expenses'!$I$11:$I$40, $BL52, 'Income &amp; Expenses'!$K$11:$K$40))</f>
        <v>0</v>
      </c>
      <c r="CY52" s="62" t="str">
        <f>IF(CU52="", "", IF(CU52&lt;0, MAX(CY$8:CY51)+1, ""))</f>
        <v/>
      </c>
    </row>
    <row r="53" spans="1:103" ht="14.4" customHeight="1" x14ac:dyDescent="0.5500000000000000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29">
        <v>16</v>
      </c>
      <c r="AS53" s="252">
        <f t="shared" si="26"/>
        <v>44243</v>
      </c>
      <c r="AT53" s="252"/>
      <c r="AU53" s="252"/>
      <c r="AV53" s="252"/>
      <c r="AW53" s="252"/>
      <c r="AX53" s="252"/>
      <c r="AY53" s="16"/>
      <c r="BE53" s="118">
        <f t="shared" si="15"/>
        <v>44241</v>
      </c>
      <c r="BF53" s="119">
        <f t="shared" si="2"/>
        <v>70</v>
      </c>
      <c r="BG53" s="119" t="str">
        <f t="shared" si="3"/>
        <v/>
      </c>
      <c r="BH53" s="119">
        <f t="shared" si="4"/>
        <v>70</v>
      </c>
      <c r="BI53" s="120">
        <f t="shared" si="0"/>
        <v>0</v>
      </c>
      <c r="BJ53" s="121">
        <f t="shared" si="1"/>
        <v>0</v>
      </c>
      <c r="BL53" s="112">
        <f t="shared" si="16"/>
        <v>44241</v>
      </c>
      <c r="BM53" s="78">
        <f t="shared" si="17"/>
        <v>70</v>
      </c>
      <c r="BN53" s="120">
        <f>IF($BL53="", "", SUMIF('Income &amp; Expenses'!$B$11:$B$40, BL53, 'Income &amp; Expenses'!$F$11:$F$40))</f>
        <v>0</v>
      </c>
      <c r="BO53" s="121">
        <f>IF($BL53="", "", SUMIF('Income &amp; Expenses'!$I$11:$I$40, $BL53, 'Income &amp; Expenses'!$K$11:$K$40))</f>
        <v>0</v>
      </c>
      <c r="BQ53" s="62" t="str">
        <f>IF($BM53="", "", IF($BM53&lt;0, MAX($BQ$8:$BQ52)+1, ""))</f>
        <v/>
      </c>
      <c r="BV53" s="118">
        <f t="shared" si="18"/>
        <v>44241</v>
      </c>
      <c r="BW53" s="119" t="str">
        <f t="shared" si="5"/>
        <v/>
      </c>
      <c r="BX53" s="119">
        <f t="shared" si="6"/>
        <v>-120</v>
      </c>
      <c r="BY53" s="119">
        <f t="shared" si="7"/>
        <v>-120</v>
      </c>
      <c r="BZ53" s="120">
        <f t="shared" si="8"/>
        <v>0</v>
      </c>
      <c r="CA53" s="121">
        <f t="shared" si="9"/>
        <v>0</v>
      </c>
      <c r="CC53" s="112">
        <f t="shared" si="19"/>
        <v>44241</v>
      </c>
      <c r="CD53" s="78">
        <f t="shared" si="20"/>
        <v>-120</v>
      </c>
      <c r="CE53" s="120">
        <f>IF($BL53="", "", SUMIF('Income &amp; Expenses'!$B$11:$B$40, $BL53, 'Income &amp; Expenses'!$AQ$11:$AQ$40))</f>
        <v>0</v>
      </c>
      <c r="CF53" s="121">
        <f>IF($BL53="", "", SUMIF('Income &amp; Expenses'!$I$11:$I$40, $BL53, 'Income &amp; Expenses'!$K$11:$K$40))</f>
        <v>0</v>
      </c>
      <c r="CH53" s="62">
        <f>IF(CD53="", "", IF(CD53&lt;0, MAX(CH$8:CH52)+1, ""))</f>
        <v>14</v>
      </c>
      <c r="CM53" s="118">
        <f t="shared" si="21"/>
        <v>44241</v>
      </c>
      <c r="CN53" s="119">
        <f t="shared" si="10"/>
        <v>85</v>
      </c>
      <c r="CO53" s="119" t="str">
        <f t="shared" si="11"/>
        <v/>
      </c>
      <c r="CP53" s="119">
        <f t="shared" si="12"/>
        <v>85</v>
      </c>
      <c r="CQ53" s="120">
        <f t="shared" si="13"/>
        <v>0</v>
      </c>
      <c r="CR53" s="121">
        <f t="shared" si="14"/>
        <v>0</v>
      </c>
      <c r="CT53" s="112">
        <f t="shared" si="22"/>
        <v>44241</v>
      </c>
      <c r="CU53" s="78">
        <f t="shared" si="23"/>
        <v>85</v>
      </c>
      <c r="CV53" s="120">
        <f>IF($BL53="", "", SUMIF('Income &amp; Expenses'!$B$11:$B$40, $BL53, 'Income &amp; Expenses'!$AR$11:$AR$40))</f>
        <v>0</v>
      </c>
      <c r="CW53" s="121">
        <f>IF($BL53="", "", SUMIF('Income &amp; Expenses'!$I$11:$I$40, $BL53, 'Income &amp; Expenses'!$K$11:$K$40))</f>
        <v>0</v>
      </c>
      <c r="CY53" s="62" t="str">
        <f>IF(CU53="", "", IF(CU53&lt;0, MAX(CY$8:CY52)+1, ""))</f>
        <v/>
      </c>
    </row>
    <row r="54" spans="1:103" ht="14.4" customHeight="1" x14ac:dyDescent="0.5500000000000000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29">
        <v>17</v>
      </c>
      <c r="AS54" s="252">
        <f t="shared" si="26"/>
        <v>44244</v>
      </c>
      <c r="AT54" s="252"/>
      <c r="AU54" s="252"/>
      <c r="AV54" s="252"/>
      <c r="AW54" s="252"/>
      <c r="AX54" s="252"/>
      <c r="AY54" s="16"/>
      <c r="BE54" s="118">
        <f t="shared" si="15"/>
        <v>44242</v>
      </c>
      <c r="BF54" s="119">
        <f t="shared" si="2"/>
        <v>70</v>
      </c>
      <c r="BG54" s="119" t="str">
        <f t="shared" si="3"/>
        <v/>
      </c>
      <c r="BH54" s="119">
        <f t="shared" si="4"/>
        <v>70</v>
      </c>
      <c r="BI54" s="120">
        <f t="shared" si="0"/>
        <v>0</v>
      </c>
      <c r="BJ54" s="121">
        <f t="shared" si="1"/>
        <v>0</v>
      </c>
      <c r="BL54" s="112">
        <f t="shared" si="16"/>
        <v>44242</v>
      </c>
      <c r="BM54" s="78">
        <f t="shared" si="17"/>
        <v>70</v>
      </c>
      <c r="BN54" s="120">
        <f>IF($BL54="", "", SUMIF('Income &amp; Expenses'!$B$11:$B$40, BL54, 'Income &amp; Expenses'!$F$11:$F$40))</f>
        <v>0</v>
      </c>
      <c r="BO54" s="121">
        <f>IF($BL54="", "", SUMIF('Income &amp; Expenses'!$I$11:$I$40, $BL54, 'Income &amp; Expenses'!$K$11:$K$40))</f>
        <v>0</v>
      </c>
      <c r="BQ54" s="62" t="str">
        <f>IF($BM54="", "", IF($BM54&lt;0, MAX($BQ$8:$BQ53)+1, ""))</f>
        <v/>
      </c>
      <c r="BV54" s="118">
        <f t="shared" si="18"/>
        <v>44242</v>
      </c>
      <c r="BW54" s="119" t="str">
        <f t="shared" si="5"/>
        <v/>
      </c>
      <c r="BX54" s="119">
        <f t="shared" si="6"/>
        <v>-120</v>
      </c>
      <c r="BY54" s="119">
        <f t="shared" si="7"/>
        <v>-120</v>
      </c>
      <c r="BZ54" s="120">
        <f t="shared" si="8"/>
        <v>0</v>
      </c>
      <c r="CA54" s="121">
        <f t="shared" si="9"/>
        <v>0</v>
      </c>
      <c r="CC54" s="112">
        <f t="shared" si="19"/>
        <v>44242</v>
      </c>
      <c r="CD54" s="78">
        <f t="shared" si="20"/>
        <v>-120</v>
      </c>
      <c r="CE54" s="120">
        <f>IF($BL54="", "", SUMIF('Income &amp; Expenses'!$B$11:$B$40, $BL54, 'Income &amp; Expenses'!$AQ$11:$AQ$40))</f>
        <v>0</v>
      </c>
      <c r="CF54" s="121">
        <f>IF($BL54="", "", SUMIF('Income &amp; Expenses'!$I$11:$I$40, $BL54, 'Income &amp; Expenses'!$K$11:$K$40))</f>
        <v>0</v>
      </c>
      <c r="CH54" s="62">
        <f>IF(CD54="", "", IF(CD54&lt;0, MAX(CH$8:CH53)+1, ""))</f>
        <v>15</v>
      </c>
      <c r="CM54" s="118">
        <f t="shared" si="21"/>
        <v>44242</v>
      </c>
      <c r="CN54" s="119">
        <f t="shared" si="10"/>
        <v>85</v>
      </c>
      <c r="CO54" s="119" t="str">
        <f t="shared" si="11"/>
        <v/>
      </c>
      <c r="CP54" s="119">
        <f t="shared" si="12"/>
        <v>85</v>
      </c>
      <c r="CQ54" s="120">
        <f t="shared" si="13"/>
        <v>0</v>
      </c>
      <c r="CR54" s="121">
        <f t="shared" si="14"/>
        <v>0</v>
      </c>
      <c r="CT54" s="112">
        <f t="shared" si="22"/>
        <v>44242</v>
      </c>
      <c r="CU54" s="78">
        <f t="shared" si="23"/>
        <v>85</v>
      </c>
      <c r="CV54" s="120">
        <f>IF($BL54="", "", SUMIF('Income &amp; Expenses'!$B$11:$B$40, $BL54, 'Income &amp; Expenses'!$AR$11:$AR$40))</f>
        <v>0</v>
      </c>
      <c r="CW54" s="121">
        <f>IF($BL54="", "", SUMIF('Income &amp; Expenses'!$I$11:$I$40, $BL54, 'Income &amp; Expenses'!$K$11:$K$40))</f>
        <v>0</v>
      </c>
      <c r="CY54" s="62" t="str">
        <f>IF(CU54="", "", IF(CU54&lt;0, MAX(CY$8:CY53)+1, ""))</f>
        <v/>
      </c>
    </row>
    <row r="55" spans="1:103" ht="14.4" customHeight="1" x14ac:dyDescent="0.5500000000000000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29">
        <v>18</v>
      </c>
      <c r="AS55" s="252">
        <f t="shared" si="26"/>
        <v>44245</v>
      </c>
      <c r="AT55" s="252"/>
      <c r="AU55" s="252"/>
      <c r="AV55" s="252"/>
      <c r="AW55" s="252"/>
      <c r="AX55" s="252"/>
      <c r="AY55" s="16"/>
      <c r="BE55" s="118">
        <f t="shared" si="15"/>
        <v>44243</v>
      </c>
      <c r="BF55" s="119">
        <f t="shared" si="2"/>
        <v>70</v>
      </c>
      <c r="BG55" s="119" t="str">
        <f t="shared" si="3"/>
        <v/>
      </c>
      <c r="BH55" s="119">
        <f t="shared" si="4"/>
        <v>70</v>
      </c>
      <c r="BI55" s="120">
        <f t="shared" si="0"/>
        <v>0</v>
      </c>
      <c r="BJ55" s="121">
        <f t="shared" si="1"/>
        <v>0</v>
      </c>
      <c r="BL55" s="112">
        <f t="shared" si="16"/>
        <v>44243</v>
      </c>
      <c r="BM55" s="78">
        <f t="shared" si="17"/>
        <v>70</v>
      </c>
      <c r="BN55" s="120">
        <f>IF($BL55="", "", SUMIF('Income &amp; Expenses'!$B$11:$B$40, BL55, 'Income &amp; Expenses'!$F$11:$F$40))</f>
        <v>0</v>
      </c>
      <c r="BO55" s="121">
        <f>IF($BL55="", "", SUMIF('Income &amp; Expenses'!$I$11:$I$40, $BL55, 'Income &amp; Expenses'!$K$11:$K$40))</f>
        <v>0</v>
      </c>
      <c r="BQ55" s="62" t="str">
        <f>IF($BM55="", "", IF($BM55&lt;0, MAX($BQ$8:$BQ54)+1, ""))</f>
        <v/>
      </c>
      <c r="BV55" s="118">
        <f t="shared" si="18"/>
        <v>44243</v>
      </c>
      <c r="BW55" s="119" t="str">
        <f t="shared" si="5"/>
        <v/>
      </c>
      <c r="BX55" s="119">
        <f t="shared" si="6"/>
        <v>-120</v>
      </c>
      <c r="BY55" s="119">
        <f t="shared" si="7"/>
        <v>-120</v>
      </c>
      <c r="BZ55" s="120">
        <f t="shared" si="8"/>
        <v>0</v>
      </c>
      <c r="CA55" s="121">
        <f t="shared" si="9"/>
        <v>0</v>
      </c>
      <c r="CC55" s="112">
        <f t="shared" si="19"/>
        <v>44243</v>
      </c>
      <c r="CD55" s="78">
        <f t="shared" si="20"/>
        <v>-120</v>
      </c>
      <c r="CE55" s="120">
        <f>IF($BL55="", "", SUMIF('Income &amp; Expenses'!$B$11:$B$40, $BL55, 'Income &amp; Expenses'!$AQ$11:$AQ$40))</f>
        <v>0</v>
      </c>
      <c r="CF55" s="121">
        <f>IF($BL55="", "", SUMIF('Income &amp; Expenses'!$I$11:$I$40, $BL55, 'Income &amp; Expenses'!$K$11:$K$40))</f>
        <v>0</v>
      </c>
      <c r="CH55" s="62">
        <f>IF(CD55="", "", IF(CD55&lt;0, MAX(CH$8:CH54)+1, ""))</f>
        <v>16</v>
      </c>
      <c r="CM55" s="118">
        <f t="shared" si="21"/>
        <v>44243</v>
      </c>
      <c r="CN55" s="119">
        <f t="shared" si="10"/>
        <v>85</v>
      </c>
      <c r="CO55" s="119" t="str">
        <f t="shared" si="11"/>
        <v/>
      </c>
      <c r="CP55" s="119">
        <f t="shared" si="12"/>
        <v>85</v>
      </c>
      <c r="CQ55" s="120">
        <f t="shared" si="13"/>
        <v>0</v>
      </c>
      <c r="CR55" s="121">
        <f t="shared" si="14"/>
        <v>0</v>
      </c>
      <c r="CT55" s="112">
        <f t="shared" si="22"/>
        <v>44243</v>
      </c>
      <c r="CU55" s="78">
        <f t="shared" si="23"/>
        <v>85</v>
      </c>
      <c r="CV55" s="120">
        <f>IF($BL55="", "", SUMIF('Income &amp; Expenses'!$B$11:$B$40, $BL55, 'Income &amp; Expenses'!$AR$11:$AR$40))</f>
        <v>0</v>
      </c>
      <c r="CW55" s="121">
        <f>IF($BL55="", "", SUMIF('Income &amp; Expenses'!$I$11:$I$40, $BL55, 'Income &amp; Expenses'!$K$11:$K$40))</f>
        <v>0</v>
      </c>
      <c r="CY55" s="62" t="str">
        <f>IF(CU55="", "", IF(CU55&lt;0, MAX(CY$8:CY54)+1, ""))</f>
        <v/>
      </c>
    </row>
    <row r="56" spans="1:103" ht="14.4" customHeight="1" x14ac:dyDescent="0.5500000000000000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29">
        <v>19</v>
      </c>
      <c r="AS56" s="252">
        <f t="shared" si="26"/>
        <v>44246</v>
      </c>
      <c r="AT56" s="252"/>
      <c r="AU56" s="252"/>
      <c r="AV56" s="252"/>
      <c r="AW56" s="252"/>
      <c r="AX56" s="252"/>
      <c r="AY56" s="16"/>
      <c r="BE56" s="118">
        <f t="shared" si="15"/>
        <v>44244</v>
      </c>
      <c r="BF56" s="119">
        <f t="shared" si="2"/>
        <v>70</v>
      </c>
      <c r="BG56" s="119" t="str">
        <f t="shared" si="3"/>
        <v/>
      </c>
      <c r="BH56" s="119">
        <f t="shared" si="4"/>
        <v>70</v>
      </c>
      <c r="BI56" s="120">
        <f t="shared" si="0"/>
        <v>0</v>
      </c>
      <c r="BJ56" s="121">
        <f t="shared" si="1"/>
        <v>0</v>
      </c>
      <c r="BL56" s="112">
        <f t="shared" si="16"/>
        <v>44244</v>
      </c>
      <c r="BM56" s="78">
        <f t="shared" si="17"/>
        <v>70</v>
      </c>
      <c r="BN56" s="120">
        <f>IF($BL56="", "", SUMIF('Income &amp; Expenses'!$B$11:$B$40, BL56, 'Income &amp; Expenses'!$F$11:$F$40))</f>
        <v>0</v>
      </c>
      <c r="BO56" s="121">
        <f>IF($BL56="", "", SUMIF('Income &amp; Expenses'!$I$11:$I$40, $BL56, 'Income &amp; Expenses'!$K$11:$K$40))</f>
        <v>0</v>
      </c>
      <c r="BQ56" s="62" t="str">
        <f>IF($BM56="", "", IF($BM56&lt;0, MAX($BQ$8:$BQ55)+1, ""))</f>
        <v/>
      </c>
      <c r="BV56" s="118">
        <f t="shared" si="18"/>
        <v>44244</v>
      </c>
      <c r="BW56" s="119" t="str">
        <f t="shared" si="5"/>
        <v/>
      </c>
      <c r="BX56" s="119">
        <f t="shared" si="6"/>
        <v>-120</v>
      </c>
      <c r="BY56" s="119">
        <f t="shared" si="7"/>
        <v>-120</v>
      </c>
      <c r="BZ56" s="120">
        <f t="shared" si="8"/>
        <v>0</v>
      </c>
      <c r="CA56" s="121">
        <f t="shared" si="9"/>
        <v>0</v>
      </c>
      <c r="CC56" s="112">
        <f t="shared" si="19"/>
        <v>44244</v>
      </c>
      <c r="CD56" s="78">
        <f t="shared" si="20"/>
        <v>-120</v>
      </c>
      <c r="CE56" s="120">
        <f>IF($BL56="", "", SUMIF('Income &amp; Expenses'!$B$11:$B$40, $BL56, 'Income &amp; Expenses'!$AQ$11:$AQ$40))</f>
        <v>0</v>
      </c>
      <c r="CF56" s="121">
        <f>IF($BL56="", "", SUMIF('Income &amp; Expenses'!$I$11:$I$40, $BL56, 'Income &amp; Expenses'!$K$11:$K$40))</f>
        <v>0</v>
      </c>
      <c r="CH56" s="62">
        <f>IF(CD56="", "", IF(CD56&lt;0, MAX(CH$8:CH55)+1, ""))</f>
        <v>17</v>
      </c>
      <c r="CM56" s="118">
        <f t="shared" si="21"/>
        <v>44244</v>
      </c>
      <c r="CN56" s="119">
        <f t="shared" si="10"/>
        <v>85</v>
      </c>
      <c r="CO56" s="119" t="str">
        <f t="shared" si="11"/>
        <v/>
      </c>
      <c r="CP56" s="119">
        <f t="shared" si="12"/>
        <v>85</v>
      </c>
      <c r="CQ56" s="120">
        <f t="shared" si="13"/>
        <v>0</v>
      </c>
      <c r="CR56" s="121">
        <f t="shared" si="14"/>
        <v>0</v>
      </c>
      <c r="CT56" s="112">
        <f t="shared" si="22"/>
        <v>44244</v>
      </c>
      <c r="CU56" s="78">
        <f t="shared" si="23"/>
        <v>85</v>
      </c>
      <c r="CV56" s="120">
        <f>IF($BL56="", "", SUMIF('Income &amp; Expenses'!$B$11:$B$40, $BL56, 'Income &amp; Expenses'!$AR$11:$AR$40))</f>
        <v>0</v>
      </c>
      <c r="CW56" s="121">
        <f>IF($BL56="", "", SUMIF('Income &amp; Expenses'!$I$11:$I$40, $BL56, 'Income &amp; Expenses'!$K$11:$K$40))</f>
        <v>0</v>
      </c>
      <c r="CY56" s="62" t="str">
        <f>IF(CU56="", "", IF(CU56&lt;0, MAX(CY$8:CY55)+1, ""))</f>
        <v/>
      </c>
    </row>
    <row r="57" spans="1:103" ht="14.4" customHeight="1" x14ac:dyDescent="0.5500000000000000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29">
        <v>20</v>
      </c>
      <c r="AS57" s="252">
        <f t="shared" si="26"/>
        <v>44247</v>
      </c>
      <c r="AT57" s="252"/>
      <c r="AU57" s="252"/>
      <c r="AV57" s="252"/>
      <c r="AW57" s="252"/>
      <c r="AX57" s="252"/>
      <c r="AY57" s="16"/>
      <c r="BE57" s="118">
        <f t="shared" si="15"/>
        <v>44245</v>
      </c>
      <c r="BF57" s="119">
        <f t="shared" si="2"/>
        <v>70</v>
      </c>
      <c r="BG57" s="119" t="str">
        <f t="shared" si="3"/>
        <v/>
      </c>
      <c r="BH57" s="119">
        <f t="shared" si="4"/>
        <v>70</v>
      </c>
      <c r="BI57" s="120">
        <f t="shared" si="0"/>
        <v>0</v>
      </c>
      <c r="BJ57" s="121">
        <f t="shared" si="1"/>
        <v>0</v>
      </c>
      <c r="BL57" s="112">
        <f t="shared" si="16"/>
        <v>44245</v>
      </c>
      <c r="BM57" s="78">
        <f t="shared" si="17"/>
        <v>70</v>
      </c>
      <c r="BN57" s="120">
        <f>IF($BL57="", "", SUMIF('Income &amp; Expenses'!$B$11:$B$40, BL57, 'Income &amp; Expenses'!$F$11:$F$40))</f>
        <v>0</v>
      </c>
      <c r="BO57" s="121">
        <f>IF($BL57="", "", SUMIF('Income &amp; Expenses'!$I$11:$I$40, $BL57, 'Income &amp; Expenses'!$K$11:$K$40))</f>
        <v>0</v>
      </c>
      <c r="BQ57" s="62" t="str">
        <f>IF($BM57="", "", IF($BM57&lt;0, MAX($BQ$8:$BQ56)+1, ""))</f>
        <v/>
      </c>
      <c r="BV57" s="118">
        <f t="shared" si="18"/>
        <v>44245</v>
      </c>
      <c r="BW57" s="119" t="str">
        <f t="shared" si="5"/>
        <v/>
      </c>
      <c r="BX57" s="119">
        <f t="shared" si="6"/>
        <v>-120</v>
      </c>
      <c r="BY57" s="119">
        <f t="shared" si="7"/>
        <v>-120</v>
      </c>
      <c r="BZ57" s="120">
        <f t="shared" si="8"/>
        <v>0</v>
      </c>
      <c r="CA57" s="121">
        <f t="shared" si="9"/>
        <v>0</v>
      </c>
      <c r="CC57" s="112">
        <f t="shared" si="19"/>
        <v>44245</v>
      </c>
      <c r="CD57" s="78">
        <f t="shared" si="20"/>
        <v>-120</v>
      </c>
      <c r="CE57" s="120">
        <f>IF($BL57="", "", SUMIF('Income &amp; Expenses'!$B$11:$B$40, $BL57, 'Income &amp; Expenses'!$AQ$11:$AQ$40))</f>
        <v>0</v>
      </c>
      <c r="CF57" s="121">
        <f>IF($BL57="", "", SUMIF('Income &amp; Expenses'!$I$11:$I$40, $BL57, 'Income &amp; Expenses'!$K$11:$K$40))</f>
        <v>0</v>
      </c>
      <c r="CH57" s="62">
        <f>IF(CD57="", "", IF(CD57&lt;0, MAX(CH$8:CH56)+1, ""))</f>
        <v>18</v>
      </c>
      <c r="CM57" s="118">
        <f t="shared" si="21"/>
        <v>44245</v>
      </c>
      <c r="CN57" s="119">
        <f t="shared" si="10"/>
        <v>85</v>
      </c>
      <c r="CO57" s="119" t="str">
        <f t="shared" si="11"/>
        <v/>
      </c>
      <c r="CP57" s="119">
        <f t="shared" si="12"/>
        <v>85</v>
      </c>
      <c r="CQ57" s="120">
        <f t="shared" si="13"/>
        <v>0</v>
      </c>
      <c r="CR57" s="121">
        <f t="shared" si="14"/>
        <v>0</v>
      </c>
      <c r="CT57" s="112">
        <f t="shared" si="22"/>
        <v>44245</v>
      </c>
      <c r="CU57" s="78">
        <f t="shared" si="23"/>
        <v>85</v>
      </c>
      <c r="CV57" s="120">
        <f>IF($BL57="", "", SUMIF('Income &amp; Expenses'!$B$11:$B$40, $BL57, 'Income &amp; Expenses'!$AR$11:$AR$40))</f>
        <v>0</v>
      </c>
      <c r="CW57" s="121">
        <f>IF($BL57="", "", SUMIF('Income &amp; Expenses'!$I$11:$I$40, $BL57, 'Income &amp; Expenses'!$K$11:$K$40))</f>
        <v>0</v>
      </c>
      <c r="CY57" s="62" t="str">
        <f>IF(CU57="", "", IF(CU57&lt;0, MAX(CY$8:CY56)+1, ""))</f>
        <v/>
      </c>
    </row>
    <row r="58" spans="1:103" ht="14.4" customHeight="1" x14ac:dyDescent="0.5500000000000000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BE58" s="118">
        <f t="shared" si="15"/>
        <v>44246</v>
      </c>
      <c r="BF58" s="119">
        <f t="shared" si="2"/>
        <v>70</v>
      </c>
      <c r="BG58" s="119" t="str">
        <f t="shared" si="3"/>
        <v/>
      </c>
      <c r="BH58" s="119">
        <f t="shared" si="4"/>
        <v>70</v>
      </c>
      <c r="BI58" s="120">
        <f t="shared" si="0"/>
        <v>0</v>
      </c>
      <c r="BJ58" s="121">
        <f t="shared" si="1"/>
        <v>0</v>
      </c>
      <c r="BL58" s="112">
        <f t="shared" si="16"/>
        <v>44246</v>
      </c>
      <c r="BM58" s="78">
        <f t="shared" si="17"/>
        <v>70</v>
      </c>
      <c r="BN58" s="120">
        <f>IF($BL58="", "", SUMIF('Income &amp; Expenses'!$B$11:$B$40, BL58, 'Income &amp; Expenses'!$F$11:$F$40))</f>
        <v>0</v>
      </c>
      <c r="BO58" s="121">
        <f>IF($BL58="", "", SUMIF('Income &amp; Expenses'!$I$11:$I$40, $BL58, 'Income &amp; Expenses'!$K$11:$K$40))</f>
        <v>0</v>
      </c>
      <c r="BQ58" s="62" t="str">
        <f>IF($BM58="", "", IF($BM58&lt;0, MAX($BQ$8:$BQ57)+1, ""))</f>
        <v/>
      </c>
      <c r="BV58" s="118">
        <f t="shared" si="18"/>
        <v>44246</v>
      </c>
      <c r="BW58" s="119" t="str">
        <f t="shared" si="5"/>
        <v/>
      </c>
      <c r="BX58" s="119">
        <f t="shared" si="6"/>
        <v>-120</v>
      </c>
      <c r="BY58" s="119">
        <f t="shared" si="7"/>
        <v>-120</v>
      </c>
      <c r="BZ58" s="120">
        <f t="shared" si="8"/>
        <v>0</v>
      </c>
      <c r="CA58" s="121">
        <f t="shared" si="9"/>
        <v>0</v>
      </c>
      <c r="CC58" s="112">
        <f t="shared" si="19"/>
        <v>44246</v>
      </c>
      <c r="CD58" s="78">
        <f t="shared" si="20"/>
        <v>-120</v>
      </c>
      <c r="CE58" s="120">
        <f>IF($BL58="", "", SUMIF('Income &amp; Expenses'!$B$11:$B$40, $BL58, 'Income &amp; Expenses'!$AQ$11:$AQ$40))</f>
        <v>0</v>
      </c>
      <c r="CF58" s="121">
        <f>IF($BL58="", "", SUMIF('Income &amp; Expenses'!$I$11:$I$40, $BL58, 'Income &amp; Expenses'!$K$11:$K$40))</f>
        <v>0</v>
      </c>
      <c r="CH58" s="62">
        <f>IF(CD58="", "", IF(CD58&lt;0, MAX(CH$8:CH57)+1, ""))</f>
        <v>19</v>
      </c>
      <c r="CM58" s="118">
        <f t="shared" si="21"/>
        <v>44246</v>
      </c>
      <c r="CN58" s="119">
        <f t="shared" si="10"/>
        <v>85</v>
      </c>
      <c r="CO58" s="119" t="str">
        <f t="shared" si="11"/>
        <v/>
      </c>
      <c r="CP58" s="119">
        <f t="shared" si="12"/>
        <v>85</v>
      </c>
      <c r="CQ58" s="120">
        <f t="shared" si="13"/>
        <v>0</v>
      </c>
      <c r="CR58" s="121">
        <f t="shared" si="14"/>
        <v>0</v>
      </c>
      <c r="CT58" s="112">
        <f t="shared" si="22"/>
        <v>44246</v>
      </c>
      <c r="CU58" s="78">
        <f t="shared" si="23"/>
        <v>85</v>
      </c>
      <c r="CV58" s="120">
        <f>IF($BL58="", "", SUMIF('Income &amp; Expenses'!$B$11:$B$40, $BL58, 'Income &amp; Expenses'!$AR$11:$AR$40))</f>
        <v>0</v>
      </c>
      <c r="CW58" s="121">
        <f>IF($BL58="", "", SUMIF('Income &amp; Expenses'!$I$11:$I$40, $BL58, 'Income &amp; Expenses'!$K$11:$K$40))</f>
        <v>0</v>
      </c>
      <c r="CY58" s="62" t="str">
        <f>IF(CU58="", "", IF(CU58&lt;0, MAX(CY$8:CY57)+1, ""))</f>
        <v/>
      </c>
    </row>
    <row r="59" spans="1:103" ht="14.4" customHeight="1" x14ac:dyDescent="0.55000000000000004">
      <c r="A59" s="16"/>
      <c r="B59" s="165" t="s">
        <v>83</v>
      </c>
      <c r="C59" s="166"/>
      <c r="D59" s="166"/>
      <c r="E59" s="166"/>
      <c r="F59" s="166"/>
      <c r="G59" s="166"/>
      <c r="H59" s="166"/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6"/>
      <c r="T59" s="166"/>
      <c r="U59" s="166"/>
      <c r="V59" s="166"/>
      <c r="W59" s="166"/>
      <c r="X59" s="166"/>
      <c r="Y59" s="166"/>
      <c r="Z59" s="166"/>
      <c r="AA59" s="166"/>
      <c r="AB59" s="166"/>
      <c r="AC59" s="166"/>
      <c r="AD59" s="166"/>
      <c r="AE59" s="166"/>
      <c r="AF59" s="166"/>
      <c r="AG59" s="166"/>
      <c r="AH59" s="166"/>
      <c r="AI59" s="166"/>
      <c r="AJ59" s="166"/>
      <c r="AK59" s="166"/>
      <c r="AL59" s="166"/>
      <c r="AM59" s="166"/>
      <c r="AN59" s="166"/>
      <c r="AO59" s="166"/>
      <c r="AP59" s="166"/>
      <c r="AQ59" s="166"/>
      <c r="AR59" s="166"/>
      <c r="AS59" s="166"/>
      <c r="AT59" s="166"/>
      <c r="AU59" s="166"/>
      <c r="AV59" s="166"/>
      <c r="AW59" s="166"/>
      <c r="AX59" s="167"/>
      <c r="AY59" s="16"/>
      <c r="BE59" s="118">
        <f t="shared" si="15"/>
        <v>44247</v>
      </c>
      <c r="BF59" s="119">
        <f t="shared" si="2"/>
        <v>70</v>
      </c>
      <c r="BG59" s="119" t="str">
        <f t="shared" si="3"/>
        <v/>
      </c>
      <c r="BH59" s="119">
        <f t="shared" si="4"/>
        <v>70</v>
      </c>
      <c r="BI59" s="120">
        <f t="shared" si="0"/>
        <v>0</v>
      </c>
      <c r="BJ59" s="121">
        <f t="shared" si="1"/>
        <v>0</v>
      </c>
      <c r="BL59" s="112">
        <f t="shared" si="16"/>
        <v>44247</v>
      </c>
      <c r="BM59" s="78">
        <f t="shared" si="17"/>
        <v>70</v>
      </c>
      <c r="BN59" s="120">
        <f>IF($BL59="", "", SUMIF('Income &amp; Expenses'!$B$11:$B$40, BL59, 'Income &amp; Expenses'!$F$11:$F$40))</f>
        <v>0</v>
      </c>
      <c r="BO59" s="121">
        <f>IF($BL59="", "", SUMIF('Income &amp; Expenses'!$I$11:$I$40, $BL59, 'Income &amp; Expenses'!$K$11:$K$40))</f>
        <v>0</v>
      </c>
      <c r="BQ59" s="62" t="str">
        <f>IF($BM59="", "", IF($BM59&lt;0, MAX($BQ$8:$BQ58)+1, ""))</f>
        <v/>
      </c>
      <c r="BV59" s="118">
        <f t="shared" si="18"/>
        <v>44247</v>
      </c>
      <c r="BW59" s="119" t="str">
        <f t="shared" si="5"/>
        <v/>
      </c>
      <c r="BX59" s="119">
        <f t="shared" si="6"/>
        <v>-120</v>
      </c>
      <c r="BY59" s="119">
        <f t="shared" si="7"/>
        <v>-120</v>
      </c>
      <c r="BZ59" s="120">
        <f t="shared" si="8"/>
        <v>0</v>
      </c>
      <c r="CA59" s="121">
        <f t="shared" si="9"/>
        <v>0</v>
      </c>
      <c r="CC59" s="112">
        <f t="shared" si="19"/>
        <v>44247</v>
      </c>
      <c r="CD59" s="78">
        <f t="shared" si="20"/>
        <v>-120</v>
      </c>
      <c r="CE59" s="120">
        <f>IF($BL59="", "", SUMIF('Income &amp; Expenses'!$B$11:$B$40, $BL59, 'Income &amp; Expenses'!$AQ$11:$AQ$40))</f>
        <v>0</v>
      </c>
      <c r="CF59" s="121">
        <f>IF($BL59="", "", SUMIF('Income &amp; Expenses'!$I$11:$I$40, $BL59, 'Income &amp; Expenses'!$K$11:$K$40))</f>
        <v>0</v>
      </c>
      <c r="CH59" s="62">
        <f>IF(CD59="", "", IF(CD59&lt;0, MAX(CH$8:CH58)+1, ""))</f>
        <v>20</v>
      </c>
      <c r="CM59" s="118">
        <f t="shared" si="21"/>
        <v>44247</v>
      </c>
      <c r="CN59" s="119">
        <f t="shared" si="10"/>
        <v>85</v>
      </c>
      <c r="CO59" s="119" t="str">
        <f t="shared" si="11"/>
        <v/>
      </c>
      <c r="CP59" s="119">
        <f t="shared" si="12"/>
        <v>85</v>
      </c>
      <c r="CQ59" s="120">
        <f t="shared" si="13"/>
        <v>0</v>
      </c>
      <c r="CR59" s="121">
        <f t="shared" si="14"/>
        <v>0</v>
      </c>
      <c r="CT59" s="112">
        <f t="shared" si="22"/>
        <v>44247</v>
      </c>
      <c r="CU59" s="78">
        <f t="shared" si="23"/>
        <v>85</v>
      </c>
      <c r="CV59" s="120">
        <f>IF($BL59="", "", SUMIF('Income &amp; Expenses'!$B$11:$B$40, $BL59, 'Income &amp; Expenses'!$AR$11:$AR$40))</f>
        <v>0</v>
      </c>
      <c r="CW59" s="121">
        <f>IF($BL59="", "", SUMIF('Income &amp; Expenses'!$I$11:$I$40, $BL59, 'Income &amp; Expenses'!$K$11:$K$40))</f>
        <v>0</v>
      </c>
      <c r="CY59" s="62" t="str">
        <f>IF(CU59="", "", IF(CU59&lt;0, MAX(CY$8:CY58)+1, ""))</f>
        <v/>
      </c>
    </row>
    <row r="60" spans="1:103" ht="14.4" customHeight="1" x14ac:dyDescent="0.5500000000000000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BE60" s="118">
        <f t="shared" si="15"/>
        <v>44248</v>
      </c>
      <c r="BF60" s="119">
        <f t="shared" si="2"/>
        <v>70</v>
      </c>
      <c r="BG60" s="119" t="str">
        <f t="shared" si="3"/>
        <v/>
      </c>
      <c r="BH60" s="119">
        <f t="shared" si="4"/>
        <v>70</v>
      </c>
      <c r="BI60" s="120">
        <f t="shared" si="0"/>
        <v>0</v>
      </c>
      <c r="BJ60" s="121">
        <f t="shared" si="1"/>
        <v>0</v>
      </c>
      <c r="BL60" s="112">
        <f t="shared" si="16"/>
        <v>44248</v>
      </c>
      <c r="BM60" s="78">
        <f t="shared" si="17"/>
        <v>70</v>
      </c>
      <c r="BN60" s="120">
        <f>IF($BL60="", "", SUMIF('Income &amp; Expenses'!$B$11:$B$40, BL60, 'Income &amp; Expenses'!$F$11:$F$40))</f>
        <v>0</v>
      </c>
      <c r="BO60" s="121">
        <f>IF($BL60="", "", SUMIF('Income &amp; Expenses'!$I$11:$I$40, $BL60, 'Income &amp; Expenses'!$K$11:$K$40))</f>
        <v>0</v>
      </c>
      <c r="BQ60" s="62" t="str">
        <f>IF($BM60="", "", IF($BM60&lt;0, MAX($BQ$8:$BQ59)+1, ""))</f>
        <v/>
      </c>
      <c r="BV60" s="118">
        <f t="shared" si="18"/>
        <v>44248</v>
      </c>
      <c r="BW60" s="119" t="str">
        <f t="shared" si="5"/>
        <v/>
      </c>
      <c r="BX60" s="119">
        <f t="shared" si="6"/>
        <v>-120</v>
      </c>
      <c r="BY60" s="119">
        <f t="shared" si="7"/>
        <v>-120</v>
      </c>
      <c r="BZ60" s="120">
        <f t="shared" si="8"/>
        <v>0</v>
      </c>
      <c r="CA60" s="121">
        <f t="shared" si="9"/>
        <v>0</v>
      </c>
      <c r="CC60" s="112">
        <f t="shared" si="19"/>
        <v>44248</v>
      </c>
      <c r="CD60" s="78">
        <f t="shared" si="20"/>
        <v>-120</v>
      </c>
      <c r="CE60" s="120">
        <f>IF($BL60="", "", SUMIF('Income &amp; Expenses'!$B$11:$B$40, $BL60, 'Income &amp; Expenses'!$AQ$11:$AQ$40))</f>
        <v>0</v>
      </c>
      <c r="CF60" s="121">
        <f>IF($BL60="", "", SUMIF('Income &amp; Expenses'!$I$11:$I$40, $BL60, 'Income &amp; Expenses'!$K$11:$K$40))</f>
        <v>0</v>
      </c>
      <c r="CH60" s="62">
        <f>IF(CD60="", "", IF(CD60&lt;0, MAX(CH$8:CH59)+1, ""))</f>
        <v>21</v>
      </c>
      <c r="CM60" s="118">
        <f t="shared" si="21"/>
        <v>44248</v>
      </c>
      <c r="CN60" s="119">
        <f t="shared" si="10"/>
        <v>85</v>
      </c>
      <c r="CO60" s="119" t="str">
        <f t="shared" si="11"/>
        <v/>
      </c>
      <c r="CP60" s="119">
        <f t="shared" si="12"/>
        <v>85</v>
      </c>
      <c r="CQ60" s="120">
        <f t="shared" si="13"/>
        <v>0</v>
      </c>
      <c r="CR60" s="121">
        <f t="shared" si="14"/>
        <v>0</v>
      </c>
      <c r="CT60" s="112">
        <f t="shared" si="22"/>
        <v>44248</v>
      </c>
      <c r="CU60" s="78">
        <f t="shared" si="23"/>
        <v>85</v>
      </c>
      <c r="CV60" s="120">
        <f>IF($BL60="", "", SUMIF('Income &amp; Expenses'!$B$11:$B$40, $BL60, 'Income &amp; Expenses'!$AR$11:$AR$40))</f>
        <v>0</v>
      </c>
      <c r="CW60" s="121">
        <f>IF($BL60="", "", SUMIF('Income &amp; Expenses'!$I$11:$I$40, $BL60, 'Income &amp; Expenses'!$K$11:$K$40))</f>
        <v>0</v>
      </c>
      <c r="CY60" s="62" t="str">
        <f>IF(CU60="", "", IF(CU60&lt;0, MAX(CY$8:CY59)+1, ""))</f>
        <v/>
      </c>
    </row>
    <row r="61" spans="1:103" ht="14.4" customHeight="1" x14ac:dyDescent="0.55000000000000004">
      <c r="A61" s="16"/>
      <c r="B61" s="236" t="s">
        <v>52</v>
      </c>
      <c r="C61" s="237"/>
      <c r="D61" s="237"/>
      <c r="E61" s="237"/>
      <c r="F61" s="237"/>
      <c r="G61" s="237"/>
      <c r="H61" s="237"/>
      <c r="I61" s="237"/>
      <c r="J61" s="238"/>
      <c r="K61" s="242">
        <f>$CY$4</f>
        <v>0</v>
      </c>
      <c r="L61" s="243"/>
      <c r="M61" s="243"/>
      <c r="N61" s="244"/>
      <c r="O61" s="16"/>
      <c r="P61" s="236" t="s">
        <v>51</v>
      </c>
      <c r="Q61" s="237"/>
      <c r="R61" s="237"/>
      <c r="S61" s="237"/>
      <c r="T61" s="237"/>
      <c r="U61" s="237"/>
      <c r="V61" s="237"/>
      <c r="W61" s="237"/>
      <c r="X61" s="230">
        <f>MAX($CU$9:$CU$374)</f>
        <v>1075</v>
      </c>
      <c r="Y61" s="231"/>
      <c r="Z61" s="231"/>
      <c r="AA61" s="231"/>
      <c r="AB61" s="231"/>
      <c r="AC61" s="231"/>
      <c r="AD61" s="231"/>
      <c r="AE61" s="231"/>
      <c r="AF61" s="232"/>
      <c r="AG61" s="16"/>
      <c r="AH61" s="236" t="s">
        <v>50</v>
      </c>
      <c r="AI61" s="237"/>
      <c r="AJ61" s="237"/>
      <c r="AK61" s="237"/>
      <c r="AL61" s="237"/>
      <c r="AM61" s="237"/>
      <c r="AN61" s="237"/>
      <c r="AO61" s="237"/>
      <c r="AP61" s="230">
        <f>MIN($CU$9:$CU$374)</f>
        <v>75</v>
      </c>
      <c r="AQ61" s="231"/>
      <c r="AR61" s="231"/>
      <c r="AS61" s="231"/>
      <c r="AT61" s="231"/>
      <c r="AU61" s="231"/>
      <c r="AV61" s="231"/>
      <c r="AW61" s="231"/>
      <c r="AX61" s="232"/>
      <c r="AY61" s="16"/>
      <c r="BE61" s="118">
        <f t="shared" si="15"/>
        <v>44249</v>
      </c>
      <c r="BF61" s="119">
        <f t="shared" si="2"/>
        <v>70</v>
      </c>
      <c r="BG61" s="119" t="str">
        <f t="shared" si="3"/>
        <v/>
      </c>
      <c r="BH61" s="119">
        <f t="shared" si="4"/>
        <v>70</v>
      </c>
      <c r="BI61" s="120">
        <f t="shared" si="0"/>
        <v>0</v>
      </c>
      <c r="BJ61" s="121">
        <f t="shared" si="1"/>
        <v>0</v>
      </c>
      <c r="BL61" s="112">
        <f t="shared" si="16"/>
        <v>44249</v>
      </c>
      <c r="BM61" s="78">
        <f t="shared" si="17"/>
        <v>70</v>
      </c>
      <c r="BN61" s="120">
        <f>IF($BL61="", "", SUMIF('Income &amp; Expenses'!$B$11:$B$40, BL61, 'Income &amp; Expenses'!$F$11:$F$40))</f>
        <v>0</v>
      </c>
      <c r="BO61" s="121">
        <f>IF($BL61="", "", SUMIF('Income &amp; Expenses'!$I$11:$I$40, $BL61, 'Income &amp; Expenses'!$K$11:$K$40))</f>
        <v>0</v>
      </c>
      <c r="BQ61" s="62" t="str">
        <f>IF($BM61="", "", IF($BM61&lt;0, MAX($BQ$8:$BQ60)+1, ""))</f>
        <v/>
      </c>
      <c r="BV61" s="118">
        <f t="shared" si="18"/>
        <v>44249</v>
      </c>
      <c r="BW61" s="119" t="str">
        <f t="shared" si="5"/>
        <v/>
      </c>
      <c r="BX61" s="119">
        <f t="shared" si="6"/>
        <v>-120</v>
      </c>
      <c r="BY61" s="119">
        <f t="shared" si="7"/>
        <v>-120</v>
      </c>
      <c r="BZ61" s="120">
        <f t="shared" si="8"/>
        <v>0</v>
      </c>
      <c r="CA61" s="121">
        <f t="shared" si="9"/>
        <v>0</v>
      </c>
      <c r="CC61" s="112">
        <f t="shared" si="19"/>
        <v>44249</v>
      </c>
      <c r="CD61" s="78">
        <f t="shared" si="20"/>
        <v>-120</v>
      </c>
      <c r="CE61" s="120">
        <f>IF($BL61="", "", SUMIF('Income &amp; Expenses'!$B$11:$B$40, $BL61, 'Income &amp; Expenses'!$AQ$11:$AQ$40))</f>
        <v>0</v>
      </c>
      <c r="CF61" s="121">
        <f>IF($BL61="", "", SUMIF('Income &amp; Expenses'!$I$11:$I$40, $BL61, 'Income &amp; Expenses'!$K$11:$K$40))</f>
        <v>0</v>
      </c>
      <c r="CH61" s="62">
        <f>IF(CD61="", "", IF(CD61&lt;0, MAX(CH$8:CH60)+1, ""))</f>
        <v>22</v>
      </c>
      <c r="CM61" s="118">
        <f t="shared" si="21"/>
        <v>44249</v>
      </c>
      <c r="CN61" s="119">
        <f t="shared" si="10"/>
        <v>85</v>
      </c>
      <c r="CO61" s="119" t="str">
        <f t="shared" si="11"/>
        <v/>
      </c>
      <c r="CP61" s="119">
        <f t="shared" si="12"/>
        <v>85</v>
      </c>
      <c r="CQ61" s="120">
        <f t="shared" si="13"/>
        <v>0</v>
      </c>
      <c r="CR61" s="121">
        <f t="shared" si="14"/>
        <v>0</v>
      </c>
      <c r="CT61" s="112">
        <f t="shared" si="22"/>
        <v>44249</v>
      </c>
      <c r="CU61" s="78">
        <f t="shared" si="23"/>
        <v>85</v>
      </c>
      <c r="CV61" s="120">
        <f>IF($BL61="", "", SUMIF('Income &amp; Expenses'!$B$11:$B$40, $BL61, 'Income &amp; Expenses'!$AR$11:$AR$40))</f>
        <v>0</v>
      </c>
      <c r="CW61" s="121">
        <f>IF($BL61="", "", SUMIF('Income &amp; Expenses'!$I$11:$I$40, $BL61, 'Income &amp; Expenses'!$K$11:$K$40))</f>
        <v>0</v>
      </c>
      <c r="CY61" s="62" t="str">
        <f>IF(CU61="", "", IF(CU61&lt;0, MAX(CY$8:CY60)+1, ""))</f>
        <v/>
      </c>
    </row>
    <row r="62" spans="1:103" ht="14.4" customHeight="1" x14ac:dyDescent="0.55000000000000004">
      <c r="A62" s="16"/>
      <c r="B62" s="239"/>
      <c r="C62" s="240"/>
      <c r="D62" s="240"/>
      <c r="E62" s="240"/>
      <c r="F62" s="240"/>
      <c r="G62" s="240"/>
      <c r="H62" s="240"/>
      <c r="I62" s="240"/>
      <c r="J62" s="241"/>
      <c r="K62" s="245"/>
      <c r="L62" s="246"/>
      <c r="M62" s="246"/>
      <c r="N62" s="247"/>
      <c r="O62" s="16"/>
      <c r="P62" s="239"/>
      <c r="Q62" s="240"/>
      <c r="R62" s="240"/>
      <c r="S62" s="240"/>
      <c r="T62" s="240"/>
      <c r="U62" s="240"/>
      <c r="V62" s="240"/>
      <c r="W62" s="240"/>
      <c r="X62" s="233"/>
      <c r="Y62" s="234"/>
      <c r="Z62" s="234"/>
      <c r="AA62" s="234"/>
      <c r="AB62" s="234"/>
      <c r="AC62" s="234"/>
      <c r="AD62" s="234"/>
      <c r="AE62" s="234"/>
      <c r="AF62" s="235"/>
      <c r="AG62" s="16"/>
      <c r="AH62" s="239"/>
      <c r="AI62" s="240"/>
      <c r="AJ62" s="240"/>
      <c r="AK62" s="240"/>
      <c r="AL62" s="240"/>
      <c r="AM62" s="240"/>
      <c r="AN62" s="240"/>
      <c r="AO62" s="240"/>
      <c r="AP62" s="233"/>
      <c r="AQ62" s="234"/>
      <c r="AR62" s="234"/>
      <c r="AS62" s="234"/>
      <c r="AT62" s="234"/>
      <c r="AU62" s="234"/>
      <c r="AV62" s="234"/>
      <c r="AW62" s="234"/>
      <c r="AX62" s="235"/>
      <c r="AY62" s="16"/>
      <c r="BE62" s="118">
        <f t="shared" si="15"/>
        <v>44250</v>
      </c>
      <c r="BF62" s="119">
        <f t="shared" si="2"/>
        <v>70</v>
      </c>
      <c r="BG62" s="119" t="str">
        <f t="shared" si="3"/>
        <v/>
      </c>
      <c r="BH62" s="119">
        <f t="shared" si="4"/>
        <v>70</v>
      </c>
      <c r="BI62" s="120">
        <f t="shared" si="0"/>
        <v>0</v>
      </c>
      <c r="BJ62" s="121">
        <f t="shared" si="1"/>
        <v>0</v>
      </c>
      <c r="BL62" s="112">
        <f t="shared" si="16"/>
        <v>44250</v>
      </c>
      <c r="BM62" s="78">
        <f t="shared" si="17"/>
        <v>70</v>
      </c>
      <c r="BN62" s="120">
        <f>IF($BL62="", "", SUMIF('Income &amp; Expenses'!$B$11:$B$40, BL62, 'Income &amp; Expenses'!$F$11:$F$40))</f>
        <v>0</v>
      </c>
      <c r="BO62" s="121">
        <f>IF($BL62="", "", SUMIF('Income &amp; Expenses'!$I$11:$I$40, $BL62, 'Income &amp; Expenses'!$K$11:$K$40))</f>
        <v>0</v>
      </c>
      <c r="BQ62" s="62" t="str">
        <f>IF($BM62="", "", IF($BM62&lt;0, MAX($BQ$8:$BQ61)+1, ""))</f>
        <v/>
      </c>
      <c r="BV62" s="118">
        <f t="shared" si="18"/>
        <v>44250</v>
      </c>
      <c r="BW62" s="119" t="str">
        <f t="shared" si="5"/>
        <v/>
      </c>
      <c r="BX62" s="119">
        <f t="shared" si="6"/>
        <v>-120</v>
      </c>
      <c r="BY62" s="119">
        <f t="shared" si="7"/>
        <v>-120</v>
      </c>
      <c r="BZ62" s="120">
        <f t="shared" si="8"/>
        <v>0</v>
      </c>
      <c r="CA62" s="121">
        <f t="shared" si="9"/>
        <v>0</v>
      </c>
      <c r="CC62" s="112">
        <f t="shared" si="19"/>
        <v>44250</v>
      </c>
      <c r="CD62" s="78">
        <f t="shared" si="20"/>
        <v>-120</v>
      </c>
      <c r="CE62" s="120">
        <f>IF($BL62="", "", SUMIF('Income &amp; Expenses'!$B$11:$B$40, $BL62, 'Income &amp; Expenses'!$AQ$11:$AQ$40))</f>
        <v>0</v>
      </c>
      <c r="CF62" s="121">
        <f>IF($BL62="", "", SUMIF('Income &amp; Expenses'!$I$11:$I$40, $BL62, 'Income &amp; Expenses'!$K$11:$K$40))</f>
        <v>0</v>
      </c>
      <c r="CH62" s="62">
        <f>IF(CD62="", "", IF(CD62&lt;0, MAX(CH$8:CH61)+1, ""))</f>
        <v>23</v>
      </c>
      <c r="CM62" s="118">
        <f t="shared" si="21"/>
        <v>44250</v>
      </c>
      <c r="CN62" s="119">
        <f t="shared" si="10"/>
        <v>85</v>
      </c>
      <c r="CO62" s="119" t="str">
        <f t="shared" si="11"/>
        <v/>
      </c>
      <c r="CP62" s="119">
        <f t="shared" si="12"/>
        <v>85</v>
      </c>
      <c r="CQ62" s="120">
        <f t="shared" si="13"/>
        <v>0</v>
      </c>
      <c r="CR62" s="121">
        <f t="shared" si="14"/>
        <v>0</v>
      </c>
      <c r="CT62" s="112">
        <f t="shared" si="22"/>
        <v>44250</v>
      </c>
      <c r="CU62" s="78">
        <f t="shared" si="23"/>
        <v>85</v>
      </c>
      <c r="CV62" s="120">
        <f>IF($BL62="", "", SUMIF('Income &amp; Expenses'!$B$11:$B$40, $BL62, 'Income &amp; Expenses'!$AR$11:$AR$40))</f>
        <v>0</v>
      </c>
      <c r="CW62" s="121">
        <f>IF($BL62="", "", SUMIF('Income &amp; Expenses'!$I$11:$I$40, $BL62, 'Income &amp; Expenses'!$K$11:$K$40))</f>
        <v>0</v>
      </c>
      <c r="CY62" s="62" t="str">
        <f>IF(CU62="", "", IF(CU62&lt;0, MAX(CY$8:CY61)+1, ""))</f>
        <v/>
      </c>
    </row>
    <row r="63" spans="1:103" ht="14.4" customHeight="1" x14ac:dyDescent="0.5500000000000000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BE63" s="118">
        <f t="shared" si="15"/>
        <v>44251</v>
      </c>
      <c r="BF63" s="119">
        <f t="shared" si="2"/>
        <v>70</v>
      </c>
      <c r="BG63" s="119" t="str">
        <f t="shared" si="3"/>
        <v/>
      </c>
      <c r="BH63" s="119">
        <f t="shared" si="4"/>
        <v>70</v>
      </c>
      <c r="BI63" s="120">
        <f t="shared" si="0"/>
        <v>0</v>
      </c>
      <c r="BJ63" s="121">
        <f t="shared" si="1"/>
        <v>0</v>
      </c>
      <c r="BL63" s="112">
        <f t="shared" si="16"/>
        <v>44251</v>
      </c>
      <c r="BM63" s="78">
        <f t="shared" si="17"/>
        <v>70</v>
      </c>
      <c r="BN63" s="120">
        <f>IF($BL63="", "", SUMIF('Income &amp; Expenses'!$B$11:$B$40, BL63, 'Income &amp; Expenses'!$F$11:$F$40))</f>
        <v>0</v>
      </c>
      <c r="BO63" s="121">
        <f>IF($BL63="", "", SUMIF('Income &amp; Expenses'!$I$11:$I$40, $BL63, 'Income &amp; Expenses'!$K$11:$K$40))</f>
        <v>0</v>
      </c>
      <c r="BQ63" s="62" t="str">
        <f>IF($BM63="", "", IF($BM63&lt;0, MAX($BQ$8:$BQ62)+1, ""))</f>
        <v/>
      </c>
      <c r="BV63" s="118">
        <f t="shared" si="18"/>
        <v>44251</v>
      </c>
      <c r="BW63" s="119" t="str">
        <f t="shared" si="5"/>
        <v/>
      </c>
      <c r="BX63" s="119">
        <f t="shared" si="6"/>
        <v>-120</v>
      </c>
      <c r="BY63" s="119">
        <f t="shared" si="7"/>
        <v>-120</v>
      </c>
      <c r="BZ63" s="120">
        <f t="shared" si="8"/>
        <v>0</v>
      </c>
      <c r="CA63" s="121">
        <f t="shared" si="9"/>
        <v>0</v>
      </c>
      <c r="CC63" s="112">
        <f t="shared" si="19"/>
        <v>44251</v>
      </c>
      <c r="CD63" s="78">
        <f t="shared" si="20"/>
        <v>-120</v>
      </c>
      <c r="CE63" s="120">
        <f>IF($BL63="", "", SUMIF('Income &amp; Expenses'!$B$11:$B$40, $BL63, 'Income &amp; Expenses'!$AQ$11:$AQ$40))</f>
        <v>0</v>
      </c>
      <c r="CF63" s="121">
        <f>IF($BL63="", "", SUMIF('Income &amp; Expenses'!$I$11:$I$40, $BL63, 'Income &amp; Expenses'!$K$11:$K$40))</f>
        <v>0</v>
      </c>
      <c r="CH63" s="62">
        <f>IF(CD63="", "", IF(CD63&lt;0, MAX(CH$8:CH62)+1, ""))</f>
        <v>24</v>
      </c>
      <c r="CM63" s="118">
        <f t="shared" si="21"/>
        <v>44251</v>
      </c>
      <c r="CN63" s="119">
        <f t="shared" si="10"/>
        <v>85</v>
      </c>
      <c r="CO63" s="119" t="str">
        <f t="shared" si="11"/>
        <v/>
      </c>
      <c r="CP63" s="119">
        <f t="shared" si="12"/>
        <v>85</v>
      </c>
      <c r="CQ63" s="120">
        <f t="shared" si="13"/>
        <v>0</v>
      </c>
      <c r="CR63" s="121">
        <f t="shared" si="14"/>
        <v>0</v>
      </c>
      <c r="CT63" s="112">
        <f t="shared" si="22"/>
        <v>44251</v>
      </c>
      <c r="CU63" s="78">
        <f t="shared" si="23"/>
        <v>85</v>
      </c>
      <c r="CV63" s="120">
        <f>IF($BL63="", "", SUMIF('Income &amp; Expenses'!$B$11:$B$40, $BL63, 'Income &amp; Expenses'!$AR$11:$AR$40))</f>
        <v>0</v>
      </c>
      <c r="CW63" s="121">
        <f>IF($BL63="", "", SUMIF('Income &amp; Expenses'!$I$11:$I$40, $BL63, 'Income &amp; Expenses'!$K$11:$K$40))</f>
        <v>0</v>
      </c>
      <c r="CY63" s="62" t="str">
        <f>IF(CU63="", "", IF(CU63&lt;0, MAX(CY$8:CY62)+1, ""))</f>
        <v/>
      </c>
    </row>
    <row r="64" spans="1:103" ht="14.4" customHeight="1" x14ac:dyDescent="0.5500000000000000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34"/>
      <c r="AR64" s="16"/>
      <c r="AS64" s="253" t="str">
        <f>IF(COUNTIF($AS$11:$AS$30, "")=20, "", "Days going under")</f>
        <v/>
      </c>
      <c r="AT64" s="253"/>
      <c r="AU64" s="253"/>
      <c r="AV64" s="253"/>
      <c r="AW64" s="253"/>
      <c r="AX64" s="253"/>
      <c r="AY64" s="16"/>
      <c r="BE64" s="118">
        <f t="shared" si="15"/>
        <v>44252</v>
      </c>
      <c r="BF64" s="119">
        <f t="shared" si="2"/>
        <v>70</v>
      </c>
      <c r="BG64" s="119" t="str">
        <f t="shared" si="3"/>
        <v/>
      </c>
      <c r="BH64" s="119">
        <f t="shared" si="4"/>
        <v>70</v>
      </c>
      <c r="BI64" s="120">
        <f t="shared" si="0"/>
        <v>0</v>
      </c>
      <c r="BJ64" s="121">
        <f t="shared" si="1"/>
        <v>0</v>
      </c>
      <c r="BL64" s="112">
        <f t="shared" si="16"/>
        <v>44252</v>
      </c>
      <c r="BM64" s="78">
        <f t="shared" si="17"/>
        <v>70</v>
      </c>
      <c r="BN64" s="120">
        <f>IF($BL64="", "", SUMIF('Income &amp; Expenses'!$B$11:$B$40, BL64, 'Income &amp; Expenses'!$F$11:$F$40))</f>
        <v>0</v>
      </c>
      <c r="BO64" s="121">
        <f>IF($BL64="", "", SUMIF('Income &amp; Expenses'!$I$11:$I$40, $BL64, 'Income &amp; Expenses'!$K$11:$K$40))</f>
        <v>0</v>
      </c>
      <c r="BQ64" s="62" t="str">
        <f>IF($BM64="", "", IF($BM64&lt;0, MAX($BQ$8:$BQ63)+1, ""))</f>
        <v/>
      </c>
      <c r="BV64" s="118">
        <f t="shared" si="18"/>
        <v>44252</v>
      </c>
      <c r="BW64" s="119" t="str">
        <f t="shared" si="5"/>
        <v/>
      </c>
      <c r="BX64" s="119">
        <f t="shared" si="6"/>
        <v>-120</v>
      </c>
      <c r="BY64" s="119">
        <f t="shared" si="7"/>
        <v>-120</v>
      </c>
      <c r="BZ64" s="120">
        <f t="shared" si="8"/>
        <v>0</v>
      </c>
      <c r="CA64" s="121">
        <f t="shared" si="9"/>
        <v>0</v>
      </c>
      <c r="CC64" s="112">
        <f t="shared" si="19"/>
        <v>44252</v>
      </c>
      <c r="CD64" s="78">
        <f t="shared" si="20"/>
        <v>-120</v>
      </c>
      <c r="CE64" s="120">
        <f>IF($BL64="", "", SUMIF('Income &amp; Expenses'!$B$11:$B$40, $BL64, 'Income &amp; Expenses'!$AQ$11:$AQ$40))</f>
        <v>0</v>
      </c>
      <c r="CF64" s="121">
        <f>IF($BL64="", "", SUMIF('Income &amp; Expenses'!$I$11:$I$40, $BL64, 'Income &amp; Expenses'!$K$11:$K$40))</f>
        <v>0</v>
      </c>
      <c r="CH64" s="62">
        <f>IF(CD64="", "", IF(CD64&lt;0, MAX(CH$8:CH63)+1, ""))</f>
        <v>25</v>
      </c>
      <c r="CM64" s="118">
        <f t="shared" si="21"/>
        <v>44252</v>
      </c>
      <c r="CN64" s="119">
        <f t="shared" si="10"/>
        <v>85</v>
      </c>
      <c r="CO64" s="119" t="str">
        <f t="shared" si="11"/>
        <v/>
      </c>
      <c r="CP64" s="119">
        <f t="shared" si="12"/>
        <v>85</v>
      </c>
      <c r="CQ64" s="120">
        <f t="shared" si="13"/>
        <v>0</v>
      </c>
      <c r="CR64" s="121">
        <f t="shared" si="14"/>
        <v>0</v>
      </c>
      <c r="CT64" s="112">
        <f t="shared" si="22"/>
        <v>44252</v>
      </c>
      <c r="CU64" s="78">
        <f t="shared" si="23"/>
        <v>85</v>
      </c>
      <c r="CV64" s="120">
        <f>IF($BL64="", "", SUMIF('Income &amp; Expenses'!$B$11:$B$40, $BL64, 'Income &amp; Expenses'!$AR$11:$AR$40))</f>
        <v>0</v>
      </c>
      <c r="CW64" s="121">
        <f>IF($BL64="", "", SUMIF('Income &amp; Expenses'!$I$11:$I$40, $BL64, 'Income &amp; Expenses'!$K$11:$K$40))</f>
        <v>0</v>
      </c>
      <c r="CY64" s="62" t="str">
        <f>IF(CU64="", "", IF(CU64&lt;0, MAX(CY$8:CY63)+1, ""))</f>
        <v/>
      </c>
    </row>
    <row r="65" spans="1:103" ht="14.4" customHeight="1" x14ac:dyDescent="0.5500000000000000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29">
        <v>1</v>
      </c>
      <c r="AS65" s="252" t="str">
        <f>IFERROR(INDEX($BL$9:$BL$374, MATCH(AR65, $CY$9:$CY$374, 0)), "")</f>
        <v/>
      </c>
      <c r="AT65" s="252"/>
      <c r="AU65" s="252"/>
      <c r="AV65" s="252"/>
      <c r="AW65" s="252"/>
      <c r="AX65" s="252"/>
      <c r="AY65" s="16"/>
      <c r="BE65" s="118">
        <f t="shared" si="15"/>
        <v>44253</v>
      </c>
      <c r="BF65" s="119">
        <f t="shared" si="2"/>
        <v>70</v>
      </c>
      <c r="BG65" s="119" t="str">
        <f t="shared" si="3"/>
        <v/>
      </c>
      <c r="BH65" s="119">
        <f t="shared" si="4"/>
        <v>70</v>
      </c>
      <c r="BI65" s="120">
        <f t="shared" si="0"/>
        <v>0</v>
      </c>
      <c r="BJ65" s="121">
        <f t="shared" si="1"/>
        <v>0</v>
      </c>
      <c r="BL65" s="112">
        <f t="shared" si="16"/>
        <v>44253</v>
      </c>
      <c r="BM65" s="78">
        <f t="shared" si="17"/>
        <v>70</v>
      </c>
      <c r="BN65" s="120">
        <f>IF($BL65="", "", SUMIF('Income &amp; Expenses'!$B$11:$B$40, BL65, 'Income &amp; Expenses'!$F$11:$F$40))</f>
        <v>0</v>
      </c>
      <c r="BO65" s="121">
        <f>IF($BL65="", "", SUMIF('Income &amp; Expenses'!$I$11:$I$40, $BL65, 'Income &amp; Expenses'!$K$11:$K$40))</f>
        <v>0</v>
      </c>
      <c r="BQ65" s="62" t="str">
        <f>IF($BM65="", "", IF($BM65&lt;0, MAX($BQ$8:$BQ64)+1, ""))</f>
        <v/>
      </c>
      <c r="BV65" s="118">
        <f t="shared" si="18"/>
        <v>44253</v>
      </c>
      <c r="BW65" s="119" t="str">
        <f t="shared" si="5"/>
        <v/>
      </c>
      <c r="BX65" s="119">
        <f t="shared" si="6"/>
        <v>-120</v>
      </c>
      <c r="BY65" s="119">
        <f t="shared" si="7"/>
        <v>-120</v>
      </c>
      <c r="BZ65" s="120">
        <f t="shared" si="8"/>
        <v>0</v>
      </c>
      <c r="CA65" s="121">
        <f t="shared" si="9"/>
        <v>0</v>
      </c>
      <c r="CC65" s="112">
        <f t="shared" si="19"/>
        <v>44253</v>
      </c>
      <c r="CD65" s="78">
        <f t="shared" si="20"/>
        <v>-120</v>
      </c>
      <c r="CE65" s="120">
        <f>IF($BL65="", "", SUMIF('Income &amp; Expenses'!$B$11:$B$40, $BL65, 'Income &amp; Expenses'!$AQ$11:$AQ$40))</f>
        <v>0</v>
      </c>
      <c r="CF65" s="121">
        <f>IF($BL65="", "", SUMIF('Income &amp; Expenses'!$I$11:$I$40, $BL65, 'Income &amp; Expenses'!$K$11:$K$40))</f>
        <v>0</v>
      </c>
      <c r="CH65" s="62">
        <f>IF(CD65="", "", IF(CD65&lt;0, MAX(CH$8:CH64)+1, ""))</f>
        <v>26</v>
      </c>
      <c r="CM65" s="118">
        <f t="shared" si="21"/>
        <v>44253</v>
      </c>
      <c r="CN65" s="119">
        <f t="shared" si="10"/>
        <v>85</v>
      </c>
      <c r="CO65" s="119" t="str">
        <f t="shared" si="11"/>
        <v/>
      </c>
      <c r="CP65" s="119">
        <f t="shared" si="12"/>
        <v>85</v>
      </c>
      <c r="CQ65" s="120">
        <f t="shared" si="13"/>
        <v>0</v>
      </c>
      <c r="CR65" s="121">
        <f t="shared" si="14"/>
        <v>0</v>
      </c>
      <c r="CT65" s="112">
        <f t="shared" si="22"/>
        <v>44253</v>
      </c>
      <c r="CU65" s="78">
        <f t="shared" si="23"/>
        <v>85</v>
      </c>
      <c r="CV65" s="120">
        <f>IF($BL65="", "", SUMIF('Income &amp; Expenses'!$B$11:$B$40, $BL65, 'Income &amp; Expenses'!$AR$11:$AR$40))</f>
        <v>0</v>
      </c>
      <c r="CW65" s="121">
        <f>IF($BL65="", "", SUMIF('Income &amp; Expenses'!$I$11:$I$40, $BL65, 'Income &amp; Expenses'!$K$11:$K$40))</f>
        <v>0</v>
      </c>
      <c r="CY65" s="62" t="str">
        <f>IF(CU65="", "", IF(CU65&lt;0, MAX(CY$8:CY64)+1, ""))</f>
        <v/>
      </c>
    </row>
    <row r="66" spans="1:103" ht="14.4" customHeight="1" x14ac:dyDescent="0.5500000000000000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29">
        <v>2</v>
      </c>
      <c r="AS66" s="252" t="str">
        <f t="shared" ref="AS66:AS84" si="27">IFERROR(INDEX($BL$9:$BL$374, MATCH(AR66, $CY$9:$CY$374, 0)), "")</f>
        <v/>
      </c>
      <c r="AT66" s="252"/>
      <c r="AU66" s="252"/>
      <c r="AV66" s="252"/>
      <c r="AW66" s="252"/>
      <c r="AX66" s="252"/>
      <c r="AY66" s="16"/>
      <c r="BE66" s="118">
        <f t="shared" si="15"/>
        <v>44254</v>
      </c>
      <c r="BF66" s="119">
        <f t="shared" si="2"/>
        <v>70</v>
      </c>
      <c r="BG66" s="119" t="str">
        <f t="shared" si="3"/>
        <v/>
      </c>
      <c r="BH66" s="119">
        <f t="shared" si="4"/>
        <v>70</v>
      </c>
      <c r="BI66" s="120">
        <f t="shared" si="0"/>
        <v>0</v>
      </c>
      <c r="BJ66" s="121">
        <f t="shared" si="1"/>
        <v>0</v>
      </c>
      <c r="BL66" s="112">
        <f t="shared" si="16"/>
        <v>44254</v>
      </c>
      <c r="BM66" s="78">
        <f t="shared" si="17"/>
        <v>70</v>
      </c>
      <c r="BN66" s="120">
        <f>IF($BL66="", "", SUMIF('Income &amp; Expenses'!$B$11:$B$40, BL66, 'Income &amp; Expenses'!$F$11:$F$40))</f>
        <v>0</v>
      </c>
      <c r="BO66" s="121">
        <f>IF($BL66="", "", SUMIF('Income &amp; Expenses'!$I$11:$I$40, $BL66, 'Income &amp; Expenses'!$K$11:$K$40))</f>
        <v>0</v>
      </c>
      <c r="BQ66" s="62" t="str">
        <f>IF($BM66="", "", IF($BM66&lt;0, MAX($BQ$8:$BQ65)+1, ""))</f>
        <v/>
      </c>
      <c r="BV66" s="118">
        <f t="shared" si="18"/>
        <v>44254</v>
      </c>
      <c r="BW66" s="119" t="str">
        <f t="shared" si="5"/>
        <v/>
      </c>
      <c r="BX66" s="119">
        <f t="shared" si="6"/>
        <v>-120</v>
      </c>
      <c r="BY66" s="119">
        <f t="shared" si="7"/>
        <v>-120</v>
      </c>
      <c r="BZ66" s="120">
        <f t="shared" si="8"/>
        <v>0</v>
      </c>
      <c r="CA66" s="121">
        <f t="shared" si="9"/>
        <v>0</v>
      </c>
      <c r="CC66" s="112">
        <f t="shared" si="19"/>
        <v>44254</v>
      </c>
      <c r="CD66" s="78">
        <f t="shared" si="20"/>
        <v>-120</v>
      </c>
      <c r="CE66" s="120">
        <f>IF($BL66="", "", SUMIF('Income &amp; Expenses'!$B$11:$B$40, $BL66, 'Income &amp; Expenses'!$AQ$11:$AQ$40))</f>
        <v>0</v>
      </c>
      <c r="CF66" s="121">
        <f>IF($BL66="", "", SUMIF('Income &amp; Expenses'!$I$11:$I$40, $BL66, 'Income &amp; Expenses'!$K$11:$K$40))</f>
        <v>0</v>
      </c>
      <c r="CH66" s="62">
        <f>IF(CD66="", "", IF(CD66&lt;0, MAX(CH$8:CH65)+1, ""))</f>
        <v>27</v>
      </c>
      <c r="CM66" s="118">
        <f t="shared" si="21"/>
        <v>44254</v>
      </c>
      <c r="CN66" s="119">
        <f t="shared" si="10"/>
        <v>85</v>
      </c>
      <c r="CO66" s="119" t="str">
        <f t="shared" si="11"/>
        <v/>
      </c>
      <c r="CP66" s="119">
        <f t="shared" si="12"/>
        <v>85</v>
      </c>
      <c r="CQ66" s="120">
        <f t="shared" si="13"/>
        <v>0</v>
      </c>
      <c r="CR66" s="121">
        <f t="shared" si="14"/>
        <v>0</v>
      </c>
      <c r="CT66" s="112">
        <f t="shared" si="22"/>
        <v>44254</v>
      </c>
      <c r="CU66" s="78">
        <f t="shared" si="23"/>
        <v>85</v>
      </c>
      <c r="CV66" s="120">
        <f>IF($BL66="", "", SUMIF('Income &amp; Expenses'!$B$11:$B$40, $BL66, 'Income &amp; Expenses'!$AR$11:$AR$40))</f>
        <v>0</v>
      </c>
      <c r="CW66" s="121">
        <f>IF($BL66="", "", SUMIF('Income &amp; Expenses'!$I$11:$I$40, $BL66, 'Income &amp; Expenses'!$K$11:$K$40))</f>
        <v>0</v>
      </c>
      <c r="CY66" s="62" t="str">
        <f>IF(CU66="", "", IF(CU66&lt;0, MAX(CY$8:CY65)+1, ""))</f>
        <v/>
      </c>
    </row>
    <row r="67" spans="1:103" ht="14.4" customHeight="1" x14ac:dyDescent="0.5500000000000000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29">
        <v>3</v>
      </c>
      <c r="AS67" s="252" t="str">
        <f t="shared" si="27"/>
        <v/>
      </c>
      <c r="AT67" s="252"/>
      <c r="AU67" s="252"/>
      <c r="AV67" s="252"/>
      <c r="AW67" s="252"/>
      <c r="AX67" s="252"/>
      <c r="AY67" s="16"/>
      <c r="BE67" s="118">
        <f t="shared" si="15"/>
        <v>44255</v>
      </c>
      <c r="BF67" s="119">
        <f t="shared" si="2"/>
        <v>70</v>
      </c>
      <c r="BG67" s="119" t="str">
        <f t="shared" si="3"/>
        <v/>
      </c>
      <c r="BH67" s="119">
        <f t="shared" si="4"/>
        <v>70</v>
      </c>
      <c r="BI67" s="120">
        <f t="shared" si="0"/>
        <v>0</v>
      </c>
      <c r="BJ67" s="121">
        <f t="shared" si="1"/>
        <v>0</v>
      </c>
      <c r="BL67" s="112">
        <f t="shared" si="16"/>
        <v>44255</v>
      </c>
      <c r="BM67" s="78">
        <f t="shared" si="17"/>
        <v>70</v>
      </c>
      <c r="BN67" s="120">
        <f>IF($BL67="", "", SUMIF('Income &amp; Expenses'!$B$11:$B$40, BL67, 'Income &amp; Expenses'!$F$11:$F$40))</f>
        <v>0</v>
      </c>
      <c r="BO67" s="121">
        <f>IF($BL67="", "", SUMIF('Income &amp; Expenses'!$I$11:$I$40, $BL67, 'Income &amp; Expenses'!$K$11:$K$40))</f>
        <v>0</v>
      </c>
      <c r="BQ67" s="62" t="str">
        <f>IF($BM67="", "", IF($BM67&lt;0, MAX($BQ$8:$BQ66)+1, ""))</f>
        <v/>
      </c>
      <c r="BV67" s="118">
        <f t="shared" si="18"/>
        <v>44255</v>
      </c>
      <c r="BW67" s="119" t="str">
        <f t="shared" si="5"/>
        <v/>
      </c>
      <c r="BX67" s="119">
        <f t="shared" si="6"/>
        <v>-120</v>
      </c>
      <c r="BY67" s="119">
        <f t="shared" si="7"/>
        <v>-120</v>
      </c>
      <c r="BZ67" s="120">
        <f t="shared" si="8"/>
        <v>0</v>
      </c>
      <c r="CA67" s="121">
        <f t="shared" si="9"/>
        <v>0</v>
      </c>
      <c r="CC67" s="112">
        <f t="shared" si="19"/>
        <v>44255</v>
      </c>
      <c r="CD67" s="78">
        <f t="shared" si="20"/>
        <v>-120</v>
      </c>
      <c r="CE67" s="120">
        <f>IF($BL67="", "", SUMIF('Income &amp; Expenses'!$B$11:$B$40, $BL67, 'Income &amp; Expenses'!$AQ$11:$AQ$40))</f>
        <v>0</v>
      </c>
      <c r="CF67" s="121">
        <f>IF($BL67="", "", SUMIF('Income &amp; Expenses'!$I$11:$I$40, $BL67, 'Income &amp; Expenses'!$K$11:$K$40))</f>
        <v>0</v>
      </c>
      <c r="CH67" s="62">
        <f>IF(CD67="", "", IF(CD67&lt;0, MAX(CH$8:CH66)+1, ""))</f>
        <v>28</v>
      </c>
      <c r="CM67" s="118">
        <f t="shared" si="21"/>
        <v>44255</v>
      </c>
      <c r="CN67" s="119">
        <f t="shared" si="10"/>
        <v>85</v>
      </c>
      <c r="CO67" s="119" t="str">
        <f t="shared" si="11"/>
        <v/>
      </c>
      <c r="CP67" s="119">
        <f t="shared" si="12"/>
        <v>85</v>
      </c>
      <c r="CQ67" s="120">
        <f t="shared" si="13"/>
        <v>0</v>
      </c>
      <c r="CR67" s="121">
        <f t="shared" si="14"/>
        <v>0</v>
      </c>
      <c r="CT67" s="112">
        <f t="shared" si="22"/>
        <v>44255</v>
      </c>
      <c r="CU67" s="78">
        <f t="shared" si="23"/>
        <v>85</v>
      </c>
      <c r="CV67" s="120">
        <f>IF($BL67="", "", SUMIF('Income &amp; Expenses'!$B$11:$B$40, $BL67, 'Income &amp; Expenses'!$AR$11:$AR$40))</f>
        <v>0</v>
      </c>
      <c r="CW67" s="121">
        <f>IF($BL67="", "", SUMIF('Income &amp; Expenses'!$I$11:$I$40, $BL67, 'Income &amp; Expenses'!$K$11:$K$40))</f>
        <v>0</v>
      </c>
      <c r="CY67" s="62" t="str">
        <f>IF(CU67="", "", IF(CU67&lt;0, MAX(CY$8:CY66)+1, ""))</f>
        <v/>
      </c>
    </row>
    <row r="68" spans="1:103" ht="14.4" customHeight="1" x14ac:dyDescent="0.5500000000000000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29">
        <v>4</v>
      </c>
      <c r="AS68" s="252" t="str">
        <f t="shared" si="27"/>
        <v/>
      </c>
      <c r="AT68" s="252"/>
      <c r="AU68" s="252"/>
      <c r="AV68" s="252"/>
      <c r="AW68" s="252"/>
      <c r="AX68" s="252"/>
      <c r="AY68" s="16"/>
      <c r="BE68" s="118">
        <f t="shared" si="15"/>
        <v>44256</v>
      </c>
      <c r="BF68" s="119">
        <f t="shared" si="2"/>
        <v>0</v>
      </c>
      <c r="BG68" s="119" t="str">
        <f t="shared" si="3"/>
        <v/>
      </c>
      <c r="BH68" s="119">
        <f t="shared" si="4"/>
        <v>0</v>
      </c>
      <c r="BI68" s="120">
        <f t="shared" si="0"/>
        <v>70</v>
      </c>
      <c r="BJ68" s="121">
        <f t="shared" si="1"/>
        <v>0</v>
      </c>
      <c r="BL68" s="112">
        <f t="shared" si="16"/>
        <v>44256</v>
      </c>
      <c r="BM68" s="78">
        <f t="shared" si="17"/>
        <v>0</v>
      </c>
      <c r="BN68" s="120">
        <f>IF($BL68="", "", SUMIF('Income &amp; Expenses'!$B$11:$B$40, BL68, 'Income &amp; Expenses'!$F$11:$F$40))</f>
        <v>70</v>
      </c>
      <c r="BO68" s="121">
        <f>IF($BL68="", "", SUMIF('Income &amp; Expenses'!$I$11:$I$40, $BL68, 'Income &amp; Expenses'!$K$11:$K$40))</f>
        <v>0</v>
      </c>
      <c r="BQ68" s="62" t="str">
        <f>IF($BM68="", "", IF($BM68&lt;0, MAX($BQ$8:$BQ67)+1, ""))</f>
        <v/>
      </c>
      <c r="BV68" s="118">
        <f t="shared" si="18"/>
        <v>44256</v>
      </c>
      <c r="BW68" s="119" t="str">
        <f t="shared" si="5"/>
        <v/>
      </c>
      <c r="BX68" s="119">
        <f t="shared" si="6"/>
        <v>-270</v>
      </c>
      <c r="BY68" s="119">
        <f t="shared" si="7"/>
        <v>-270</v>
      </c>
      <c r="BZ68" s="120">
        <f t="shared" si="8"/>
        <v>150</v>
      </c>
      <c r="CA68" s="121">
        <f t="shared" si="9"/>
        <v>0</v>
      </c>
      <c r="CC68" s="112">
        <f t="shared" si="19"/>
        <v>44256</v>
      </c>
      <c r="CD68" s="78">
        <f t="shared" si="20"/>
        <v>-270</v>
      </c>
      <c r="CE68" s="120">
        <f>IF($BL68="", "", SUMIF('Income &amp; Expenses'!$B$11:$B$40, $BL68, 'Income &amp; Expenses'!$AQ$11:$AQ$40))</f>
        <v>150</v>
      </c>
      <c r="CF68" s="121">
        <f>IF($BL68="", "", SUMIF('Income &amp; Expenses'!$I$11:$I$40, $BL68, 'Income &amp; Expenses'!$K$11:$K$40))</f>
        <v>0</v>
      </c>
      <c r="CH68" s="62">
        <f>IF(CD68="", "", IF(CD68&lt;0, MAX(CH$8:CH67)+1, ""))</f>
        <v>29</v>
      </c>
      <c r="CM68" s="118">
        <f t="shared" si="21"/>
        <v>44256</v>
      </c>
      <c r="CN68" s="119">
        <f t="shared" si="10"/>
        <v>75</v>
      </c>
      <c r="CO68" s="119" t="str">
        <f t="shared" si="11"/>
        <v/>
      </c>
      <c r="CP68" s="119">
        <f t="shared" si="12"/>
        <v>75</v>
      </c>
      <c r="CQ68" s="120">
        <f t="shared" si="13"/>
        <v>10</v>
      </c>
      <c r="CR68" s="121">
        <f t="shared" si="14"/>
        <v>0</v>
      </c>
      <c r="CT68" s="112">
        <f t="shared" si="22"/>
        <v>44256</v>
      </c>
      <c r="CU68" s="78">
        <f t="shared" si="23"/>
        <v>75</v>
      </c>
      <c r="CV68" s="120">
        <f>IF($BL68="", "", SUMIF('Income &amp; Expenses'!$B$11:$B$40, $BL68, 'Income &amp; Expenses'!$AR$11:$AR$40))</f>
        <v>10</v>
      </c>
      <c r="CW68" s="121">
        <f>IF($BL68="", "", SUMIF('Income &amp; Expenses'!$I$11:$I$40, $BL68, 'Income &amp; Expenses'!$K$11:$K$40))</f>
        <v>0</v>
      </c>
      <c r="CY68" s="62" t="str">
        <f>IF(CU68="", "", IF(CU68&lt;0, MAX(CY$8:CY67)+1, ""))</f>
        <v/>
      </c>
    </row>
    <row r="69" spans="1:103" ht="14.4" customHeight="1" x14ac:dyDescent="0.5500000000000000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29">
        <v>5</v>
      </c>
      <c r="AS69" s="252" t="str">
        <f t="shared" si="27"/>
        <v/>
      </c>
      <c r="AT69" s="252"/>
      <c r="AU69" s="252"/>
      <c r="AV69" s="252"/>
      <c r="AW69" s="252"/>
      <c r="AX69" s="252"/>
      <c r="AY69" s="16"/>
      <c r="BE69" s="118">
        <f t="shared" si="15"/>
        <v>44257</v>
      </c>
      <c r="BF69" s="119">
        <f t="shared" si="2"/>
        <v>0</v>
      </c>
      <c r="BG69" s="119" t="str">
        <f t="shared" si="3"/>
        <v/>
      </c>
      <c r="BH69" s="119">
        <f t="shared" si="4"/>
        <v>0</v>
      </c>
      <c r="BI69" s="120">
        <f t="shared" si="0"/>
        <v>0</v>
      </c>
      <c r="BJ69" s="121">
        <f t="shared" si="1"/>
        <v>0</v>
      </c>
      <c r="BL69" s="112">
        <f t="shared" si="16"/>
        <v>44257</v>
      </c>
      <c r="BM69" s="78">
        <f t="shared" si="17"/>
        <v>0</v>
      </c>
      <c r="BN69" s="120">
        <f>IF($BL69="", "", SUMIF('Income &amp; Expenses'!$B$11:$B$40, BL69, 'Income &amp; Expenses'!$F$11:$F$40))</f>
        <v>0</v>
      </c>
      <c r="BO69" s="121">
        <f>IF($BL69="", "", SUMIF('Income &amp; Expenses'!$I$11:$I$40, $BL69, 'Income &amp; Expenses'!$K$11:$K$40))</f>
        <v>0</v>
      </c>
      <c r="BQ69" s="62" t="str">
        <f>IF($BM69="", "", IF($BM69&lt;0, MAX($BQ$8:$BQ68)+1, ""))</f>
        <v/>
      </c>
      <c r="BV69" s="118">
        <f t="shared" si="18"/>
        <v>44257</v>
      </c>
      <c r="BW69" s="119" t="str">
        <f t="shared" si="5"/>
        <v/>
      </c>
      <c r="BX69" s="119">
        <f t="shared" si="6"/>
        <v>-270</v>
      </c>
      <c r="BY69" s="119">
        <f t="shared" si="7"/>
        <v>-270</v>
      </c>
      <c r="BZ69" s="120">
        <f t="shared" si="8"/>
        <v>0</v>
      </c>
      <c r="CA69" s="121">
        <f t="shared" si="9"/>
        <v>0</v>
      </c>
      <c r="CC69" s="112">
        <f t="shared" si="19"/>
        <v>44257</v>
      </c>
      <c r="CD69" s="78">
        <f t="shared" si="20"/>
        <v>-270</v>
      </c>
      <c r="CE69" s="120">
        <f>IF($BL69="", "", SUMIF('Income &amp; Expenses'!$B$11:$B$40, $BL69, 'Income &amp; Expenses'!$AQ$11:$AQ$40))</f>
        <v>0</v>
      </c>
      <c r="CF69" s="121">
        <f>IF($BL69="", "", SUMIF('Income &amp; Expenses'!$I$11:$I$40, $BL69, 'Income &amp; Expenses'!$K$11:$K$40))</f>
        <v>0</v>
      </c>
      <c r="CH69" s="62">
        <f>IF(CD69="", "", IF(CD69&lt;0, MAX(CH$8:CH68)+1, ""))</f>
        <v>30</v>
      </c>
      <c r="CM69" s="118">
        <f t="shared" si="21"/>
        <v>44257</v>
      </c>
      <c r="CN69" s="119">
        <f t="shared" si="10"/>
        <v>75</v>
      </c>
      <c r="CO69" s="119" t="str">
        <f t="shared" si="11"/>
        <v/>
      </c>
      <c r="CP69" s="119">
        <f t="shared" si="12"/>
        <v>75</v>
      </c>
      <c r="CQ69" s="120">
        <f t="shared" si="13"/>
        <v>0</v>
      </c>
      <c r="CR69" s="121">
        <f t="shared" si="14"/>
        <v>0</v>
      </c>
      <c r="CT69" s="112">
        <f t="shared" si="22"/>
        <v>44257</v>
      </c>
      <c r="CU69" s="78">
        <f t="shared" si="23"/>
        <v>75</v>
      </c>
      <c r="CV69" s="120">
        <f>IF($BL69="", "", SUMIF('Income &amp; Expenses'!$B$11:$B$40, $BL69, 'Income &amp; Expenses'!$AR$11:$AR$40))</f>
        <v>0</v>
      </c>
      <c r="CW69" s="121">
        <f>IF($BL69="", "", SUMIF('Income &amp; Expenses'!$I$11:$I$40, $BL69, 'Income &amp; Expenses'!$K$11:$K$40))</f>
        <v>0</v>
      </c>
      <c r="CY69" s="62" t="str">
        <f>IF(CU69="", "", IF(CU69&lt;0, MAX(CY$8:CY68)+1, ""))</f>
        <v/>
      </c>
    </row>
    <row r="70" spans="1:103" ht="14.4" customHeight="1" x14ac:dyDescent="0.5500000000000000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29">
        <v>6</v>
      </c>
      <c r="AS70" s="252" t="str">
        <f t="shared" si="27"/>
        <v/>
      </c>
      <c r="AT70" s="252"/>
      <c r="AU70" s="252"/>
      <c r="AV70" s="252"/>
      <c r="AW70" s="252"/>
      <c r="AX70" s="252"/>
      <c r="AY70" s="16"/>
      <c r="BE70" s="118">
        <f t="shared" si="15"/>
        <v>44258</v>
      </c>
      <c r="BF70" s="119">
        <f t="shared" si="2"/>
        <v>1000</v>
      </c>
      <c r="BG70" s="119" t="str">
        <f t="shared" si="3"/>
        <v/>
      </c>
      <c r="BH70" s="119">
        <f t="shared" si="4"/>
        <v>1000</v>
      </c>
      <c r="BI70" s="120">
        <f t="shared" si="0"/>
        <v>0</v>
      </c>
      <c r="BJ70" s="121">
        <f t="shared" si="1"/>
        <v>1000</v>
      </c>
      <c r="BL70" s="112">
        <f t="shared" si="16"/>
        <v>44258</v>
      </c>
      <c r="BM70" s="78">
        <f t="shared" si="17"/>
        <v>1000</v>
      </c>
      <c r="BN70" s="120">
        <f>IF($BL70="", "", SUMIF('Income &amp; Expenses'!$B$11:$B$40, BL70, 'Income &amp; Expenses'!$F$11:$F$40))</f>
        <v>0</v>
      </c>
      <c r="BO70" s="121">
        <f>IF($BL70="", "", SUMIF('Income &amp; Expenses'!$I$11:$I$40, $BL70, 'Income &amp; Expenses'!$K$11:$K$40))</f>
        <v>1000</v>
      </c>
      <c r="BQ70" s="62" t="str">
        <f>IF($BM70="", "", IF($BM70&lt;0, MAX($BQ$8:$BQ69)+1, ""))</f>
        <v/>
      </c>
      <c r="BV70" s="118">
        <f t="shared" si="18"/>
        <v>44258</v>
      </c>
      <c r="BW70" s="119">
        <f t="shared" si="5"/>
        <v>730</v>
      </c>
      <c r="BX70" s="119" t="str">
        <f t="shared" si="6"/>
        <v/>
      </c>
      <c r="BY70" s="119">
        <f t="shared" si="7"/>
        <v>730</v>
      </c>
      <c r="BZ70" s="120">
        <f t="shared" si="8"/>
        <v>0</v>
      </c>
      <c r="CA70" s="121">
        <f t="shared" si="9"/>
        <v>1000</v>
      </c>
      <c r="CC70" s="112">
        <f t="shared" si="19"/>
        <v>44258</v>
      </c>
      <c r="CD70" s="78">
        <f t="shared" si="20"/>
        <v>730</v>
      </c>
      <c r="CE70" s="120">
        <f>IF($BL70="", "", SUMIF('Income &amp; Expenses'!$B$11:$B$40, $BL70, 'Income &amp; Expenses'!$AQ$11:$AQ$40))</f>
        <v>0</v>
      </c>
      <c r="CF70" s="121">
        <f>IF($BL70="", "", SUMIF('Income &amp; Expenses'!$I$11:$I$40, $BL70, 'Income &amp; Expenses'!$K$11:$K$40))</f>
        <v>1000</v>
      </c>
      <c r="CH70" s="62" t="str">
        <f>IF(CD70="", "", IF(CD70&lt;0, MAX(CH$8:CH69)+1, ""))</f>
        <v/>
      </c>
      <c r="CM70" s="118">
        <f t="shared" si="21"/>
        <v>44258</v>
      </c>
      <c r="CN70" s="119">
        <f t="shared" si="10"/>
        <v>1075</v>
      </c>
      <c r="CO70" s="119" t="str">
        <f t="shared" si="11"/>
        <v/>
      </c>
      <c r="CP70" s="119">
        <f t="shared" si="12"/>
        <v>1075</v>
      </c>
      <c r="CQ70" s="120">
        <f t="shared" si="13"/>
        <v>0</v>
      </c>
      <c r="CR70" s="121">
        <f t="shared" si="14"/>
        <v>1000</v>
      </c>
      <c r="CT70" s="112">
        <f t="shared" si="22"/>
        <v>44258</v>
      </c>
      <c r="CU70" s="78">
        <f t="shared" si="23"/>
        <v>1075</v>
      </c>
      <c r="CV70" s="120">
        <f>IF($BL70="", "", SUMIF('Income &amp; Expenses'!$B$11:$B$40, $BL70, 'Income &amp; Expenses'!$AR$11:$AR$40))</f>
        <v>0</v>
      </c>
      <c r="CW70" s="121">
        <f>IF($BL70="", "", SUMIF('Income &amp; Expenses'!$I$11:$I$40, $BL70, 'Income &amp; Expenses'!$K$11:$K$40))</f>
        <v>1000</v>
      </c>
      <c r="CY70" s="62" t="str">
        <f>IF(CU70="", "", IF(CU70&lt;0, MAX(CY$8:CY69)+1, ""))</f>
        <v/>
      </c>
    </row>
    <row r="71" spans="1:103" ht="14.4" customHeight="1" x14ac:dyDescent="0.5500000000000000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29">
        <v>7</v>
      </c>
      <c r="AS71" s="252" t="str">
        <f t="shared" si="27"/>
        <v/>
      </c>
      <c r="AT71" s="252"/>
      <c r="AU71" s="252"/>
      <c r="AV71" s="252"/>
      <c r="AW71" s="252"/>
      <c r="AX71" s="252"/>
      <c r="AY71" s="16"/>
      <c r="BE71" s="118">
        <f t="shared" si="15"/>
        <v>44259</v>
      </c>
      <c r="BF71" s="119">
        <f t="shared" si="2"/>
        <v>1000</v>
      </c>
      <c r="BG71" s="119" t="str">
        <f t="shared" si="3"/>
        <v/>
      </c>
      <c r="BH71" s="119">
        <f t="shared" si="4"/>
        <v>1000</v>
      </c>
      <c r="BI71" s="120">
        <f t="shared" si="0"/>
        <v>0</v>
      </c>
      <c r="BJ71" s="121">
        <f t="shared" si="1"/>
        <v>0</v>
      </c>
      <c r="BL71" s="112">
        <f t="shared" si="16"/>
        <v>44259</v>
      </c>
      <c r="BM71" s="78">
        <f t="shared" si="17"/>
        <v>1000</v>
      </c>
      <c r="BN71" s="120">
        <f>IF($BL71="", "", SUMIF('Income &amp; Expenses'!$B$11:$B$40, BL71, 'Income &amp; Expenses'!$F$11:$F$40))</f>
        <v>0</v>
      </c>
      <c r="BO71" s="121">
        <f>IF($BL71="", "", SUMIF('Income &amp; Expenses'!$I$11:$I$40, $BL71, 'Income &amp; Expenses'!$K$11:$K$40))</f>
        <v>0</v>
      </c>
      <c r="BQ71" s="62" t="str">
        <f>IF($BM71="", "", IF($BM71&lt;0, MAX($BQ$8:$BQ70)+1, ""))</f>
        <v/>
      </c>
      <c r="BV71" s="118">
        <f t="shared" si="18"/>
        <v>44259</v>
      </c>
      <c r="BW71" s="119">
        <f t="shared" si="5"/>
        <v>730</v>
      </c>
      <c r="BX71" s="119" t="str">
        <f t="shared" si="6"/>
        <v/>
      </c>
      <c r="BY71" s="119">
        <f t="shared" si="7"/>
        <v>730</v>
      </c>
      <c r="BZ71" s="120">
        <f t="shared" si="8"/>
        <v>0</v>
      </c>
      <c r="CA71" s="121">
        <f t="shared" si="9"/>
        <v>0</v>
      </c>
      <c r="CC71" s="112">
        <f t="shared" si="19"/>
        <v>44259</v>
      </c>
      <c r="CD71" s="78">
        <f t="shared" si="20"/>
        <v>730</v>
      </c>
      <c r="CE71" s="120">
        <f>IF($BL71="", "", SUMIF('Income &amp; Expenses'!$B$11:$B$40, $BL71, 'Income &amp; Expenses'!$AQ$11:$AQ$40))</f>
        <v>0</v>
      </c>
      <c r="CF71" s="121">
        <f>IF($BL71="", "", SUMIF('Income &amp; Expenses'!$I$11:$I$40, $BL71, 'Income &amp; Expenses'!$K$11:$K$40))</f>
        <v>0</v>
      </c>
      <c r="CH71" s="62" t="str">
        <f>IF(CD71="", "", IF(CD71&lt;0, MAX(CH$8:CH70)+1, ""))</f>
        <v/>
      </c>
      <c r="CM71" s="118">
        <f t="shared" si="21"/>
        <v>44259</v>
      </c>
      <c r="CN71" s="119">
        <f t="shared" si="10"/>
        <v>1075</v>
      </c>
      <c r="CO71" s="119" t="str">
        <f t="shared" si="11"/>
        <v/>
      </c>
      <c r="CP71" s="119">
        <f t="shared" si="12"/>
        <v>1075</v>
      </c>
      <c r="CQ71" s="120">
        <f t="shared" si="13"/>
        <v>0</v>
      </c>
      <c r="CR71" s="121">
        <f t="shared" si="14"/>
        <v>0</v>
      </c>
      <c r="CT71" s="112">
        <f t="shared" si="22"/>
        <v>44259</v>
      </c>
      <c r="CU71" s="78">
        <f t="shared" si="23"/>
        <v>1075</v>
      </c>
      <c r="CV71" s="120">
        <f>IF($BL71="", "", SUMIF('Income &amp; Expenses'!$B$11:$B$40, $BL71, 'Income &amp; Expenses'!$AR$11:$AR$40))</f>
        <v>0</v>
      </c>
      <c r="CW71" s="121">
        <f>IF($BL71="", "", SUMIF('Income &amp; Expenses'!$I$11:$I$40, $BL71, 'Income &amp; Expenses'!$K$11:$K$40))</f>
        <v>0</v>
      </c>
      <c r="CY71" s="62" t="str">
        <f>IF(CU71="", "", IF(CU71&lt;0, MAX(CY$8:CY70)+1, ""))</f>
        <v/>
      </c>
    </row>
    <row r="72" spans="1:103" ht="14.4" customHeight="1" x14ac:dyDescent="0.5500000000000000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29">
        <v>8</v>
      </c>
      <c r="AS72" s="252" t="str">
        <f t="shared" si="27"/>
        <v/>
      </c>
      <c r="AT72" s="252"/>
      <c r="AU72" s="252"/>
      <c r="AV72" s="252"/>
      <c r="AW72" s="252"/>
      <c r="AX72" s="252"/>
      <c r="AY72" s="16"/>
      <c r="BE72" s="118">
        <f t="shared" si="15"/>
        <v>44260</v>
      </c>
      <c r="BF72" s="119">
        <f t="shared" si="2"/>
        <v>1000</v>
      </c>
      <c r="BG72" s="119" t="str">
        <f t="shared" si="3"/>
        <v/>
      </c>
      <c r="BH72" s="119">
        <f t="shared" si="4"/>
        <v>1000</v>
      </c>
      <c r="BI72" s="120">
        <f t="shared" si="0"/>
        <v>0</v>
      </c>
      <c r="BJ72" s="121">
        <f t="shared" si="1"/>
        <v>0</v>
      </c>
      <c r="BL72" s="112">
        <f t="shared" si="16"/>
        <v>44260</v>
      </c>
      <c r="BM72" s="78">
        <f t="shared" si="17"/>
        <v>1000</v>
      </c>
      <c r="BN72" s="120">
        <f>IF($BL72="", "", SUMIF('Income &amp; Expenses'!$B$11:$B$40, BL72, 'Income &amp; Expenses'!$F$11:$F$40))</f>
        <v>0</v>
      </c>
      <c r="BO72" s="121">
        <f>IF($BL72="", "", SUMIF('Income &amp; Expenses'!$I$11:$I$40, $BL72, 'Income &amp; Expenses'!$K$11:$K$40))</f>
        <v>0</v>
      </c>
      <c r="BQ72" s="62" t="str">
        <f>IF($BM72="", "", IF($BM72&lt;0, MAX($BQ$8:$BQ71)+1, ""))</f>
        <v/>
      </c>
      <c r="BV72" s="118">
        <f t="shared" si="18"/>
        <v>44260</v>
      </c>
      <c r="BW72" s="119">
        <f t="shared" si="5"/>
        <v>730</v>
      </c>
      <c r="BX72" s="119" t="str">
        <f t="shared" si="6"/>
        <v/>
      </c>
      <c r="BY72" s="119">
        <f t="shared" si="7"/>
        <v>730</v>
      </c>
      <c r="BZ72" s="120">
        <f t="shared" si="8"/>
        <v>0</v>
      </c>
      <c r="CA72" s="121">
        <f t="shared" si="9"/>
        <v>0</v>
      </c>
      <c r="CC72" s="112">
        <f t="shared" si="19"/>
        <v>44260</v>
      </c>
      <c r="CD72" s="78">
        <f t="shared" si="20"/>
        <v>730</v>
      </c>
      <c r="CE72" s="120">
        <f>IF($BL72="", "", SUMIF('Income &amp; Expenses'!$B$11:$B$40, $BL72, 'Income &amp; Expenses'!$AQ$11:$AQ$40))</f>
        <v>0</v>
      </c>
      <c r="CF72" s="121">
        <f>IF($BL72="", "", SUMIF('Income &amp; Expenses'!$I$11:$I$40, $BL72, 'Income &amp; Expenses'!$K$11:$K$40))</f>
        <v>0</v>
      </c>
      <c r="CH72" s="62" t="str">
        <f>IF(CD72="", "", IF(CD72&lt;0, MAX(CH$8:CH71)+1, ""))</f>
        <v/>
      </c>
      <c r="CM72" s="118">
        <f t="shared" si="21"/>
        <v>44260</v>
      </c>
      <c r="CN72" s="119">
        <f t="shared" si="10"/>
        <v>1075</v>
      </c>
      <c r="CO72" s="119" t="str">
        <f t="shared" si="11"/>
        <v/>
      </c>
      <c r="CP72" s="119">
        <f t="shared" si="12"/>
        <v>1075</v>
      </c>
      <c r="CQ72" s="120">
        <f t="shared" si="13"/>
        <v>0</v>
      </c>
      <c r="CR72" s="121">
        <f t="shared" si="14"/>
        <v>0</v>
      </c>
      <c r="CT72" s="112">
        <f t="shared" si="22"/>
        <v>44260</v>
      </c>
      <c r="CU72" s="78">
        <f t="shared" si="23"/>
        <v>1075</v>
      </c>
      <c r="CV72" s="120">
        <f>IF($BL72="", "", SUMIF('Income &amp; Expenses'!$B$11:$B$40, $BL72, 'Income &amp; Expenses'!$AR$11:$AR$40))</f>
        <v>0</v>
      </c>
      <c r="CW72" s="121">
        <f>IF($BL72="", "", SUMIF('Income &amp; Expenses'!$I$11:$I$40, $BL72, 'Income &amp; Expenses'!$K$11:$K$40))</f>
        <v>0</v>
      </c>
      <c r="CY72" s="62" t="str">
        <f>IF(CU72="", "", IF(CU72&lt;0, MAX(CY$8:CY71)+1, ""))</f>
        <v/>
      </c>
    </row>
    <row r="73" spans="1:103" ht="14.4" customHeight="1" x14ac:dyDescent="0.5500000000000000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29">
        <v>9</v>
      </c>
      <c r="AS73" s="252" t="str">
        <f t="shared" si="27"/>
        <v/>
      </c>
      <c r="AT73" s="252"/>
      <c r="AU73" s="252"/>
      <c r="AV73" s="252"/>
      <c r="AW73" s="252"/>
      <c r="AX73" s="252"/>
      <c r="AY73" s="16"/>
      <c r="BE73" s="118">
        <f t="shared" si="15"/>
        <v>44261</v>
      </c>
      <c r="BF73" s="119">
        <f t="shared" si="2"/>
        <v>1000</v>
      </c>
      <c r="BG73" s="119" t="str">
        <f t="shared" si="3"/>
        <v/>
      </c>
      <c r="BH73" s="119">
        <f t="shared" si="4"/>
        <v>1000</v>
      </c>
      <c r="BI73" s="120">
        <f t="shared" ref="BI73:BI128" si="28">IF($BE73="", "", IFERROR(INDEX(BN$9:BN$374, MATCH($BE73, $BL$9:$BL$374, 0)), ""))</f>
        <v>0</v>
      </c>
      <c r="BJ73" s="121">
        <f t="shared" ref="BJ73:BJ128" si="29">IF($BE73="", "", IFERROR(INDEX(BO$9:BO$374, MATCH($BE73, $BL$9:$BL$374, 0)), ""))</f>
        <v>0</v>
      </c>
      <c r="BL73" s="112">
        <f t="shared" si="16"/>
        <v>44261</v>
      </c>
      <c r="BM73" s="78">
        <f t="shared" si="17"/>
        <v>1000</v>
      </c>
      <c r="BN73" s="120">
        <f>IF($BL73="", "", SUMIF('Income &amp; Expenses'!$B$11:$B$40, BL73, 'Income &amp; Expenses'!$F$11:$F$40))</f>
        <v>0</v>
      </c>
      <c r="BO73" s="121">
        <f>IF($BL73="", "", SUMIF('Income &amp; Expenses'!$I$11:$I$40, $BL73, 'Income &amp; Expenses'!$K$11:$K$40))</f>
        <v>0</v>
      </c>
      <c r="BQ73" s="62" t="str">
        <f>IF($BM73="", "", IF($BM73&lt;0, MAX($BQ$8:$BQ72)+1, ""))</f>
        <v/>
      </c>
      <c r="BV73" s="118">
        <f t="shared" si="18"/>
        <v>44261</v>
      </c>
      <c r="BW73" s="119">
        <f t="shared" si="5"/>
        <v>730</v>
      </c>
      <c r="BX73" s="119" t="str">
        <f t="shared" si="6"/>
        <v/>
      </c>
      <c r="BY73" s="119">
        <f t="shared" si="7"/>
        <v>730</v>
      </c>
      <c r="BZ73" s="120">
        <f t="shared" ref="BZ73:BZ128" si="30">IF($BE73="", "", IFERROR(INDEX(CE$9:CE$374, MATCH($BE73, $BL$9:$BL$374, 0)), ""))</f>
        <v>0</v>
      </c>
      <c r="CA73" s="121">
        <f t="shared" ref="CA73:CA128" si="31">IF($BE73="", "", IFERROR(INDEX(CF$9:CF$374, MATCH($BE73, $BL$9:$BL$374, 0)), ""))</f>
        <v>0</v>
      </c>
      <c r="CC73" s="112">
        <f t="shared" si="19"/>
        <v>44261</v>
      </c>
      <c r="CD73" s="78">
        <f t="shared" si="20"/>
        <v>730</v>
      </c>
      <c r="CE73" s="120">
        <f>IF($BL73="", "", SUMIF('Income &amp; Expenses'!$B$11:$B$40, $BL73, 'Income &amp; Expenses'!$AQ$11:$AQ$40))</f>
        <v>0</v>
      </c>
      <c r="CF73" s="121">
        <f>IF($BL73="", "", SUMIF('Income &amp; Expenses'!$I$11:$I$40, $BL73, 'Income &amp; Expenses'!$K$11:$K$40))</f>
        <v>0</v>
      </c>
      <c r="CH73" s="62" t="str">
        <f>IF(CD73="", "", IF(CD73&lt;0, MAX(CH$8:CH72)+1, ""))</f>
        <v/>
      </c>
      <c r="CM73" s="118">
        <f t="shared" si="21"/>
        <v>44261</v>
      </c>
      <c r="CN73" s="119">
        <f t="shared" si="10"/>
        <v>1075</v>
      </c>
      <c r="CO73" s="119" t="str">
        <f t="shared" si="11"/>
        <v/>
      </c>
      <c r="CP73" s="119">
        <f t="shared" si="12"/>
        <v>1075</v>
      </c>
      <c r="CQ73" s="120">
        <f t="shared" si="13"/>
        <v>0</v>
      </c>
      <c r="CR73" s="121">
        <f t="shared" si="14"/>
        <v>0</v>
      </c>
      <c r="CT73" s="112">
        <f t="shared" si="22"/>
        <v>44261</v>
      </c>
      <c r="CU73" s="78">
        <f t="shared" si="23"/>
        <v>1075</v>
      </c>
      <c r="CV73" s="120">
        <f>IF($BL73="", "", SUMIF('Income &amp; Expenses'!$B$11:$B$40, $BL73, 'Income &amp; Expenses'!$AR$11:$AR$40))</f>
        <v>0</v>
      </c>
      <c r="CW73" s="121">
        <f>IF($BL73="", "", SUMIF('Income &amp; Expenses'!$I$11:$I$40, $BL73, 'Income &amp; Expenses'!$K$11:$K$40))</f>
        <v>0</v>
      </c>
      <c r="CY73" s="62" t="str">
        <f>IF(CU73="", "", IF(CU73&lt;0, MAX(CY$8:CY72)+1, ""))</f>
        <v/>
      </c>
    </row>
    <row r="74" spans="1:103" ht="14.4" customHeight="1" x14ac:dyDescent="0.5500000000000000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29">
        <v>10</v>
      </c>
      <c r="AS74" s="252" t="str">
        <f t="shared" si="27"/>
        <v/>
      </c>
      <c r="AT74" s="252"/>
      <c r="AU74" s="252"/>
      <c r="AV74" s="252"/>
      <c r="AW74" s="252"/>
      <c r="AX74" s="252"/>
      <c r="AY74" s="16"/>
      <c r="BE74" s="118">
        <f t="shared" si="15"/>
        <v>44262</v>
      </c>
      <c r="BF74" s="119">
        <f t="shared" ref="BF74:BF128" si="32">IF($BH74="", "", IF($BH74&lt;0, "", $BH74))</f>
        <v>1000</v>
      </c>
      <c r="BG74" s="119" t="str">
        <f t="shared" ref="BG74:BG128" si="33">IF($BH74="", "", IF($BH74&lt;0, $BH74, ""))</f>
        <v/>
      </c>
      <c r="BH74" s="119">
        <f t="shared" ref="BH74:BH128" si="34">IF($BE74="", "", IFERROR(INDEX(BM$9:BM$374, MATCH($BE74, $BL$9:$BL$374, 0)), ""))</f>
        <v>1000</v>
      </c>
      <c r="BI74" s="120">
        <f t="shared" si="28"/>
        <v>0</v>
      </c>
      <c r="BJ74" s="121">
        <f t="shared" si="29"/>
        <v>0</v>
      </c>
      <c r="BL74" s="112">
        <f t="shared" si="16"/>
        <v>44262</v>
      </c>
      <c r="BM74" s="78">
        <f t="shared" si="17"/>
        <v>1000</v>
      </c>
      <c r="BN74" s="120">
        <f>IF($BL74="", "", SUMIF('Income &amp; Expenses'!$B$11:$B$40, BL74, 'Income &amp; Expenses'!$F$11:$F$40))</f>
        <v>0</v>
      </c>
      <c r="BO74" s="121">
        <f>IF($BL74="", "", SUMIF('Income &amp; Expenses'!$I$11:$I$40, $BL74, 'Income &amp; Expenses'!$K$11:$K$40))</f>
        <v>0</v>
      </c>
      <c r="BQ74" s="62" t="str">
        <f>IF($BM74="", "", IF($BM74&lt;0, MAX($BQ$8:$BQ73)+1, ""))</f>
        <v/>
      </c>
      <c r="BV74" s="118">
        <f t="shared" si="18"/>
        <v>44262</v>
      </c>
      <c r="BW74" s="119">
        <f t="shared" ref="BW74:BW128" si="35">IF(BY74="", "", IF(BY74&lt;0, "", BY74))</f>
        <v>730</v>
      </c>
      <c r="BX74" s="119" t="str">
        <f t="shared" ref="BX74:BX128" si="36">IF(BY74="", "", IF(BY74&lt;0, BY74, ""))</f>
        <v/>
      </c>
      <c r="BY74" s="119">
        <f t="shared" ref="BY74:BY128" si="37">IF($BE74="", "", IFERROR(INDEX(CD$9:CD$374, MATCH($BE74, $BL$9:$BL$374, 0)), ""))</f>
        <v>730</v>
      </c>
      <c r="BZ74" s="120">
        <f t="shared" si="30"/>
        <v>0</v>
      </c>
      <c r="CA74" s="121">
        <f t="shared" si="31"/>
        <v>0</v>
      </c>
      <c r="CC74" s="112">
        <f t="shared" si="19"/>
        <v>44262</v>
      </c>
      <c r="CD74" s="78">
        <f t="shared" si="20"/>
        <v>730</v>
      </c>
      <c r="CE74" s="120">
        <f>IF($BL74="", "", SUMIF('Income &amp; Expenses'!$B$11:$B$40, $BL74, 'Income &amp; Expenses'!$AQ$11:$AQ$40))</f>
        <v>0</v>
      </c>
      <c r="CF74" s="121">
        <f>IF($BL74="", "", SUMIF('Income &amp; Expenses'!$I$11:$I$40, $BL74, 'Income &amp; Expenses'!$K$11:$K$40))</f>
        <v>0</v>
      </c>
      <c r="CH74" s="62" t="str">
        <f>IF(CD74="", "", IF(CD74&lt;0, MAX(CH$8:CH73)+1, ""))</f>
        <v/>
      </c>
      <c r="CM74" s="118">
        <f t="shared" si="21"/>
        <v>44262</v>
      </c>
      <c r="CN74" s="119">
        <f t="shared" ref="CN74:CN128" si="38">IF(CP74="", "", IF(CP74&lt;0, "", CP74))</f>
        <v>1075</v>
      </c>
      <c r="CO74" s="119" t="str">
        <f t="shared" ref="CO74:CO128" si="39">IF(CP74="", "", IF(CP74&lt;0, CP74, ""))</f>
        <v/>
      </c>
      <c r="CP74" s="119">
        <f t="shared" ref="CP74:CP128" si="40">IF($BE74="", "", IFERROR(INDEX(CU$9:CU$374, MATCH($BE74, $BL$9:$BL$374, 0)), ""))</f>
        <v>1075</v>
      </c>
      <c r="CQ74" s="120">
        <f t="shared" ref="CQ74:CQ128" si="41">IF($BE74="", "", IFERROR(INDEX(CV$9:CV$374, MATCH($BE74, $BL$9:$BL$374, 0)), ""))</f>
        <v>0</v>
      </c>
      <c r="CR74" s="121">
        <f t="shared" ref="CR74:CR128" si="42">IF($BE74="", "", IFERROR(INDEX(CW$9:CW$374, MATCH($BE74, $BL$9:$BL$374, 0)), ""))</f>
        <v>0</v>
      </c>
      <c r="CT74" s="112">
        <f t="shared" si="22"/>
        <v>44262</v>
      </c>
      <c r="CU74" s="78">
        <f t="shared" si="23"/>
        <v>1075</v>
      </c>
      <c r="CV74" s="120">
        <f>IF($BL74="", "", SUMIF('Income &amp; Expenses'!$B$11:$B$40, $BL74, 'Income &amp; Expenses'!$AR$11:$AR$40))</f>
        <v>0</v>
      </c>
      <c r="CW74" s="121">
        <f>IF($BL74="", "", SUMIF('Income &amp; Expenses'!$I$11:$I$40, $BL74, 'Income &amp; Expenses'!$K$11:$K$40))</f>
        <v>0</v>
      </c>
      <c r="CY74" s="62" t="str">
        <f>IF(CU74="", "", IF(CU74&lt;0, MAX(CY$8:CY73)+1, ""))</f>
        <v/>
      </c>
    </row>
    <row r="75" spans="1:103" ht="14.4" customHeight="1" x14ac:dyDescent="0.5500000000000000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29">
        <v>11</v>
      </c>
      <c r="AS75" s="252" t="str">
        <f t="shared" si="27"/>
        <v/>
      </c>
      <c r="AT75" s="252"/>
      <c r="AU75" s="252"/>
      <c r="AV75" s="252"/>
      <c r="AW75" s="252"/>
      <c r="AX75" s="252"/>
      <c r="AY75" s="16"/>
      <c r="BE75" s="118">
        <f t="shared" ref="BE75:BE127" si="43">IFERROR(BE74+1, "")</f>
        <v>44263</v>
      </c>
      <c r="BF75" s="119">
        <f t="shared" si="32"/>
        <v>1000</v>
      </c>
      <c r="BG75" s="119" t="str">
        <f t="shared" si="33"/>
        <v/>
      </c>
      <c r="BH75" s="119">
        <f t="shared" si="34"/>
        <v>1000</v>
      </c>
      <c r="BI75" s="120">
        <f t="shared" si="28"/>
        <v>0</v>
      </c>
      <c r="BJ75" s="121">
        <f t="shared" si="29"/>
        <v>0</v>
      </c>
      <c r="BL75" s="112">
        <f t="shared" ref="BL75:BL138" si="44">IFERROR(IF(BL74+1&gt;$BM$3, "", BL74+1), "")</f>
        <v>44263</v>
      </c>
      <c r="BM75" s="78">
        <f t="shared" ref="BM75:BM138" si="45">IF($BL75="", "", BM74+BO75-BN75)</f>
        <v>1000</v>
      </c>
      <c r="BN75" s="120">
        <f>IF($BL75="", "", SUMIF('Income &amp; Expenses'!$B$11:$B$40, BL75, 'Income &amp; Expenses'!$F$11:$F$40))</f>
        <v>0</v>
      </c>
      <c r="BO75" s="121">
        <f>IF($BL75="", "", SUMIF('Income &amp; Expenses'!$I$11:$I$40, $BL75, 'Income &amp; Expenses'!$K$11:$K$40))</f>
        <v>0</v>
      </c>
      <c r="BQ75" s="62" t="str">
        <f>IF($BM75="", "", IF($BM75&lt;0, MAX($BQ$8:$BQ74)+1, ""))</f>
        <v/>
      </c>
      <c r="BV75" s="118">
        <f t="shared" ref="BV75:BV128" si="46">IFERROR(BV74+1, "")</f>
        <v>44263</v>
      </c>
      <c r="BW75" s="119">
        <f t="shared" si="35"/>
        <v>730</v>
      </c>
      <c r="BX75" s="119" t="str">
        <f t="shared" si="36"/>
        <v/>
      </c>
      <c r="BY75" s="119">
        <f t="shared" si="37"/>
        <v>730</v>
      </c>
      <c r="BZ75" s="120">
        <f t="shared" si="30"/>
        <v>0</v>
      </c>
      <c r="CA75" s="121">
        <f t="shared" si="31"/>
        <v>0</v>
      </c>
      <c r="CC75" s="112">
        <f t="shared" ref="CC75:CC138" si="47">IFERROR(IF(CC74+1&gt;$BM$3, "", CC74+1), "")</f>
        <v>44263</v>
      </c>
      <c r="CD75" s="78">
        <f t="shared" ref="CD75:CD138" si="48">IF($BL75="", "", CD74+CF75-CE75)</f>
        <v>730</v>
      </c>
      <c r="CE75" s="120">
        <f>IF($BL75="", "", SUMIF('Income &amp; Expenses'!$B$11:$B$40, $BL75, 'Income &amp; Expenses'!$AQ$11:$AQ$40))</f>
        <v>0</v>
      </c>
      <c r="CF75" s="121">
        <f>IF($BL75="", "", SUMIF('Income &amp; Expenses'!$I$11:$I$40, $BL75, 'Income &amp; Expenses'!$K$11:$K$40))</f>
        <v>0</v>
      </c>
      <c r="CH75" s="62" t="str">
        <f>IF(CD75="", "", IF(CD75&lt;0, MAX(CH$8:CH74)+1, ""))</f>
        <v/>
      </c>
      <c r="CM75" s="118">
        <f t="shared" ref="CM75:CM128" si="49">IFERROR(CM74+1, "")</f>
        <v>44263</v>
      </c>
      <c r="CN75" s="119">
        <f t="shared" si="38"/>
        <v>1075</v>
      </c>
      <c r="CO75" s="119" t="str">
        <f t="shared" si="39"/>
        <v/>
      </c>
      <c r="CP75" s="119">
        <f t="shared" si="40"/>
        <v>1075</v>
      </c>
      <c r="CQ75" s="120">
        <f t="shared" si="41"/>
        <v>0</v>
      </c>
      <c r="CR75" s="121">
        <f t="shared" si="42"/>
        <v>0</v>
      </c>
      <c r="CT75" s="112">
        <f t="shared" ref="CT75:CT138" si="50">IFERROR(IF(CT74+1&gt;$BM$3, "", CT74+1), "")</f>
        <v>44263</v>
      </c>
      <c r="CU75" s="78">
        <f t="shared" ref="CU75:CU138" si="51">IF($BL75="", "", CU74+CW75-CV75)</f>
        <v>1075</v>
      </c>
      <c r="CV75" s="120">
        <f>IF($BL75="", "", SUMIF('Income &amp; Expenses'!$B$11:$B$40, $BL75, 'Income &amp; Expenses'!$AR$11:$AR$40))</f>
        <v>0</v>
      </c>
      <c r="CW75" s="121">
        <f>IF($BL75="", "", SUMIF('Income &amp; Expenses'!$I$11:$I$40, $BL75, 'Income &amp; Expenses'!$K$11:$K$40))</f>
        <v>0</v>
      </c>
      <c r="CY75" s="62" t="str">
        <f>IF(CU75="", "", IF(CU75&lt;0, MAX(CY$8:CY74)+1, ""))</f>
        <v/>
      </c>
    </row>
    <row r="76" spans="1:103" ht="14.4" customHeight="1" x14ac:dyDescent="0.5500000000000000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29">
        <v>12</v>
      </c>
      <c r="AS76" s="252" t="str">
        <f t="shared" si="27"/>
        <v/>
      </c>
      <c r="AT76" s="252"/>
      <c r="AU76" s="252"/>
      <c r="AV76" s="252"/>
      <c r="AW76" s="252"/>
      <c r="AX76" s="252"/>
      <c r="AY76" s="16"/>
      <c r="BE76" s="118">
        <f t="shared" si="43"/>
        <v>44264</v>
      </c>
      <c r="BF76" s="119">
        <f t="shared" si="32"/>
        <v>1000</v>
      </c>
      <c r="BG76" s="119" t="str">
        <f t="shared" si="33"/>
        <v/>
      </c>
      <c r="BH76" s="119">
        <f t="shared" si="34"/>
        <v>1000</v>
      </c>
      <c r="BI76" s="120">
        <f t="shared" si="28"/>
        <v>0</v>
      </c>
      <c r="BJ76" s="121">
        <f t="shared" si="29"/>
        <v>0</v>
      </c>
      <c r="BL76" s="112">
        <f t="shared" si="44"/>
        <v>44264</v>
      </c>
      <c r="BM76" s="78">
        <f t="shared" si="45"/>
        <v>1000</v>
      </c>
      <c r="BN76" s="120">
        <f>IF($BL76="", "", SUMIF('Income &amp; Expenses'!$B$11:$B$40, BL76, 'Income &amp; Expenses'!$F$11:$F$40))</f>
        <v>0</v>
      </c>
      <c r="BO76" s="121">
        <f>IF($BL76="", "", SUMIF('Income &amp; Expenses'!$I$11:$I$40, $BL76, 'Income &amp; Expenses'!$K$11:$K$40))</f>
        <v>0</v>
      </c>
      <c r="BQ76" s="62" t="str">
        <f>IF($BM76="", "", IF($BM76&lt;0, MAX($BQ$8:$BQ75)+1, ""))</f>
        <v/>
      </c>
      <c r="BV76" s="118">
        <f t="shared" si="46"/>
        <v>44264</v>
      </c>
      <c r="BW76" s="119">
        <f t="shared" si="35"/>
        <v>730</v>
      </c>
      <c r="BX76" s="119" t="str">
        <f t="shared" si="36"/>
        <v/>
      </c>
      <c r="BY76" s="119">
        <f t="shared" si="37"/>
        <v>730</v>
      </c>
      <c r="BZ76" s="120">
        <f t="shared" si="30"/>
        <v>0</v>
      </c>
      <c r="CA76" s="121">
        <f t="shared" si="31"/>
        <v>0</v>
      </c>
      <c r="CC76" s="112">
        <f t="shared" si="47"/>
        <v>44264</v>
      </c>
      <c r="CD76" s="78">
        <f t="shared" si="48"/>
        <v>730</v>
      </c>
      <c r="CE76" s="120">
        <f>IF($BL76="", "", SUMIF('Income &amp; Expenses'!$B$11:$B$40, $BL76, 'Income &amp; Expenses'!$AQ$11:$AQ$40))</f>
        <v>0</v>
      </c>
      <c r="CF76" s="121">
        <f>IF($BL76="", "", SUMIF('Income &amp; Expenses'!$I$11:$I$40, $BL76, 'Income &amp; Expenses'!$K$11:$K$40))</f>
        <v>0</v>
      </c>
      <c r="CH76" s="62" t="str">
        <f>IF(CD76="", "", IF(CD76&lt;0, MAX(CH$8:CH75)+1, ""))</f>
        <v/>
      </c>
      <c r="CM76" s="118">
        <f t="shared" si="49"/>
        <v>44264</v>
      </c>
      <c r="CN76" s="119">
        <f t="shared" si="38"/>
        <v>1075</v>
      </c>
      <c r="CO76" s="119" t="str">
        <f t="shared" si="39"/>
        <v/>
      </c>
      <c r="CP76" s="119">
        <f t="shared" si="40"/>
        <v>1075</v>
      </c>
      <c r="CQ76" s="120">
        <f t="shared" si="41"/>
        <v>0</v>
      </c>
      <c r="CR76" s="121">
        <f t="shared" si="42"/>
        <v>0</v>
      </c>
      <c r="CT76" s="112">
        <f t="shared" si="50"/>
        <v>44264</v>
      </c>
      <c r="CU76" s="78">
        <f t="shared" si="51"/>
        <v>1075</v>
      </c>
      <c r="CV76" s="120">
        <f>IF($BL76="", "", SUMIF('Income &amp; Expenses'!$B$11:$B$40, $BL76, 'Income &amp; Expenses'!$AR$11:$AR$40))</f>
        <v>0</v>
      </c>
      <c r="CW76" s="121">
        <f>IF($BL76="", "", SUMIF('Income &amp; Expenses'!$I$11:$I$40, $BL76, 'Income &amp; Expenses'!$K$11:$K$40))</f>
        <v>0</v>
      </c>
      <c r="CY76" s="62" t="str">
        <f>IF(CU76="", "", IF(CU76&lt;0, MAX(CY$8:CY75)+1, ""))</f>
        <v/>
      </c>
    </row>
    <row r="77" spans="1:103" ht="14.4" customHeight="1" x14ac:dyDescent="0.5500000000000000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29">
        <v>13</v>
      </c>
      <c r="AS77" s="252" t="str">
        <f t="shared" si="27"/>
        <v/>
      </c>
      <c r="AT77" s="252"/>
      <c r="AU77" s="252"/>
      <c r="AV77" s="252"/>
      <c r="AW77" s="252"/>
      <c r="AX77" s="252"/>
      <c r="AY77" s="16"/>
      <c r="BE77" s="118">
        <f t="shared" si="43"/>
        <v>44265</v>
      </c>
      <c r="BF77" s="119">
        <f t="shared" si="32"/>
        <v>1000</v>
      </c>
      <c r="BG77" s="119" t="str">
        <f t="shared" si="33"/>
        <v/>
      </c>
      <c r="BH77" s="119">
        <f t="shared" si="34"/>
        <v>1000</v>
      </c>
      <c r="BI77" s="120">
        <f t="shared" si="28"/>
        <v>0</v>
      </c>
      <c r="BJ77" s="121">
        <f t="shared" si="29"/>
        <v>0</v>
      </c>
      <c r="BL77" s="112">
        <f t="shared" si="44"/>
        <v>44265</v>
      </c>
      <c r="BM77" s="78">
        <f t="shared" si="45"/>
        <v>1000</v>
      </c>
      <c r="BN77" s="120">
        <f>IF($BL77="", "", SUMIF('Income &amp; Expenses'!$B$11:$B$40, BL77, 'Income &amp; Expenses'!$F$11:$F$40))</f>
        <v>0</v>
      </c>
      <c r="BO77" s="121">
        <f>IF($BL77="", "", SUMIF('Income &amp; Expenses'!$I$11:$I$40, $BL77, 'Income &amp; Expenses'!$K$11:$K$40))</f>
        <v>0</v>
      </c>
      <c r="BQ77" s="62" t="str">
        <f>IF($BM77="", "", IF($BM77&lt;0, MAX($BQ$8:$BQ76)+1, ""))</f>
        <v/>
      </c>
      <c r="BV77" s="118">
        <f t="shared" si="46"/>
        <v>44265</v>
      </c>
      <c r="BW77" s="119">
        <f t="shared" si="35"/>
        <v>730</v>
      </c>
      <c r="BX77" s="119" t="str">
        <f t="shared" si="36"/>
        <v/>
      </c>
      <c r="BY77" s="119">
        <f t="shared" si="37"/>
        <v>730</v>
      </c>
      <c r="BZ77" s="120">
        <f t="shared" si="30"/>
        <v>0</v>
      </c>
      <c r="CA77" s="121">
        <f t="shared" si="31"/>
        <v>0</v>
      </c>
      <c r="CC77" s="112">
        <f t="shared" si="47"/>
        <v>44265</v>
      </c>
      <c r="CD77" s="78">
        <f t="shared" si="48"/>
        <v>730</v>
      </c>
      <c r="CE77" s="120">
        <f>IF($BL77="", "", SUMIF('Income &amp; Expenses'!$B$11:$B$40, $BL77, 'Income &amp; Expenses'!$AQ$11:$AQ$40))</f>
        <v>0</v>
      </c>
      <c r="CF77" s="121">
        <f>IF($BL77="", "", SUMIF('Income &amp; Expenses'!$I$11:$I$40, $BL77, 'Income &amp; Expenses'!$K$11:$K$40))</f>
        <v>0</v>
      </c>
      <c r="CH77" s="62" t="str">
        <f>IF(CD77="", "", IF(CD77&lt;0, MAX(CH$8:CH76)+1, ""))</f>
        <v/>
      </c>
      <c r="CM77" s="118">
        <f t="shared" si="49"/>
        <v>44265</v>
      </c>
      <c r="CN77" s="119">
        <f t="shared" si="38"/>
        <v>1075</v>
      </c>
      <c r="CO77" s="119" t="str">
        <f t="shared" si="39"/>
        <v/>
      </c>
      <c r="CP77" s="119">
        <f t="shared" si="40"/>
        <v>1075</v>
      </c>
      <c r="CQ77" s="120">
        <f t="shared" si="41"/>
        <v>0</v>
      </c>
      <c r="CR77" s="121">
        <f t="shared" si="42"/>
        <v>0</v>
      </c>
      <c r="CT77" s="112">
        <f t="shared" si="50"/>
        <v>44265</v>
      </c>
      <c r="CU77" s="78">
        <f t="shared" si="51"/>
        <v>1075</v>
      </c>
      <c r="CV77" s="120">
        <f>IF($BL77="", "", SUMIF('Income &amp; Expenses'!$B$11:$B$40, $BL77, 'Income &amp; Expenses'!$AR$11:$AR$40))</f>
        <v>0</v>
      </c>
      <c r="CW77" s="121">
        <f>IF($BL77="", "", SUMIF('Income &amp; Expenses'!$I$11:$I$40, $BL77, 'Income &amp; Expenses'!$K$11:$K$40))</f>
        <v>0</v>
      </c>
      <c r="CY77" s="62" t="str">
        <f>IF(CU77="", "", IF(CU77&lt;0, MAX(CY$8:CY76)+1, ""))</f>
        <v/>
      </c>
    </row>
    <row r="78" spans="1:103" ht="14.4" customHeight="1" x14ac:dyDescent="0.5500000000000000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29">
        <v>14</v>
      </c>
      <c r="AS78" s="252" t="str">
        <f t="shared" si="27"/>
        <v/>
      </c>
      <c r="AT78" s="252"/>
      <c r="AU78" s="252"/>
      <c r="AV78" s="252"/>
      <c r="AW78" s="252"/>
      <c r="AX78" s="252"/>
      <c r="AY78" s="16"/>
      <c r="BE78" s="118">
        <f t="shared" si="43"/>
        <v>44266</v>
      </c>
      <c r="BF78" s="119">
        <f t="shared" si="32"/>
        <v>1000</v>
      </c>
      <c r="BG78" s="119" t="str">
        <f t="shared" si="33"/>
        <v/>
      </c>
      <c r="BH78" s="119">
        <f t="shared" si="34"/>
        <v>1000</v>
      </c>
      <c r="BI78" s="120">
        <f t="shared" si="28"/>
        <v>0</v>
      </c>
      <c r="BJ78" s="121">
        <f t="shared" si="29"/>
        <v>0</v>
      </c>
      <c r="BL78" s="112">
        <f t="shared" si="44"/>
        <v>44266</v>
      </c>
      <c r="BM78" s="78">
        <f t="shared" si="45"/>
        <v>1000</v>
      </c>
      <c r="BN78" s="120">
        <f>IF($BL78="", "", SUMIF('Income &amp; Expenses'!$B$11:$B$40, BL78, 'Income &amp; Expenses'!$F$11:$F$40))</f>
        <v>0</v>
      </c>
      <c r="BO78" s="121">
        <f>IF($BL78="", "", SUMIF('Income &amp; Expenses'!$I$11:$I$40, $BL78, 'Income &amp; Expenses'!$K$11:$K$40))</f>
        <v>0</v>
      </c>
      <c r="BQ78" s="62" t="str">
        <f>IF($BM78="", "", IF($BM78&lt;0, MAX($BQ$8:$BQ77)+1, ""))</f>
        <v/>
      </c>
      <c r="BV78" s="118">
        <f t="shared" si="46"/>
        <v>44266</v>
      </c>
      <c r="BW78" s="119">
        <f t="shared" si="35"/>
        <v>730</v>
      </c>
      <c r="BX78" s="119" t="str">
        <f t="shared" si="36"/>
        <v/>
      </c>
      <c r="BY78" s="119">
        <f t="shared" si="37"/>
        <v>730</v>
      </c>
      <c r="BZ78" s="120">
        <f t="shared" si="30"/>
        <v>0</v>
      </c>
      <c r="CA78" s="121">
        <f t="shared" si="31"/>
        <v>0</v>
      </c>
      <c r="CC78" s="112">
        <f t="shared" si="47"/>
        <v>44266</v>
      </c>
      <c r="CD78" s="78">
        <f t="shared" si="48"/>
        <v>730</v>
      </c>
      <c r="CE78" s="120">
        <f>IF($BL78="", "", SUMIF('Income &amp; Expenses'!$B$11:$B$40, $BL78, 'Income &amp; Expenses'!$AQ$11:$AQ$40))</f>
        <v>0</v>
      </c>
      <c r="CF78" s="121">
        <f>IF($BL78="", "", SUMIF('Income &amp; Expenses'!$I$11:$I$40, $BL78, 'Income &amp; Expenses'!$K$11:$K$40))</f>
        <v>0</v>
      </c>
      <c r="CH78" s="62" t="str">
        <f>IF(CD78="", "", IF(CD78&lt;0, MAX(CH$8:CH77)+1, ""))</f>
        <v/>
      </c>
      <c r="CM78" s="118">
        <f t="shared" si="49"/>
        <v>44266</v>
      </c>
      <c r="CN78" s="119">
        <f t="shared" si="38"/>
        <v>1075</v>
      </c>
      <c r="CO78" s="119" t="str">
        <f t="shared" si="39"/>
        <v/>
      </c>
      <c r="CP78" s="119">
        <f t="shared" si="40"/>
        <v>1075</v>
      </c>
      <c r="CQ78" s="120">
        <f t="shared" si="41"/>
        <v>0</v>
      </c>
      <c r="CR78" s="121">
        <f t="shared" si="42"/>
        <v>0</v>
      </c>
      <c r="CT78" s="112">
        <f t="shared" si="50"/>
        <v>44266</v>
      </c>
      <c r="CU78" s="78">
        <f t="shared" si="51"/>
        <v>1075</v>
      </c>
      <c r="CV78" s="120">
        <f>IF($BL78="", "", SUMIF('Income &amp; Expenses'!$B$11:$B$40, $BL78, 'Income &amp; Expenses'!$AR$11:$AR$40))</f>
        <v>0</v>
      </c>
      <c r="CW78" s="121">
        <f>IF($BL78="", "", SUMIF('Income &amp; Expenses'!$I$11:$I$40, $BL78, 'Income &amp; Expenses'!$K$11:$K$40))</f>
        <v>0</v>
      </c>
      <c r="CY78" s="62" t="str">
        <f>IF(CU78="", "", IF(CU78&lt;0, MAX(CY$8:CY77)+1, ""))</f>
        <v/>
      </c>
    </row>
    <row r="79" spans="1:103" ht="14.4" customHeight="1" x14ac:dyDescent="0.5500000000000000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29">
        <v>15</v>
      </c>
      <c r="AS79" s="252" t="str">
        <f t="shared" si="27"/>
        <v/>
      </c>
      <c r="AT79" s="252"/>
      <c r="AU79" s="252"/>
      <c r="AV79" s="252"/>
      <c r="AW79" s="252"/>
      <c r="AX79" s="252"/>
      <c r="AY79" s="16"/>
      <c r="BE79" s="118">
        <f t="shared" si="43"/>
        <v>44267</v>
      </c>
      <c r="BF79" s="119">
        <f t="shared" si="32"/>
        <v>1000</v>
      </c>
      <c r="BG79" s="119" t="str">
        <f t="shared" si="33"/>
        <v/>
      </c>
      <c r="BH79" s="119">
        <f t="shared" si="34"/>
        <v>1000</v>
      </c>
      <c r="BI79" s="120">
        <f t="shared" si="28"/>
        <v>0</v>
      </c>
      <c r="BJ79" s="121">
        <f t="shared" si="29"/>
        <v>0</v>
      </c>
      <c r="BL79" s="112">
        <f t="shared" si="44"/>
        <v>44267</v>
      </c>
      <c r="BM79" s="78">
        <f t="shared" si="45"/>
        <v>1000</v>
      </c>
      <c r="BN79" s="120">
        <f>IF($BL79="", "", SUMIF('Income &amp; Expenses'!$B$11:$B$40, BL79, 'Income &amp; Expenses'!$F$11:$F$40))</f>
        <v>0</v>
      </c>
      <c r="BO79" s="121">
        <f>IF($BL79="", "", SUMIF('Income &amp; Expenses'!$I$11:$I$40, $BL79, 'Income &amp; Expenses'!$K$11:$K$40))</f>
        <v>0</v>
      </c>
      <c r="BQ79" s="62" t="str">
        <f>IF($BM79="", "", IF($BM79&lt;0, MAX($BQ$8:$BQ78)+1, ""))</f>
        <v/>
      </c>
      <c r="BV79" s="118">
        <f t="shared" si="46"/>
        <v>44267</v>
      </c>
      <c r="BW79" s="119">
        <f t="shared" si="35"/>
        <v>730</v>
      </c>
      <c r="BX79" s="119" t="str">
        <f t="shared" si="36"/>
        <v/>
      </c>
      <c r="BY79" s="119">
        <f t="shared" si="37"/>
        <v>730</v>
      </c>
      <c r="BZ79" s="120">
        <f t="shared" si="30"/>
        <v>0</v>
      </c>
      <c r="CA79" s="121">
        <f t="shared" si="31"/>
        <v>0</v>
      </c>
      <c r="CC79" s="112">
        <f t="shared" si="47"/>
        <v>44267</v>
      </c>
      <c r="CD79" s="78">
        <f t="shared" si="48"/>
        <v>730</v>
      </c>
      <c r="CE79" s="120">
        <f>IF($BL79="", "", SUMIF('Income &amp; Expenses'!$B$11:$B$40, $BL79, 'Income &amp; Expenses'!$AQ$11:$AQ$40))</f>
        <v>0</v>
      </c>
      <c r="CF79" s="121">
        <f>IF($BL79="", "", SUMIF('Income &amp; Expenses'!$I$11:$I$40, $BL79, 'Income &amp; Expenses'!$K$11:$K$40))</f>
        <v>0</v>
      </c>
      <c r="CH79" s="62" t="str">
        <f>IF(CD79="", "", IF(CD79&lt;0, MAX(CH$8:CH78)+1, ""))</f>
        <v/>
      </c>
      <c r="CM79" s="118">
        <f t="shared" si="49"/>
        <v>44267</v>
      </c>
      <c r="CN79" s="119">
        <f t="shared" si="38"/>
        <v>1075</v>
      </c>
      <c r="CO79" s="119" t="str">
        <f t="shared" si="39"/>
        <v/>
      </c>
      <c r="CP79" s="119">
        <f t="shared" si="40"/>
        <v>1075</v>
      </c>
      <c r="CQ79" s="120">
        <f t="shared" si="41"/>
        <v>0</v>
      </c>
      <c r="CR79" s="121">
        <f t="shared" si="42"/>
        <v>0</v>
      </c>
      <c r="CT79" s="112">
        <f t="shared" si="50"/>
        <v>44267</v>
      </c>
      <c r="CU79" s="78">
        <f t="shared" si="51"/>
        <v>1075</v>
      </c>
      <c r="CV79" s="120">
        <f>IF($BL79="", "", SUMIF('Income &amp; Expenses'!$B$11:$B$40, $BL79, 'Income &amp; Expenses'!$AR$11:$AR$40))</f>
        <v>0</v>
      </c>
      <c r="CW79" s="121">
        <f>IF($BL79="", "", SUMIF('Income &amp; Expenses'!$I$11:$I$40, $BL79, 'Income &amp; Expenses'!$K$11:$K$40))</f>
        <v>0</v>
      </c>
      <c r="CY79" s="62" t="str">
        <f>IF(CU79="", "", IF(CU79&lt;0, MAX(CY$8:CY78)+1, ""))</f>
        <v/>
      </c>
    </row>
    <row r="80" spans="1:103" ht="14.4" customHeight="1" x14ac:dyDescent="0.5500000000000000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29">
        <v>16</v>
      </c>
      <c r="AS80" s="252" t="str">
        <f t="shared" si="27"/>
        <v/>
      </c>
      <c r="AT80" s="252"/>
      <c r="AU80" s="252"/>
      <c r="AV80" s="252"/>
      <c r="AW80" s="252"/>
      <c r="AX80" s="252"/>
      <c r="AY80" s="16"/>
      <c r="BE80" s="118">
        <f t="shared" si="43"/>
        <v>44268</v>
      </c>
      <c r="BF80" s="119">
        <f t="shared" si="32"/>
        <v>1000</v>
      </c>
      <c r="BG80" s="119" t="str">
        <f t="shared" si="33"/>
        <v/>
      </c>
      <c r="BH80" s="119">
        <f t="shared" si="34"/>
        <v>1000</v>
      </c>
      <c r="BI80" s="120">
        <f t="shared" si="28"/>
        <v>0</v>
      </c>
      <c r="BJ80" s="121">
        <f t="shared" si="29"/>
        <v>0</v>
      </c>
      <c r="BL80" s="112">
        <f t="shared" si="44"/>
        <v>44268</v>
      </c>
      <c r="BM80" s="78">
        <f t="shared" si="45"/>
        <v>1000</v>
      </c>
      <c r="BN80" s="120">
        <f>IF($BL80="", "", SUMIF('Income &amp; Expenses'!$B$11:$B$40, BL80, 'Income &amp; Expenses'!$F$11:$F$40))</f>
        <v>0</v>
      </c>
      <c r="BO80" s="121">
        <f>IF($BL80="", "", SUMIF('Income &amp; Expenses'!$I$11:$I$40, $BL80, 'Income &amp; Expenses'!$K$11:$K$40))</f>
        <v>0</v>
      </c>
      <c r="BQ80" s="62" t="str">
        <f>IF($BM80="", "", IF($BM80&lt;0, MAX($BQ$8:$BQ79)+1, ""))</f>
        <v/>
      </c>
      <c r="BV80" s="118">
        <f t="shared" si="46"/>
        <v>44268</v>
      </c>
      <c r="BW80" s="119">
        <f t="shared" si="35"/>
        <v>730</v>
      </c>
      <c r="BX80" s="119" t="str">
        <f t="shared" si="36"/>
        <v/>
      </c>
      <c r="BY80" s="119">
        <f t="shared" si="37"/>
        <v>730</v>
      </c>
      <c r="BZ80" s="120">
        <f t="shared" si="30"/>
        <v>0</v>
      </c>
      <c r="CA80" s="121">
        <f t="shared" si="31"/>
        <v>0</v>
      </c>
      <c r="CC80" s="112">
        <f t="shared" si="47"/>
        <v>44268</v>
      </c>
      <c r="CD80" s="78">
        <f t="shared" si="48"/>
        <v>730</v>
      </c>
      <c r="CE80" s="120">
        <f>IF($BL80="", "", SUMIF('Income &amp; Expenses'!$B$11:$B$40, $BL80, 'Income &amp; Expenses'!$AQ$11:$AQ$40))</f>
        <v>0</v>
      </c>
      <c r="CF80" s="121">
        <f>IF($BL80="", "", SUMIF('Income &amp; Expenses'!$I$11:$I$40, $BL80, 'Income &amp; Expenses'!$K$11:$K$40))</f>
        <v>0</v>
      </c>
      <c r="CH80" s="62" t="str">
        <f>IF(CD80="", "", IF(CD80&lt;0, MAX(CH$8:CH79)+1, ""))</f>
        <v/>
      </c>
      <c r="CM80" s="118">
        <f t="shared" si="49"/>
        <v>44268</v>
      </c>
      <c r="CN80" s="119">
        <f t="shared" si="38"/>
        <v>1075</v>
      </c>
      <c r="CO80" s="119" t="str">
        <f t="shared" si="39"/>
        <v/>
      </c>
      <c r="CP80" s="119">
        <f t="shared" si="40"/>
        <v>1075</v>
      </c>
      <c r="CQ80" s="120">
        <f t="shared" si="41"/>
        <v>0</v>
      </c>
      <c r="CR80" s="121">
        <f t="shared" si="42"/>
        <v>0</v>
      </c>
      <c r="CT80" s="112">
        <f t="shared" si="50"/>
        <v>44268</v>
      </c>
      <c r="CU80" s="78">
        <f t="shared" si="51"/>
        <v>1075</v>
      </c>
      <c r="CV80" s="120">
        <f>IF($BL80="", "", SUMIF('Income &amp; Expenses'!$B$11:$B$40, $BL80, 'Income &amp; Expenses'!$AR$11:$AR$40))</f>
        <v>0</v>
      </c>
      <c r="CW80" s="121">
        <f>IF($BL80="", "", SUMIF('Income &amp; Expenses'!$I$11:$I$40, $BL80, 'Income &amp; Expenses'!$K$11:$K$40))</f>
        <v>0</v>
      </c>
      <c r="CY80" s="62" t="str">
        <f>IF(CU80="", "", IF(CU80&lt;0, MAX(CY$8:CY79)+1, ""))</f>
        <v/>
      </c>
    </row>
    <row r="81" spans="1:103" ht="14.4" customHeight="1" x14ac:dyDescent="0.5500000000000000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29">
        <v>17</v>
      </c>
      <c r="AS81" s="252" t="str">
        <f t="shared" si="27"/>
        <v/>
      </c>
      <c r="AT81" s="252"/>
      <c r="AU81" s="252"/>
      <c r="AV81" s="252"/>
      <c r="AW81" s="252"/>
      <c r="AX81" s="252"/>
      <c r="AY81" s="16"/>
      <c r="BE81" s="118">
        <f t="shared" si="43"/>
        <v>44269</v>
      </c>
      <c r="BF81" s="119">
        <f t="shared" si="32"/>
        <v>1000</v>
      </c>
      <c r="BG81" s="119" t="str">
        <f t="shared" si="33"/>
        <v/>
      </c>
      <c r="BH81" s="119">
        <f t="shared" si="34"/>
        <v>1000</v>
      </c>
      <c r="BI81" s="120">
        <f t="shared" si="28"/>
        <v>0</v>
      </c>
      <c r="BJ81" s="121">
        <f t="shared" si="29"/>
        <v>0</v>
      </c>
      <c r="BL81" s="112">
        <f t="shared" si="44"/>
        <v>44269</v>
      </c>
      <c r="BM81" s="78">
        <f t="shared" si="45"/>
        <v>1000</v>
      </c>
      <c r="BN81" s="120">
        <f>IF($BL81="", "", SUMIF('Income &amp; Expenses'!$B$11:$B$40, BL81, 'Income &amp; Expenses'!$F$11:$F$40))</f>
        <v>0</v>
      </c>
      <c r="BO81" s="121">
        <f>IF($BL81="", "", SUMIF('Income &amp; Expenses'!$I$11:$I$40, $BL81, 'Income &amp; Expenses'!$K$11:$K$40))</f>
        <v>0</v>
      </c>
      <c r="BQ81" s="62" t="str">
        <f>IF($BM81="", "", IF($BM81&lt;0, MAX($BQ$8:$BQ80)+1, ""))</f>
        <v/>
      </c>
      <c r="BV81" s="118">
        <f t="shared" si="46"/>
        <v>44269</v>
      </c>
      <c r="BW81" s="119">
        <f t="shared" si="35"/>
        <v>730</v>
      </c>
      <c r="BX81" s="119" t="str">
        <f t="shared" si="36"/>
        <v/>
      </c>
      <c r="BY81" s="119">
        <f t="shared" si="37"/>
        <v>730</v>
      </c>
      <c r="BZ81" s="120">
        <f t="shared" si="30"/>
        <v>0</v>
      </c>
      <c r="CA81" s="121">
        <f t="shared" si="31"/>
        <v>0</v>
      </c>
      <c r="CC81" s="112">
        <f t="shared" si="47"/>
        <v>44269</v>
      </c>
      <c r="CD81" s="78">
        <f t="shared" si="48"/>
        <v>730</v>
      </c>
      <c r="CE81" s="120">
        <f>IF($BL81="", "", SUMIF('Income &amp; Expenses'!$B$11:$B$40, $BL81, 'Income &amp; Expenses'!$AQ$11:$AQ$40))</f>
        <v>0</v>
      </c>
      <c r="CF81" s="121">
        <f>IF($BL81="", "", SUMIF('Income &amp; Expenses'!$I$11:$I$40, $BL81, 'Income &amp; Expenses'!$K$11:$K$40))</f>
        <v>0</v>
      </c>
      <c r="CH81" s="62" t="str">
        <f>IF(CD81="", "", IF(CD81&lt;0, MAX(CH$8:CH80)+1, ""))</f>
        <v/>
      </c>
      <c r="CM81" s="118">
        <f t="shared" si="49"/>
        <v>44269</v>
      </c>
      <c r="CN81" s="119">
        <f t="shared" si="38"/>
        <v>1075</v>
      </c>
      <c r="CO81" s="119" t="str">
        <f t="shared" si="39"/>
        <v/>
      </c>
      <c r="CP81" s="119">
        <f t="shared" si="40"/>
        <v>1075</v>
      </c>
      <c r="CQ81" s="120">
        <f t="shared" si="41"/>
        <v>0</v>
      </c>
      <c r="CR81" s="121">
        <f t="shared" si="42"/>
        <v>0</v>
      </c>
      <c r="CT81" s="112">
        <f t="shared" si="50"/>
        <v>44269</v>
      </c>
      <c r="CU81" s="78">
        <f t="shared" si="51"/>
        <v>1075</v>
      </c>
      <c r="CV81" s="120">
        <f>IF($BL81="", "", SUMIF('Income &amp; Expenses'!$B$11:$B$40, $BL81, 'Income &amp; Expenses'!$AR$11:$AR$40))</f>
        <v>0</v>
      </c>
      <c r="CW81" s="121">
        <f>IF($BL81="", "", SUMIF('Income &amp; Expenses'!$I$11:$I$40, $BL81, 'Income &amp; Expenses'!$K$11:$K$40))</f>
        <v>0</v>
      </c>
      <c r="CY81" s="62" t="str">
        <f>IF(CU81="", "", IF(CU81&lt;0, MAX(CY$8:CY80)+1, ""))</f>
        <v/>
      </c>
    </row>
    <row r="82" spans="1:103" ht="14.4" customHeight="1" x14ac:dyDescent="0.5500000000000000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29">
        <v>18</v>
      </c>
      <c r="AS82" s="252" t="str">
        <f t="shared" si="27"/>
        <v/>
      </c>
      <c r="AT82" s="252"/>
      <c r="AU82" s="252"/>
      <c r="AV82" s="252"/>
      <c r="AW82" s="252"/>
      <c r="AX82" s="252"/>
      <c r="AY82" s="16"/>
      <c r="BE82" s="118">
        <f t="shared" si="43"/>
        <v>44270</v>
      </c>
      <c r="BF82" s="119">
        <f t="shared" si="32"/>
        <v>1000</v>
      </c>
      <c r="BG82" s="119" t="str">
        <f t="shared" si="33"/>
        <v/>
      </c>
      <c r="BH82" s="119">
        <f t="shared" si="34"/>
        <v>1000</v>
      </c>
      <c r="BI82" s="120">
        <f t="shared" si="28"/>
        <v>0</v>
      </c>
      <c r="BJ82" s="121">
        <f t="shared" si="29"/>
        <v>0</v>
      </c>
      <c r="BL82" s="112">
        <f t="shared" si="44"/>
        <v>44270</v>
      </c>
      <c r="BM82" s="78">
        <f t="shared" si="45"/>
        <v>1000</v>
      </c>
      <c r="BN82" s="120">
        <f>IF($BL82="", "", SUMIF('Income &amp; Expenses'!$B$11:$B$40, BL82, 'Income &amp; Expenses'!$F$11:$F$40))</f>
        <v>0</v>
      </c>
      <c r="BO82" s="121">
        <f>IF($BL82="", "", SUMIF('Income &amp; Expenses'!$I$11:$I$40, $BL82, 'Income &amp; Expenses'!$K$11:$K$40))</f>
        <v>0</v>
      </c>
      <c r="BQ82" s="62" t="str">
        <f>IF($BM82="", "", IF($BM82&lt;0, MAX($BQ$8:$BQ81)+1, ""))</f>
        <v/>
      </c>
      <c r="BV82" s="118">
        <f t="shared" si="46"/>
        <v>44270</v>
      </c>
      <c r="BW82" s="119">
        <f t="shared" si="35"/>
        <v>730</v>
      </c>
      <c r="BX82" s="119" t="str">
        <f t="shared" si="36"/>
        <v/>
      </c>
      <c r="BY82" s="119">
        <f t="shared" si="37"/>
        <v>730</v>
      </c>
      <c r="BZ82" s="120">
        <f t="shared" si="30"/>
        <v>0</v>
      </c>
      <c r="CA82" s="121">
        <f t="shared" si="31"/>
        <v>0</v>
      </c>
      <c r="CC82" s="112">
        <f t="shared" si="47"/>
        <v>44270</v>
      </c>
      <c r="CD82" s="78">
        <f t="shared" si="48"/>
        <v>730</v>
      </c>
      <c r="CE82" s="120">
        <f>IF($BL82="", "", SUMIF('Income &amp; Expenses'!$B$11:$B$40, $BL82, 'Income &amp; Expenses'!$AQ$11:$AQ$40))</f>
        <v>0</v>
      </c>
      <c r="CF82" s="121">
        <f>IF($BL82="", "", SUMIF('Income &amp; Expenses'!$I$11:$I$40, $BL82, 'Income &amp; Expenses'!$K$11:$K$40))</f>
        <v>0</v>
      </c>
      <c r="CH82" s="62" t="str">
        <f>IF(CD82="", "", IF(CD82&lt;0, MAX(CH$8:CH81)+1, ""))</f>
        <v/>
      </c>
      <c r="CM82" s="118">
        <f t="shared" si="49"/>
        <v>44270</v>
      </c>
      <c r="CN82" s="119">
        <f t="shared" si="38"/>
        <v>1075</v>
      </c>
      <c r="CO82" s="119" t="str">
        <f t="shared" si="39"/>
        <v/>
      </c>
      <c r="CP82" s="119">
        <f t="shared" si="40"/>
        <v>1075</v>
      </c>
      <c r="CQ82" s="120">
        <f t="shared" si="41"/>
        <v>0</v>
      </c>
      <c r="CR82" s="121">
        <f t="shared" si="42"/>
        <v>0</v>
      </c>
      <c r="CT82" s="112">
        <f t="shared" si="50"/>
        <v>44270</v>
      </c>
      <c r="CU82" s="78">
        <f t="shared" si="51"/>
        <v>1075</v>
      </c>
      <c r="CV82" s="120">
        <f>IF($BL82="", "", SUMIF('Income &amp; Expenses'!$B$11:$B$40, $BL82, 'Income &amp; Expenses'!$AR$11:$AR$40))</f>
        <v>0</v>
      </c>
      <c r="CW82" s="121">
        <f>IF($BL82="", "", SUMIF('Income &amp; Expenses'!$I$11:$I$40, $BL82, 'Income &amp; Expenses'!$K$11:$K$40))</f>
        <v>0</v>
      </c>
      <c r="CY82" s="62" t="str">
        <f>IF(CU82="", "", IF(CU82&lt;0, MAX(CY$8:CY81)+1, ""))</f>
        <v/>
      </c>
    </row>
    <row r="83" spans="1:103" ht="14.4" customHeight="1" x14ac:dyDescent="0.5500000000000000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29">
        <v>19</v>
      </c>
      <c r="AS83" s="252" t="str">
        <f t="shared" si="27"/>
        <v/>
      </c>
      <c r="AT83" s="252"/>
      <c r="AU83" s="252"/>
      <c r="AV83" s="252"/>
      <c r="AW83" s="252"/>
      <c r="AX83" s="252"/>
      <c r="AY83" s="16"/>
      <c r="BE83" s="118">
        <f t="shared" si="43"/>
        <v>44271</v>
      </c>
      <c r="BF83" s="119">
        <f t="shared" si="32"/>
        <v>1000</v>
      </c>
      <c r="BG83" s="119" t="str">
        <f t="shared" si="33"/>
        <v/>
      </c>
      <c r="BH83" s="119">
        <f t="shared" si="34"/>
        <v>1000</v>
      </c>
      <c r="BI83" s="120">
        <f t="shared" si="28"/>
        <v>0</v>
      </c>
      <c r="BJ83" s="121">
        <f t="shared" si="29"/>
        <v>0</v>
      </c>
      <c r="BL83" s="112">
        <f t="shared" si="44"/>
        <v>44271</v>
      </c>
      <c r="BM83" s="78">
        <f t="shared" si="45"/>
        <v>1000</v>
      </c>
      <c r="BN83" s="120">
        <f>IF($BL83="", "", SUMIF('Income &amp; Expenses'!$B$11:$B$40, BL83, 'Income &amp; Expenses'!$F$11:$F$40))</f>
        <v>0</v>
      </c>
      <c r="BO83" s="121">
        <f>IF($BL83="", "", SUMIF('Income &amp; Expenses'!$I$11:$I$40, $BL83, 'Income &amp; Expenses'!$K$11:$K$40))</f>
        <v>0</v>
      </c>
      <c r="BQ83" s="62" t="str">
        <f>IF($BM83="", "", IF($BM83&lt;0, MAX($BQ$8:$BQ82)+1, ""))</f>
        <v/>
      </c>
      <c r="BV83" s="118">
        <f t="shared" si="46"/>
        <v>44271</v>
      </c>
      <c r="BW83" s="119">
        <f t="shared" si="35"/>
        <v>730</v>
      </c>
      <c r="BX83" s="119" t="str">
        <f t="shared" si="36"/>
        <v/>
      </c>
      <c r="BY83" s="119">
        <f t="shared" si="37"/>
        <v>730</v>
      </c>
      <c r="BZ83" s="120">
        <f t="shared" si="30"/>
        <v>0</v>
      </c>
      <c r="CA83" s="121">
        <f t="shared" si="31"/>
        <v>0</v>
      </c>
      <c r="CC83" s="112">
        <f t="shared" si="47"/>
        <v>44271</v>
      </c>
      <c r="CD83" s="78">
        <f t="shared" si="48"/>
        <v>730</v>
      </c>
      <c r="CE83" s="120">
        <f>IF($BL83="", "", SUMIF('Income &amp; Expenses'!$B$11:$B$40, $BL83, 'Income &amp; Expenses'!$AQ$11:$AQ$40))</f>
        <v>0</v>
      </c>
      <c r="CF83" s="121">
        <f>IF($BL83="", "", SUMIF('Income &amp; Expenses'!$I$11:$I$40, $BL83, 'Income &amp; Expenses'!$K$11:$K$40))</f>
        <v>0</v>
      </c>
      <c r="CH83" s="62" t="str">
        <f>IF(CD83="", "", IF(CD83&lt;0, MAX(CH$8:CH82)+1, ""))</f>
        <v/>
      </c>
      <c r="CM83" s="118">
        <f t="shared" si="49"/>
        <v>44271</v>
      </c>
      <c r="CN83" s="119">
        <f t="shared" si="38"/>
        <v>1075</v>
      </c>
      <c r="CO83" s="119" t="str">
        <f t="shared" si="39"/>
        <v/>
      </c>
      <c r="CP83" s="119">
        <f t="shared" si="40"/>
        <v>1075</v>
      </c>
      <c r="CQ83" s="120">
        <f t="shared" si="41"/>
        <v>0</v>
      </c>
      <c r="CR83" s="121">
        <f t="shared" si="42"/>
        <v>0</v>
      </c>
      <c r="CT83" s="112">
        <f t="shared" si="50"/>
        <v>44271</v>
      </c>
      <c r="CU83" s="78">
        <f t="shared" si="51"/>
        <v>1075</v>
      </c>
      <c r="CV83" s="120">
        <f>IF($BL83="", "", SUMIF('Income &amp; Expenses'!$B$11:$B$40, $BL83, 'Income &amp; Expenses'!$AR$11:$AR$40))</f>
        <v>0</v>
      </c>
      <c r="CW83" s="121">
        <f>IF($BL83="", "", SUMIF('Income &amp; Expenses'!$I$11:$I$40, $BL83, 'Income &amp; Expenses'!$K$11:$K$40))</f>
        <v>0</v>
      </c>
      <c r="CY83" s="62" t="str">
        <f>IF(CU83="", "", IF(CU83&lt;0, MAX(CY$8:CY82)+1, ""))</f>
        <v/>
      </c>
    </row>
    <row r="84" spans="1:103" ht="14.4" customHeight="1" x14ac:dyDescent="0.5500000000000000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29">
        <v>20</v>
      </c>
      <c r="AS84" s="252" t="str">
        <f t="shared" si="27"/>
        <v/>
      </c>
      <c r="AT84" s="252"/>
      <c r="AU84" s="252"/>
      <c r="AV84" s="252"/>
      <c r="AW84" s="252"/>
      <c r="AX84" s="252"/>
      <c r="AY84" s="16"/>
      <c r="BE84" s="118">
        <f t="shared" si="43"/>
        <v>44272</v>
      </c>
      <c r="BF84" s="119">
        <f t="shared" si="32"/>
        <v>1000</v>
      </c>
      <c r="BG84" s="119" t="str">
        <f t="shared" si="33"/>
        <v/>
      </c>
      <c r="BH84" s="119">
        <f t="shared" si="34"/>
        <v>1000</v>
      </c>
      <c r="BI84" s="120">
        <f t="shared" si="28"/>
        <v>0</v>
      </c>
      <c r="BJ84" s="121">
        <f t="shared" si="29"/>
        <v>0</v>
      </c>
      <c r="BL84" s="112">
        <f t="shared" si="44"/>
        <v>44272</v>
      </c>
      <c r="BM84" s="78">
        <f t="shared" si="45"/>
        <v>1000</v>
      </c>
      <c r="BN84" s="120">
        <f>IF($BL84="", "", SUMIF('Income &amp; Expenses'!$B$11:$B$40, BL84, 'Income &amp; Expenses'!$F$11:$F$40))</f>
        <v>0</v>
      </c>
      <c r="BO84" s="121">
        <f>IF($BL84="", "", SUMIF('Income &amp; Expenses'!$I$11:$I$40, $BL84, 'Income &amp; Expenses'!$K$11:$K$40))</f>
        <v>0</v>
      </c>
      <c r="BQ84" s="62" t="str">
        <f>IF($BM84="", "", IF($BM84&lt;0, MAX($BQ$8:$BQ83)+1, ""))</f>
        <v/>
      </c>
      <c r="BV84" s="118">
        <f t="shared" si="46"/>
        <v>44272</v>
      </c>
      <c r="BW84" s="119">
        <f t="shared" si="35"/>
        <v>730</v>
      </c>
      <c r="BX84" s="119" t="str">
        <f t="shared" si="36"/>
        <v/>
      </c>
      <c r="BY84" s="119">
        <f t="shared" si="37"/>
        <v>730</v>
      </c>
      <c r="BZ84" s="120">
        <f t="shared" si="30"/>
        <v>0</v>
      </c>
      <c r="CA84" s="121">
        <f t="shared" si="31"/>
        <v>0</v>
      </c>
      <c r="CC84" s="112">
        <f t="shared" si="47"/>
        <v>44272</v>
      </c>
      <c r="CD84" s="78">
        <f t="shared" si="48"/>
        <v>730</v>
      </c>
      <c r="CE84" s="120">
        <f>IF($BL84="", "", SUMIF('Income &amp; Expenses'!$B$11:$B$40, $BL84, 'Income &amp; Expenses'!$AQ$11:$AQ$40))</f>
        <v>0</v>
      </c>
      <c r="CF84" s="121">
        <f>IF($BL84="", "", SUMIF('Income &amp; Expenses'!$I$11:$I$40, $BL84, 'Income &amp; Expenses'!$K$11:$K$40))</f>
        <v>0</v>
      </c>
      <c r="CH84" s="62" t="str">
        <f>IF(CD84="", "", IF(CD84&lt;0, MAX(CH$8:CH83)+1, ""))</f>
        <v/>
      </c>
      <c r="CM84" s="118">
        <f t="shared" si="49"/>
        <v>44272</v>
      </c>
      <c r="CN84" s="119">
        <f t="shared" si="38"/>
        <v>1075</v>
      </c>
      <c r="CO84" s="119" t="str">
        <f t="shared" si="39"/>
        <v/>
      </c>
      <c r="CP84" s="119">
        <f t="shared" si="40"/>
        <v>1075</v>
      </c>
      <c r="CQ84" s="120">
        <f t="shared" si="41"/>
        <v>0</v>
      </c>
      <c r="CR84" s="121">
        <f t="shared" si="42"/>
        <v>0</v>
      </c>
      <c r="CT84" s="112">
        <f t="shared" si="50"/>
        <v>44272</v>
      </c>
      <c r="CU84" s="78">
        <f t="shared" si="51"/>
        <v>1075</v>
      </c>
      <c r="CV84" s="120">
        <f>IF($BL84="", "", SUMIF('Income &amp; Expenses'!$B$11:$B$40, $BL84, 'Income &amp; Expenses'!$AR$11:$AR$40))</f>
        <v>0</v>
      </c>
      <c r="CW84" s="121">
        <f>IF($BL84="", "", SUMIF('Income &amp; Expenses'!$I$11:$I$40, $BL84, 'Income &amp; Expenses'!$K$11:$K$40))</f>
        <v>0</v>
      </c>
      <c r="CY84" s="62" t="str">
        <f>IF(CU84="", "", IF(CU84&lt;0, MAX(CY$8:CY83)+1, ""))</f>
        <v/>
      </c>
    </row>
    <row r="85" spans="1:103" ht="14.4" customHeight="1" x14ac:dyDescent="0.5500000000000000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BE85" s="118">
        <f t="shared" si="43"/>
        <v>44273</v>
      </c>
      <c r="BF85" s="119">
        <f t="shared" si="32"/>
        <v>1000</v>
      </c>
      <c r="BG85" s="119" t="str">
        <f t="shared" si="33"/>
        <v/>
      </c>
      <c r="BH85" s="119">
        <f t="shared" si="34"/>
        <v>1000</v>
      </c>
      <c r="BI85" s="120">
        <f t="shared" si="28"/>
        <v>0</v>
      </c>
      <c r="BJ85" s="121">
        <f t="shared" si="29"/>
        <v>0</v>
      </c>
      <c r="BL85" s="112">
        <f t="shared" si="44"/>
        <v>44273</v>
      </c>
      <c r="BM85" s="78">
        <f t="shared" si="45"/>
        <v>1000</v>
      </c>
      <c r="BN85" s="120">
        <f>IF($BL85="", "", SUMIF('Income &amp; Expenses'!$B$11:$B$40, BL85, 'Income &amp; Expenses'!$F$11:$F$40))</f>
        <v>0</v>
      </c>
      <c r="BO85" s="121">
        <f>IF($BL85="", "", SUMIF('Income &amp; Expenses'!$I$11:$I$40, $BL85, 'Income &amp; Expenses'!$K$11:$K$40))</f>
        <v>0</v>
      </c>
      <c r="BQ85" s="62" t="str">
        <f>IF($BM85="", "", IF($BM85&lt;0, MAX($BQ$8:$BQ84)+1, ""))</f>
        <v/>
      </c>
      <c r="BV85" s="118">
        <f t="shared" si="46"/>
        <v>44273</v>
      </c>
      <c r="BW85" s="119">
        <f t="shared" si="35"/>
        <v>730</v>
      </c>
      <c r="BX85" s="119" t="str">
        <f t="shared" si="36"/>
        <v/>
      </c>
      <c r="BY85" s="119">
        <f t="shared" si="37"/>
        <v>730</v>
      </c>
      <c r="BZ85" s="120">
        <f t="shared" si="30"/>
        <v>0</v>
      </c>
      <c r="CA85" s="121">
        <f t="shared" si="31"/>
        <v>0</v>
      </c>
      <c r="CC85" s="112">
        <f t="shared" si="47"/>
        <v>44273</v>
      </c>
      <c r="CD85" s="78">
        <f t="shared" si="48"/>
        <v>730</v>
      </c>
      <c r="CE85" s="120">
        <f>IF($BL85="", "", SUMIF('Income &amp; Expenses'!$B$11:$B$40, $BL85, 'Income &amp; Expenses'!$AQ$11:$AQ$40))</f>
        <v>0</v>
      </c>
      <c r="CF85" s="121">
        <f>IF($BL85="", "", SUMIF('Income &amp; Expenses'!$I$11:$I$40, $BL85, 'Income &amp; Expenses'!$K$11:$K$40))</f>
        <v>0</v>
      </c>
      <c r="CH85" s="62" t="str">
        <f>IF(CD85="", "", IF(CD85&lt;0, MAX(CH$8:CH84)+1, ""))</f>
        <v/>
      </c>
      <c r="CM85" s="118">
        <f t="shared" si="49"/>
        <v>44273</v>
      </c>
      <c r="CN85" s="119">
        <f t="shared" si="38"/>
        <v>1075</v>
      </c>
      <c r="CO85" s="119" t="str">
        <f t="shared" si="39"/>
        <v/>
      </c>
      <c r="CP85" s="119">
        <f t="shared" si="40"/>
        <v>1075</v>
      </c>
      <c r="CQ85" s="120">
        <f t="shared" si="41"/>
        <v>0</v>
      </c>
      <c r="CR85" s="121">
        <f t="shared" si="42"/>
        <v>0</v>
      </c>
      <c r="CT85" s="112">
        <f t="shared" si="50"/>
        <v>44273</v>
      </c>
      <c r="CU85" s="78">
        <f t="shared" si="51"/>
        <v>1075</v>
      </c>
      <c r="CV85" s="120">
        <f>IF($BL85="", "", SUMIF('Income &amp; Expenses'!$B$11:$B$40, $BL85, 'Income &amp; Expenses'!$AR$11:$AR$40))</f>
        <v>0</v>
      </c>
      <c r="CW85" s="121">
        <f>IF($BL85="", "", SUMIF('Income &amp; Expenses'!$I$11:$I$40, $BL85, 'Income &amp; Expenses'!$K$11:$K$40))</f>
        <v>0</v>
      </c>
      <c r="CY85" s="62" t="str">
        <f>IF(CU85="", "", IF(CU85&lt;0, MAX(CY$8:CY84)+1, ""))</f>
        <v/>
      </c>
    </row>
    <row r="86" spans="1:103" ht="14.4" hidden="1" customHeight="1" x14ac:dyDescent="0.55000000000000004">
      <c r="BE86" s="118">
        <f t="shared" si="43"/>
        <v>44274</v>
      </c>
      <c r="BF86" s="119">
        <f t="shared" si="32"/>
        <v>1000</v>
      </c>
      <c r="BG86" s="119" t="str">
        <f t="shared" si="33"/>
        <v/>
      </c>
      <c r="BH86" s="119">
        <f t="shared" si="34"/>
        <v>1000</v>
      </c>
      <c r="BI86" s="120">
        <f t="shared" si="28"/>
        <v>0</v>
      </c>
      <c r="BJ86" s="121">
        <f t="shared" si="29"/>
        <v>0</v>
      </c>
      <c r="BL86" s="112">
        <f t="shared" si="44"/>
        <v>44274</v>
      </c>
      <c r="BM86" s="78">
        <f t="shared" si="45"/>
        <v>1000</v>
      </c>
      <c r="BN86" s="120">
        <f>IF($BL86="", "", SUMIF('Income &amp; Expenses'!$B$11:$B$40, BL86, 'Income &amp; Expenses'!$F$11:$F$40))</f>
        <v>0</v>
      </c>
      <c r="BO86" s="121">
        <f>IF($BL86="", "", SUMIF('Income &amp; Expenses'!$I$11:$I$40, $BL86, 'Income &amp; Expenses'!$K$11:$K$40))</f>
        <v>0</v>
      </c>
      <c r="BQ86" s="62" t="str">
        <f>IF($BM86="", "", IF($BM86&lt;0, MAX($BQ$8:$BQ85)+1, ""))</f>
        <v/>
      </c>
      <c r="BV86" s="118">
        <f t="shared" si="46"/>
        <v>44274</v>
      </c>
      <c r="BW86" s="119">
        <f t="shared" si="35"/>
        <v>730</v>
      </c>
      <c r="BX86" s="119" t="str">
        <f t="shared" si="36"/>
        <v/>
      </c>
      <c r="BY86" s="119">
        <f t="shared" si="37"/>
        <v>730</v>
      </c>
      <c r="BZ86" s="120">
        <f t="shared" si="30"/>
        <v>0</v>
      </c>
      <c r="CA86" s="121">
        <f t="shared" si="31"/>
        <v>0</v>
      </c>
      <c r="CC86" s="112">
        <f t="shared" si="47"/>
        <v>44274</v>
      </c>
      <c r="CD86" s="78">
        <f t="shared" si="48"/>
        <v>730</v>
      </c>
      <c r="CE86" s="120">
        <f>IF($BL86="", "", SUMIF('Income &amp; Expenses'!$B$11:$B$40, $BL86, 'Income &amp; Expenses'!$AQ$11:$AQ$40))</f>
        <v>0</v>
      </c>
      <c r="CF86" s="121">
        <f>IF($BL86="", "", SUMIF('Income &amp; Expenses'!$I$11:$I$40, $BL86, 'Income &amp; Expenses'!$K$11:$K$40))</f>
        <v>0</v>
      </c>
      <c r="CH86" s="62" t="str">
        <f>IF(CD86="", "", IF(CD86&lt;0, MAX(CH$8:CH85)+1, ""))</f>
        <v/>
      </c>
      <c r="CM86" s="118">
        <f t="shared" si="49"/>
        <v>44274</v>
      </c>
      <c r="CN86" s="119">
        <f t="shared" si="38"/>
        <v>1075</v>
      </c>
      <c r="CO86" s="119" t="str">
        <f t="shared" si="39"/>
        <v/>
      </c>
      <c r="CP86" s="119">
        <f t="shared" si="40"/>
        <v>1075</v>
      </c>
      <c r="CQ86" s="120">
        <f t="shared" si="41"/>
        <v>0</v>
      </c>
      <c r="CR86" s="121">
        <f t="shared" si="42"/>
        <v>0</v>
      </c>
      <c r="CT86" s="112">
        <f t="shared" si="50"/>
        <v>44274</v>
      </c>
      <c r="CU86" s="78">
        <f t="shared" si="51"/>
        <v>1075</v>
      </c>
      <c r="CV86" s="120">
        <f>IF($BL86="", "", SUMIF('Income &amp; Expenses'!$B$11:$B$40, $BL86, 'Income &amp; Expenses'!$AR$11:$AR$40))</f>
        <v>0</v>
      </c>
      <c r="CW86" s="121">
        <f>IF($BL86="", "", SUMIF('Income &amp; Expenses'!$I$11:$I$40, $BL86, 'Income &amp; Expenses'!$K$11:$K$40))</f>
        <v>0</v>
      </c>
      <c r="CY86" s="62" t="str">
        <f>IF(CU86="", "", IF(CU86&lt;0, MAX(CY$8:CY85)+1, ""))</f>
        <v/>
      </c>
    </row>
    <row r="87" spans="1:103" ht="14.4" hidden="1" customHeight="1" x14ac:dyDescent="0.55000000000000004">
      <c r="BE87" s="118">
        <f t="shared" si="43"/>
        <v>44275</v>
      </c>
      <c r="BF87" s="119">
        <f t="shared" si="32"/>
        <v>1000</v>
      </c>
      <c r="BG87" s="119" t="str">
        <f t="shared" si="33"/>
        <v/>
      </c>
      <c r="BH87" s="119">
        <f t="shared" si="34"/>
        <v>1000</v>
      </c>
      <c r="BI87" s="120">
        <f t="shared" si="28"/>
        <v>0</v>
      </c>
      <c r="BJ87" s="121">
        <f t="shared" si="29"/>
        <v>0</v>
      </c>
      <c r="BL87" s="112">
        <f t="shared" si="44"/>
        <v>44275</v>
      </c>
      <c r="BM87" s="78">
        <f t="shared" si="45"/>
        <v>1000</v>
      </c>
      <c r="BN87" s="120">
        <f>IF($BL87="", "", SUMIF('Income &amp; Expenses'!$B$11:$B$40, BL87, 'Income &amp; Expenses'!$F$11:$F$40))</f>
        <v>0</v>
      </c>
      <c r="BO87" s="121">
        <f>IF($BL87="", "", SUMIF('Income &amp; Expenses'!$I$11:$I$40, $BL87, 'Income &amp; Expenses'!$K$11:$K$40))</f>
        <v>0</v>
      </c>
      <c r="BQ87" s="62" t="str">
        <f>IF($BM87="", "", IF($BM87&lt;0, MAX($BQ$8:$BQ86)+1, ""))</f>
        <v/>
      </c>
      <c r="BV87" s="118">
        <f t="shared" si="46"/>
        <v>44275</v>
      </c>
      <c r="BW87" s="119">
        <f t="shared" si="35"/>
        <v>730</v>
      </c>
      <c r="BX87" s="119" t="str">
        <f t="shared" si="36"/>
        <v/>
      </c>
      <c r="BY87" s="119">
        <f t="shared" si="37"/>
        <v>730</v>
      </c>
      <c r="BZ87" s="120">
        <f t="shared" si="30"/>
        <v>0</v>
      </c>
      <c r="CA87" s="121">
        <f t="shared" si="31"/>
        <v>0</v>
      </c>
      <c r="CC87" s="112">
        <f t="shared" si="47"/>
        <v>44275</v>
      </c>
      <c r="CD87" s="78">
        <f t="shared" si="48"/>
        <v>730</v>
      </c>
      <c r="CE87" s="120">
        <f>IF($BL87="", "", SUMIF('Income &amp; Expenses'!$B$11:$B$40, $BL87, 'Income &amp; Expenses'!$AQ$11:$AQ$40))</f>
        <v>0</v>
      </c>
      <c r="CF87" s="121">
        <f>IF($BL87="", "", SUMIF('Income &amp; Expenses'!$I$11:$I$40, $BL87, 'Income &amp; Expenses'!$K$11:$K$40))</f>
        <v>0</v>
      </c>
      <c r="CH87" s="62" t="str">
        <f>IF(CD87="", "", IF(CD87&lt;0, MAX(CH$8:CH86)+1, ""))</f>
        <v/>
      </c>
      <c r="CM87" s="118">
        <f t="shared" si="49"/>
        <v>44275</v>
      </c>
      <c r="CN87" s="119">
        <f t="shared" si="38"/>
        <v>1075</v>
      </c>
      <c r="CO87" s="119" t="str">
        <f t="shared" si="39"/>
        <v/>
      </c>
      <c r="CP87" s="119">
        <f t="shared" si="40"/>
        <v>1075</v>
      </c>
      <c r="CQ87" s="120">
        <f t="shared" si="41"/>
        <v>0</v>
      </c>
      <c r="CR87" s="121">
        <f t="shared" si="42"/>
        <v>0</v>
      </c>
      <c r="CT87" s="112">
        <f t="shared" si="50"/>
        <v>44275</v>
      </c>
      <c r="CU87" s="78">
        <f t="shared" si="51"/>
        <v>1075</v>
      </c>
      <c r="CV87" s="120">
        <f>IF($BL87="", "", SUMIF('Income &amp; Expenses'!$B$11:$B$40, $BL87, 'Income &amp; Expenses'!$AR$11:$AR$40))</f>
        <v>0</v>
      </c>
      <c r="CW87" s="121">
        <f>IF($BL87="", "", SUMIF('Income &amp; Expenses'!$I$11:$I$40, $BL87, 'Income &amp; Expenses'!$K$11:$K$40))</f>
        <v>0</v>
      </c>
      <c r="CY87" s="62" t="str">
        <f>IF(CU87="", "", IF(CU87&lt;0, MAX(CY$8:CY86)+1, ""))</f>
        <v/>
      </c>
    </row>
    <row r="88" spans="1:103" ht="14.4" hidden="1" customHeight="1" x14ac:dyDescent="0.55000000000000004">
      <c r="BE88" s="118">
        <f t="shared" si="43"/>
        <v>44276</v>
      </c>
      <c r="BF88" s="119">
        <f t="shared" si="32"/>
        <v>1000</v>
      </c>
      <c r="BG88" s="119" t="str">
        <f t="shared" si="33"/>
        <v/>
      </c>
      <c r="BH88" s="119">
        <f t="shared" si="34"/>
        <v>1000</v>
      </c>
      <c r="BI88" s="120">
        <f t="shared" si="28"/>
        <v>0</v>
      </c>
      <c r="BJ88" s="121">
        <f t="shared" si="29"/>
        <v>0</v>
      </c>
      <c r="BL88" s="112">
        <f t="shared" si="44"/>
        <v>44276</v>
      </c>
      <c r="BM88" s="78">
        <f t="shared" si="45"/>
        <v>1000</v>
      </c>
      <c r="BN88" s="120">
        <f>IF($BL88="", "", SUMIF('Income &amp; Expenses'!$B$11:$B$40, BL88, 'Income &amp; Expenses'!$F$11:$F$40))</f>
        <v>0</v>
      </c>
      <c r="BO88" s="121">
        <f>IF($BL88="", "", SUMIF('Income &amp; Expenses'!$I$11:$I$40, $BL88, 'Income &amp; Expenses'!$K$11:$K$40))</f>
        <v>0</v>
      </c>
      <c r="BQ88" s="62" t="str">
        <f>IF($BM88="", "", IF($BM88&lt;0, MAX($BQ$8:$BQ87)+1, ""))</f>
        <v/>
      </c>
      <c r="BV88" s="118">
        <f t="shared" si="46"/>
        <v>44276</v>
      </c>
      <c r="BW88" s="119">
        <f t="shared" si="35"/>
        <v>730</v>
      </c>
      <c r="BX88" s="119" t="str">
        <f t="shared" si="36"/>
        <v/>
      </c>
      <c r="BY88" s="119">
        <f t="shared" si="37"/>
        <v>730</v>
      </c>
      <c r="BZ88" s="120">
        <f t="shared" si="30"/>
        <v>0</v>
      </c>
      <c r="CA88" s="121">
        <f t="shared" si="31"/>
        <v>0</v>
      </c>
      <c r="CC88" s="112">
        <f t="shared" si="47"/>
        <v>44276</v>
      </c>
      <c r="CD88" s="78">
        <f t="shared" si="48"/>
        <v>730</v>
      </c>
      <c r="CE88" s="120">
        <f>IF($BL88="", "", SUMIF('Income &amp; Expenses'!$B$11:$B$40, $BL88, 'Income &amp; Expenses'!$AQ$11:$AQ$40))</f>
        <v>0</v>
      </c>
      <c r="CF88" s="121">
        <f>IF($BL88="", "", SUMIF('Income &amp; Expenses'!$I$11:$I$40, $BL88, 'Income &amp; Expenses'!$K$11:$K$40))</f>
        <v>0</v>
      </c>
      <c r="CH88" s="62" t="str">
        <f>IF(CD88="", "", IF(CD88&lt;0, MAX(CH$8:CH87)+1, ""))</f>
        <v/>
      </c>
      <c r="CM88" s="118">
        <f t="shared" si="49"/>
        <v>44276</v>
      </c>
      <c r="CN88" s="119">
        <f t="shared" si="38"/>
        <v>1075</v>
      </c>
      <c r="CO88" s="119" t="str">
        <f t="shared" si="39"/>
        <v/>
      </c>
      <c r="CP88" s="119">
        <f t="shared" si="40"/>
        <v>1075</v>
      </c>
      <c r="CQ88" s="120">
        <f t="shared" si="41"/>
        <v>0</v>
      </c>
      <c r="CR88" s="121">
        <f t="shared" si="42"/>
        <v>0</v>
      </c>
      <c r="CT88" s="112">
        <f t="shared" si="50"/>
        <v>44276</v>
      </c>
      <c r="CU88" s="78">
        <f t="shared" si="51"/>
        <v>1075</v>
      </c>
      <c r="CV88" s="120">
        <f>IF($BL88="", "", SUMIF('Income &amp; Expenses'!$B$11:$B$40, $BL88, 'Income &amp; Expenses'!$AR$11:$AR$40))</f>
        <v>0</v>
      </c>
      <c r="CW88" s="121">
        <f>IF($BL88="", "", SUMIF('Income &amp; Expenses'!$I$11:$I$40, $BL88, 'Income &amp; Expenses'!$K$11:$K$40))</f>
        <v>0</v>
      </c>
      <c r="CY88" s="62" t="str">
        <f>IF(CU88="", "", IF(CU88&lt;0, MAX(CY$8:CY87)+1, ""))</f>
        <v/>
      </c>
    </row>
    <row r="89" spans="1:103" ht="14.4" hidden="1" customHeight="1" x14ac:dyDescent="0.55000000000000004">
      <c r="BE89" s="118">
        <f t="shared" si="43"/>
        <v>44277</v>
      </c>
      <c r="BF89" s="119">
        <f t="shared" si="32"/>
        <v>1000</v>
      </c>
      <c r="BG89" s="119" t="str">
        <f t="shared" si="33"/>
        <v/>
      </c>
      <c r="BH89" s="119">
        <f t="shared" si="34"/>
        <v>1000</v>
      </c>
      <c r="BI89" s="120">
        <f t="shared" si="28"/>
        <v>0</v>
      </c>
      <c r="BJ89" s="121">
        <f t="shared" si="29"/>
        <v>0</v>
      </c>
      <c r="BL89" s="112">
        <f t="shared" si="44"/>
        <v>44277</v>
      </c>
      <c r="BM89" s="78">
        <f t="shared" si="45"/>
        <v>1000</v>
      </c>
      <c r="BN89" s="120">
        <f>IF($BL89="", "", SUMIF('Income &amp; Expenses'!$B$11:$B$40, BL89, 'Income &amp; Expenses'!$F$11:$F$40))</f>
        <v>0</v>
      </c>
      <c r="BO89" s="121">
        <f>IF($BL89="", "", SUMIF('Income &amp; Expenses'!$I$11:$I$40, $BL89, 'Income &amp; Expenses'!$K$11:$K$40))</f>
        <v>0</v>
      </c>
      <c r="BQ89" s="62" t="str">
        <f>IF($BM89="", "", IF($BM89&lt;0, MAX($BQ$8:$BQ88)+1, ""))</f>
        <v/>
      </c>
      <c r="BV89" s="118">
        <f t="shared" si="46"/>
        <v>44277</v>
      </c>
      <c r="BW89" s="119">
        <f t="shared" si="35"/>
        <v>730</v>
      </c>
      <c r="BX89" s="119" t="str">
        <f t="shared" si="36"/>
        <v/>
      </c>
      <c r="BY89" s="119">
        <f t="shared" si="37"/>
        <v>730</v>
      </c>
      <c r="BZ89" s="120">
        <f t="shared" si="30"/>
        <v>0</v>
      </c>
      <c r="CA89" s="121">
        <f t="shared" si="31"/>
        <v>0</v>
      </c>
      <c r="CC89" s="112">
        <f t="shared" si="47"/>
        <v>44277</v>
      </c>
      <c r="CD89" s="78">
        <f t="shared" si="48"/>
        <v>730</v>
      </c>
      <c r="CE89" s="120">
        <f>IF($BL89="", "", SUMIF('Income &amp; Expenses'!$B$11:$B$40, $BL89, 'Income &amp; Expenses'!$AQ$11:$AQ$40))</f>
        <v>0</v>
      </c>
      <c r="CF89" s="121">
        <f>IF($BL89="", "", SUMIF('Income &amp; Expenses'!$I$11:$I$40, $BL89, 'Income &amp; Expenses'!$K$11:$K$40))</f>
        <v>0</v>
      </c>
      <c r="CH89" s="62" t="str">
        <f>IF(CD89="", "", IF(CD89&lt;0, MAX(CH$8:CH88)+1, ""))</f>
        <v/>
      </c>
      <c r="CM89" s="118">
        <f t="shared" si="49"/>
        <v>44277</v>
      </c>
      <c r="CN89" s="119">
        <f t="shared" si="38"/>
        <v>1075</v>
      </c>
      <c r="CO89" s="119" t="str">
        <f t="shared" si="39"/>
        <v/>
      </c>
      <c r="CP89" s="119">
        <f t="shared" si="40"/>
        <v>1075</v>
      </c>
      <c r="CQ89" s="120">
        <f t="shared" si="41"/>
        <v>0</v>
      </c>
      <c r="CR89" s="121">
        <f t="shared" si="42"/>
        <v>0</v>
      </c>
      <c r="CT89" s="112">
        <f t="shared" si="50"/>
        <v>44277</v>
      </c>
      <c r="CU89" s="78">
        <f t="shared" si="51"/>
        <v>1075</v>
      </c>
      <c r="CV89" s="120">
        <f>IF($BL89="", "", SUMIF('Income &amp; Expenses'!$B$11:$B$40, $BL89, 'Income &amp; Expenses'!$AR$11:$AR$40))</f>
        <v>0</v>
      </c>
      <c r="CW89" s="121">
        <f>IF($BL89="", "", SUMIF('Income &amp; Expenses'!$I$11:$I$40, $BL89, 'Income &amp; Expenses'!$K$11:$K$40))</f>
        <v>0</v>
      </c>
      <c r="CY89" s="62" t="str">
        <f>IF(CU89="", "", IF(CU89&lt;0, MAX(CY$8:CY88)+1, ""))</f>
        <v/>
      </c>
    </row>
    <row r="90" spans="1:103" ht="14.4" hidden="1" customHeight="1" x14ac:dyDescent="0.55000000000000004">
      <c r="BE90" s="118">
        <f t="shared" si="43"/>
        <v>44278</v>
      </c>
      <c r="BF90" s="119">
        <f t="shared" si="32"/>
        <v>1000</v>
      </c>
      <c r="BG90" s="119" t="str">
        <f t="shared" si="33"/>
        <v/>
      </c>
      <c r="BH90" s="119">
        <f t="shared" si="34"/>
        <v>1000</v>
      </c>
      <c r="BI90" s="120">
        <f t="shared" si="28"/>
        <v>0</v>
      </c>
      <c r="BJ90" s="121">
        <f t="shared" si="29"/>
        <v>0</v>
      </c>
      <c r="BL90" s="112">
        <f t="shared" si="44"/>
        <v>44278</v>
      </c>
      <c r="BM90" s="78">
        <f t="shared" si="45"/>
        <v>1000</v>
      </c>
      <c r="BN90" s="120">
        <f>IF($BL90="", "", SUMIF('Income &amp; Expenses'!$B$11:$B$40, BL90, 'Income &amp; Expenses'!$F$11:$F$40))</f>
        <v>0</v>
      </c>
      <c r="BO90" s="121">
        <f>IF($BL90="", "", SUMIF('Income &amp; Expenses'!$I$11:$I$40, $BL90, 'Income &amp; Expenses'!$K$11:$K$40))</f>
        <v>0</v>
      </c>
      <c r="BQ90" s="62" t="str">
        <f>IF($BM90="", "", IF($BM90&lt;0, MAX($BQ$8:$BQ89)+1, ""))</f>
        <v/>
      </c>
      <c r="BV90" s="118">
        <f t="shared" si="46"/>
        <v>44278</v>
      </c>
      <c r="BW90" s="119">
        <f t="shared" si="35"/>
        <v>730</v>
      </c>
      <c r="BX90" s="119" t="str">
        <f t="shared" si="36"/>
        <v/>
      </c>
      <c r="BY90" s="119">
        <f t="shared" si="37"/>
        <v>730</v>
      </c>
      <c r="BZ90" s="120">
        <f t="shared" si="30"/>
        <v>0</v>
      </c>
      <c r="CA90" s="121">
        <f t="shared" si="31"/>
        <v>0</v>
      </c>
      <c r="CC90" s="112">
        <f t="shared" si="47"/>
        <v>44278</v>
      </c>
      <c r="CD90" s="78">
        <f t="shared" si="48"/>
        <v>730</v>
      </c>
      <c r="CE90" s="120">
        <f>IF($BL90="", "", SUMIF('Income &amp; Expenses'!$B$11:$B$40, $BL90, 'Income &amp; Expenses'!$AQ$11:$AQ$40))</f>
        <v>0</v>
      </c>
      <c r="CF90" s="121">
        <f>IF($BL90="", "", SUMIF('Income &amp; Expenses'!$I$11:$I$40, $BL90, 'Income &amp; Expenses'!$K$11:$K$40))</f>
        <v>0</v>
      </c>
      <c r="CH90" s="62" t="str">
        <f>IF(CD90="", "", IF(CD90&lt;0, MAX(CH$8:CH89)+1, ""))</f>
        <v/>
      </c>
      <c r="CM90" s="118">
        <f t="shared" si="49"/>
        <v>44278</v>
      </c>
      <c r="CN90" s="119">
        <f t="shared" si="38"/>
        <v>1075</v>
      </c>
      <c r="CO90" s="119" t="str">
        <f t="shared" si="39"/>
        <v/>
      </c>
      <c r="CP90" s="119">
        <f t="shared" si="40"/>
        <v>1075</v>
      </c>
      <c r="CQ90" s="120">
        <f t="shared" si="41"/>
        <v>0</v>
      </c>
      <c r="CR90" s="121">
        <f t="shared" si="42"/>
        <v>0</v>
      </c>
      <c r="CT90" s="112">
        <f t="shared" si="50"/>
        <v>44278</v>
      </c>
      <c r="CU90" s="78">
        <f t="shared" si="51"/>
        <v>1075</v>
      </c>
      <c r="CV90" s="120">
        <f>IF($BL90="", "", SUMIF('Income &amp; Expenses'!$B$11:$B$40, $BL90, 'Income &amp; Expenses'!$AR$11:$AR$40))</f>
        <v>0</v>
      </c>
      <c r="CW90" s="121">
        <f>IF($BL90="", "", SUMIF('Income &amp; Expenses'!$I$11:$I$40, $BL90, 'Income &amp; Expenses'!$K$11:$K$40))</f>
        <v>0</v>
      </c>
      <c r="CY90" s="62" t="str">
        <f>IF(CU90="", "", IF(CU90&lt;0, MAX(CY$8:CY89)+1, ""))</f>
        <v/>
      </c>
    </row>
    <row r="91" spans="1:103" ht="14.4" hidden="1" customHeight="1" x14ac:dyDescent="0.55000000000000004">
      <c r="BE91" s="118">
        <f t="shared" si="43"/>
        <v>44279</v>
      </c>
      <c r="BF91" s="119">
        <f t="shared" si="32"/>
        <v>1000</v>
      </c>
      <c r="BG91" s="119" t="str">
        <f t="shared" si="33"/>
        <v/>
      </c>
      <c r="BH91" s="119">
        <f t="shared" si="34"/>
        <v>1000</v>
      </c>
      <c r="BI91" s="120">
        <f t="shared" si="28"/>
        <v>0</v>
      </c>
      <c r="BJ91" s="121">
        <f t="shared" si="29"/>
        <v>0</v>
      </c>
      <c r="BL91" s="112">
        <f t="shared" si="44"/>
        <v>44279</v>
      </c>
      <c r="BM91" s="78">
        <f t="shared" si="45"/>
        <v>1000</v>
      </c>
      <c r="BN91" s="120">
        <f>IF($BL91="", "", SUMIF('Income &amp; Expenses'!$B$11:$B$40, BL91, 'Income &amp; Expenses'!$F$11:$F$40))</f>
        <v>0</v>
      </c>
      <c r="BO91" s="121">
        <f>IF($BL91="", "", SUMIF('Income &amp; Expenses'!$I$11:$I$40, $BL91, 'Income &amp; Expenses'!$K$11:$K$40))</f>
        <v>0</v>
      </c>
      <c r="BQ91" s="62" t="str">
        <f>IF($BM91="", "", IF($BM91&lt;0, MAX($BQ$8:$BQ90)+1, ""))</f>
        <v/>
      </c>
      <c r="BV91" s="118">
        <f t="shared" si="46"/>
        <v>44279</v>
      </c>
      <c r="BW91" s="119">
        <f t="shared" si="35"/>
        <v>730</v>
      </c>
      <c r="BX91" s="119" t="str">
        <f t="shared" si="36"/>
        <v/>
      </c>
      <c r="BY91" s="119">
        <f t="shared" si="37"/>
        <v>730</v>
      </c>
      <c r="BZ91" s="120">
        <f t="shared" si="30"/>
        <v>0</v>
      </c>
      <c r="CA91" s="121">
        <f t="shared" si="31"/>
        <v>0</v>
      </c>
      <c r="CC91" s="112">
        <f t="shared" si="47"/>
        <v>44279</v>
      </c>
      <c r="CD91" s="78">
        <f t="shared" si="48"/>
        <v>730</v>
      </c>
      <c r="CE91" s="120">
        <f>IF($BL91="", "", SUMIF('Income &amp; Expenses'!$B$11:$B$40, $BL91, 'Income &amp; Expenses'!$AQ$11:$AQ$40))</f>
        <v>0</v>
      </c>
      <c r="CF91" s="121">
        <f>IF($BL91="", "", SUMIF('Income &amp; Expenses'!$I$11:$I$40, $BL91, 'Income &amp; Expenses'!$K$11:$K$40))</f>
        <v>0</v>
      </c>
      <c r="CH91" s="62" t="str">
        <f>IF(CD91="", "", IF(CD91&lt;0, MAX(CH$8:CH90)+1, ""))</f>
        <v/>
      </c>
      <c r="CM91" s="118">
        <f t="shared" si="49"/>
        <v>44279</v>
      </c>
      <c r="CN91" s="119">
        <f t="shared" si="38"/>
        <v>1075</v>
      </c>
      <c r="CO91" s="119" t="str">
        <f t="shared" si="39"/>
        <v/>
      </c>
      <c r="CP91" s="119">
        <f t="shared" si="40"/>
        <v>1075</v>
      </c>
      <c r="CQ91" s="120">
        <f t="shared" si="41"/>
        <v>0</v>
      </c>
      <c r="CR91" s="121">
        <f t="shared" si="42"/>
        <v>0</v>
      </c>
      <c r="CT91" s="112">
        <f t="shared" si="50"/>
        <v>44279</v>
      </c>
      <c r="CU91" s="78">
        <f t="shared" si="51"/>
        <v>1075</v>
      </c>
      <c r="CV91" s="120">
        <f>IF($BL91="", "", SUMIF('Income &amp; Expenses'!$B$11:$B$40, $BL91, 'Income &amp; Expenses'!$AR$11:$AR$40))</f>
        <v>0</v>
      </c>
      <c r="CW91" s="121">
        <f>IF($BL91="", "", SUMIF('Income &amp; Expenses'!$I$11:$I$40, $BL91, 'Income &amp; Expenses'!$K$11:$K$40))</f>
        <v>0</v>
      </c>
      <c r="CY91" s="62" t="str">
        <f>IF(CU91="", "", IF(CU91&lt;0, MAX(CY$8:CY90)+1, ""))</f>
        <v/>
      </c>
    </row>
    <row r="92" spans="1:103" ht="14.4" hidden="1" customHeight="1" x14ac:dyDescent="0.55000000000000004">
      <c r="BE92" s="118">
        <f t="shared" si="43"/>
        <v>44280</v>
      </c>
      <c r="BF92" s="119">
        <f t="shared" si="32"/>
        <v>1000</v>
      </c>
      <c r="BG92" s="119" t="str">
        <f t="shared" si="33"/>
        <v/>
      </c>
      <c r="BH92" s="119">
        <f t="shared" si="34"/>
        <v>1000</v>
      </c>
      <c r="BI92" s="120">
        <f t="shared" si="28"/>
        <v>0</v>
      </c>
      <c r="BJ92" s="121">
        <f t="shared" si="29"/>
        <v>0</v>
      </c>
      <c r="BL92" s="112">
        <f t="shared" si="44"/>
        <v>44280</v>
      </c>
      <c r="BM92" s="78">
        <f t="shared" si="45"/>
        <v>1000</v>
      </c>
      <c r="BN92" s="120">
        <f>IF($BL92="", "", SUMIF('Income &amp; Expenses'!$B$11:$B$40, BL92, 'Income &amp; Expenses'!$F$11:$F$40))</f>
        <v>0</v>
      </c>
      <c r="BO92" s="121">
        <f>IF($BL92="", "", SUMIF('Income &amp; Expenses'!$I$11:$I$40, $BL92, 'Income &amp; Expenses'!$K$11:$K$40))</f>
        <v>0</v>
      </c>
      <c r="BQ92" s="62" t="str">
        <f>IF($BM92="", "", IF($BM92&lt;0, MAX($BQ$8:$BQ91)+1, ""))</f>
        <v/>
      </c>
      <c r="BV92" s="118">
        <f t="shared" si="46"/>
        <v>44280</v>
      </c>
      <c r="BW92" s="119">
        <f t="shared" si="35"/>
        <v>730</v>
      </c>
      <c r="BX92" s="119" t="str">
        <f t="shared" si="36"/>
        <v/>
      </c>
      <c r="BY92" s="119">
        <f t="shared" si="37"/>
        <v>730</v>
      </c>
      <c r="BZ92" s="120">
        <f t="shared" si="30"/>
        <v>0</v>
      </c>
      <c r="CA92" s="121">
        <f t="shared" si="31"/>
        <v>0</v>
      </c>
      <c r="CC92" s="112">
        <f t="shared" si="47"/>
        <v>44280</v>
      </c>
      <c r="CD92" s="78">
        <f t="shared" si="48"/>
        <v>730</v>
      </c>
      <c r="CE92" s="120">
        <f>IF($BL92="", "", SUMIF('Income &amp; Expenses'!$B$11:$B$40, $BL92, 'Income &amp; Expenses'!$AQ$11:$AQ$40))</f>
        <v>0</v>
      </c>
      <c r="CF92" s="121">
        <f>IF($BL92="", "", SUMIF('Income &amp; Expenses'!$I$11:$I$40, $BL92, 'Income &amp; Expenses'!$K$11:$K$40))</f>
        <v>0</v>
      </c>
      <c r="CH92" s="62" t="str">
        <f>IF(CD92="", "", IF(CD92&lt;0, MAX(CH$8:CH91)+1, ""))</f>
        <v/>
      </c>
      <c r="CM92" s="118">
        <f t="shared" si="49"/>
        <v>44280</v>
      </c>
      <c r="CN92" s="119">
        <f t="shared" si="38"/>
        <v>1075</v>
      </c>
      <c r="CO92" s="119" t="str">
        <f t="shared" si="39"/>
        <v/>
      </c>
      <c r="CP92" s="119">
        <f t="shared" si="40"/>
        <v>1075</v>
      </c>
      <c r="CQ92" s="120">
        <f t="shared" si="41"/>
        <v>0</v>
      </c>
      <c r="CR92" s="121">
        <f t="shared" si="42"/>
        <v>0</v>
      </c>
      <c r="CT92" s="112">
        <f t="shared" si="50"/>
        <v>44280</v>
      </c>
      <c r="CU92" s="78">
        <f t="shared" si="51"/>
        <v>1075</v>
      </c>
      <c r="CV92" s="120">
        <f>IF($BL92="", "", SUMIF('Income &amp; Expenses'!$B$11:$B$40, $BL92, 'Income &amp; Expenses'!$AR$11:$AR$40))</f>
        <v>0</v>
      </c>
      <c r="CW92" s="121">
        <f>IF($BL92="", "", SUMIF('Income &amp; Expenses'!$I$11:$I$40, $BL92, 'Income &amp; Expenses'!$K$11:$K$40))</f>
        <v>0</v>
      </c>
      <c r="CY92" s="62" t="str">
        <f>IF(CU92="", "", IF(CU92&lt;0, MAX(CY$8:CY91)+1, ""))</f>
        <v/>
      </c>
    </row>
    <row r="93" spans="1:103" ht="14.4" hidden="1" customHeight="1" x14ac:dyDescent="0.55000000000000004">
      <c r="BE93" s="118">
        <f t="shared" si="43"/>
        <v>44281</v>
      </c>
      <c r="BF93" s="119">
        <f t="shared" si="32"/>
        <v>1000</v>
      </c>
      <c r="BG93" s="119" t="str">
        <f t="shared" si="33"/>
        <v/>
      </c>
      <c r="BH93" s="119">
        <f t="shared" si="34"/>
        <v>1000</v>
      </c>
      <c r="BI93" s="120">
        <f t="shared" si="28"/>
        <v>0</v>
      </c>
      <c r="BJ93" s="121">
        <f t="shared" si="29"/>
        <v>0</v>
      </c>
      <c r="BL93" s="112">
        <f t="shared" si="44"/>
        <v>44281</v>
      </c>
      <c r="BM93" s="78">
        <f t="shared" si="45"/>
        <v>1000</v>
      </c>
      <c r="BN93" s="120">
        <f>IF($BL93="", "", SUMIF('Income &amp; Expenses'!$B$11:$B$40, BL93, 'Income &amp; Expenses'!$F$11:$F$40))</f>
        <v>0</v>
      </c>
      <c r="BO93" s="121">
        <f>IF($BL93="", "", SUMIF('Income &amp; Expenses'!$I$11:$I$40, $BL93, 'Income &amp; Expenses'!$K$11:$K$40))</f>
        <v>0</v>
      </c>
      <c r="BQ93" s="62" t="str">
        <f>IF($BM93="", "", IF($BM93&lt;0, MAX($BQ$8:$BQ92)+1, ""))</f>
        <v/>
      </c>
      <c r="BV93" s="118">
        <f t="shared" si="46"/>
        <v>44281</v>
      </c>
      <c r="BW93" s="119">
        <f t="shared" si="35"/>
        <v>730</v>
      </c>
      <c r="BX93" s="119" t="str">
        <f t="shared" si="36"/>
        <v/>
      </c>
      <c r="BY93" s="119">
        <f t="shared" si="37"/>
        <v>730</v>
      </c>
      <c r="BZ93" s="120">
        <f t="shared" si="30"/>
        <v>0</v>
      </c>
      <c r="CA93" s="121">
        <f t="shared" si="31"/>
        <v>0</v>
      </c>
      <c r="CC93" s="112">
        <f t="shared" si="47"/>
        <v>44281</v>
      </c>
      <c r="CD93" s="78">
        <f t="shared" si="48"/>
        <v>730</v>
      </c>
      <c r="CE93" s="120">
        <f>IF($BL93="", "", SUMIF('Income &amp; Expenses'!$B$11:$B$40, $BL93, 'Income &amp; Expenses'!$AQ$11:$AQ$40))</f>
        <v>0</v>
      </c>
      <c r="CF93" s="121">
        <f>IF($BL93="", "", SUMIF('Income &amp; Expenses'!$I$11:$I$40, $BL93, 'Income &amp; Expenses'!$K$11:$K$40))</f>
        <v>0</v>
      </c>
      <c r="CH93" s="62" t="str">
        <f>IF(CD93="", "", IF(CD93&lt;0, MAX(CH$8:CH92)+1, ""))</f>
        <v/>
      </c>
      <c r="CM93" s="118">
        <f t="shared" si="49"/>
        <v>44281</v>
      </c>
      <c r="CN93" s="119">
        <f t="shared" si="38"/>
        <v>1075</v>
      </c>
      <c r="CO93" s="119" t="str">
        <f t="shared" si="39"/>
        <v/>
      </c>
      <c r="CP93" s="119">
        <f t="shared" si="40"/>
        <v>1075</v>
      </c>
      <c r="CQ93" s="120">
        <f t="shared" si="41"/>
        <v>0</v>
      </c>
      <c r="CR93" s="121">
        <f t="shared" si="42"/>
        <v>0</v>
      </c>
      <c r="CT93" s="112">
        <f t="shared" si="50"/>
        <v>44281</v>
      </c>
      <c r="CU93" s="78">
        <f t="shared" si="51"/>
        <v>1075</v>
      </c>
      <c r="CV93" s="120">
        <f>IF($BL93="", "", SUMIF('Income &amp; Expenses'!$B$11:$B$40, $BL93, 'Income &amp; Expenses'!$AR$11:$AR$40))</f>
        <v>0</v>
      </c>
      <c r="CW93" s="121">
        <f>IF($BL93="", "", SUMIF('Income &amp; Expenses'!$I$11:$I$40, $BL93, 'Income &amp; Expenses'!$K$11:$K$40))</f>
        <v>0</v>
      </c>
      <c r="CY93" s="62" t="str">
        <f>IF(CU93="", "", IF(CU93&lt;0, MAX(CY$8:CY92)+1, ""))</f>
        <v/>
      </c>
    </row>
    <row r="94" spans="1:103" ht="14.4" hidden="1" customHeight="1" x14ac:dyDescent="0.55000000000000004">
      <c r="BE94" s="118">
        <f t="shared" si="43"/>
        <v>44282</v>
      </c>
      <c r="BF94" s="119">
        <f t="shared" si="32"/>
        <v>1000</v>
      </c>
      <c r="BG94" s="119" t="str">
        <f t="shared" si="33"/>
        <v/>
      </c>
      <c r="BH94" s="119">
        <f t="shared" si="34"/>
        <v>1000</v>
      </c>
      <c r="BI94" s="120">
        <f t="shared" si="28"/>
        <v>0</v>
      </c>
      <c r="BJ94" s="121">
        <f t="shared" si="29"/>
        <v>0</v>
      </c>
      <c r="BL94" s="112">
        <f t="shared" si="44"/>
        <v>44282</v>
      </c>
      <c r="BM94" s="78">
        <f t="shared" si="45"/>
        <v>1000</v>
      </c>
      <c r="BN94" s="120">
        <f>IF($BL94="", "", SUMIF('Income &amp; Expenses'!$B$11:$B$40, BL94, 'Income &amp; Expenses'!$F$11:$F$40))</f>
        <v>0</v>
      </c>
      <c r="BO94" s="121">
        <f>IF($BL94="", "", SUMIF('Income &amp; Expenses'!$I$11:$I$40, $BL94, 'Income &amp; Expenses'!$K$11:$K$40))</f>
        <v>0</v>
      </c>
      <c r="BQ94" s="62" t="str">
        <f>IF($BM94="", "", IF($BM94&lt;0, MAX($BQ$8:$BQ93)+1, ""))</f>
        <v/>
      </c>
      <c r="BV94" s="118">
        <f t="shared" si="46"/>
        <v>44282</v>
      </c>
      <c r="BW94" s="119">
        <f t="shared" si="35"/>
        <v>730</v>
      </c>
      <c r="BX94" s="119" t="str">
        <f t="shared" si="36"/>
        <v/>
      </c>
      <c r="BY94" s="119">
        <f t="shared" si="37"/>
        <v>730</v>
      </c>
      <c r="BZ94" s="120">
        <f t="shared" si="30"/>
        <v>0</v>
      </c>
      <c r="CA94" s="121">
        <f t="shared" si="31"/>
        <v>0</v>
      </c>
      <c r="CC94" s="112">
        <f t="shared" si="47"/>
        <v>44282</v>
      </c>
      <c r="CD94" s="78">
        <f t="shared" si="48"/>
        <v>730</v>
      </c>
      <c r="CE94" s="120">
        <f>IF($BL94="", "", SUMIF('Income &amp; Expenses'!$B$11:$B$40, $BL94, 'Income &amp; Expenses'!$AQ$11:$AQ$40))</f>
        <v>0</v>
      </c>
      <c r="CF94" s="121">
        <f>IF($BL94="", "", SUMIF('Income &amp; Expenses'!$I$11:$I$40, $BL94, 'Income &amp; Expenses'!$K$11:$K$40))</f>
        <v>0</v>
      </c>
      <c r="CH94" s="62" t="str">
        <f>IF(CD94="", "", IF(CD94&lt;0, MAX(CH$8:CH93)+1, ""))</f>
        <v/>
      </c>
      <c r="CM94" s="118">
        <f t="shared" si="49"/>
        <v>44282</v>
      </c>
      <c r="CN94" s="119">
        <f t="shared" si="38"/>
        <v>1075</v>
      </c>
      <c r="CO94" s="119" t="str">
        <f t="shared" si="39"/>
        <v/>
      </c>
      <c r="CP94" s="119">
        <f t="shared" si="40"/>
        <v>1075</v>
      </c>
      <c r="CQ94" s="120">
        <f t="shared" si="41"/>
        <v>0</v>
      </c>
      <c r="CR94" s="121">
        <f t="shared" si="42"/>
        <v>0</v>
      </c>
      <c r="CT94" s="112">
        <f t="shared" si="50"/>
        <v>44282</v>
      </c>
      <c r="CU94" s="78">
        <f t="shared" si="51"/>
        <v>1075</v>
      </c>
      <c r="CV94" s="120">
        <f>IF($BL94="", "", SUMIF('Income &amp; Expenses'!$B$11:$B$40, $BL94, 'Income &amp; Expenses'!$AR$11:$AR$40))</f>
        <v>0</v>
      </c>
      <c r="CW94" s="121">
        <f>IF($BL94="", "", SUMIF('Income &amp; Expenses'!$I$11:$I$40, $BL94, 'Income &amp; Expenses'!$K$11:$K$40))</f>
        <v>0</v>
      </c>
      <c r="CY94" s="62" t="str">
        <f>IF(CU94="", "", IF(CU94&lt;0, MAX(CY$8:CY93)+1, ""))</f>
        <v/>
      </c>
    </row>
    <row r="95" spans="1:103" ht="14.4" hidden="1" customHeight="1" x14ac:dyDescent="0.55000000000000004">
      <c r="BE95" s="118">
        <f t="shared" si="43"/>
        <v>44283</v>
      </c>
      <c r="BF95" s="119">
        <f t="shared" si="32"/>
        <v>1000</v>
      </c>
      <c r="BG95" s="119" t="str">
        <f t="shared" si="33"/>
        <v/>
      </c>
      <c r="BH95" s="119">
        <f t="shared" si="34"/>
        <v>1000</v>
      </c>
      <c r="BI95" s="120">
        <f t="shared" si="28"/>
        <v>0</v>
      </c>
      <c r="BJ95" s="121">
        <f t="shared" si="29"/>
        <v>0</v>
      </c>
      <c r="BL95" s="112">
        <f t="shared" si="44"/>
        <v>44283</v>
      </c>
      <c r="BM95" s="78">
        <f t="shared" si="45"/>
        <v>1000</v>
      </c>
      <c r="BN95" s="120">
        <f>IF($BL95="", "", SUMIF('Income &amp; Expenses'!$B$11:$B$40, BL95, 'Income &amp; Expenses'!$F$11:$F$40))</f>
        <v>0</v>
      </c>
      <c r="BO95" s="121">
        <f>IF($BL95="", "", SUMIF('Income &amp; Expenses'!$I$11:$I$40, $BL95, 'Income &amp; Expenses'!$K$11:$K$40))</f>
        <v>0</v>
      </c>
      <c r="BQ95" s="62" t="str">
        <f>IF($BM95="", "", IF($BM95&lt;0, MAX($BQ$8:$BQ94)+1, ""))</f>
        <v/>
      </c>
      <c r="BV95" s="118">
        <f t="shared" si="46"/>
        <v>44283</v>
      </c>
      <c r="BW95" s="119">
        <f t="shared" si="35"/>
        <v>730</v>
      </c>
      <c r="BX95" s="119" t="str">
        <f t="shared" si="36"/>
        <v/>
      </c>
      <c r="BY95" s="119">
        <f t="shared" si="37"/>
        <v>730</v>
      </c>
      <c r="BZ95" s="120">
        <f t="shared" si="30"/>
        <v>0</v>
      </c>
      <c r="CA95" s="121">
        <f t="shared" si="31"/>
        <v>0</v>
      </c>
      <c r="CC95" s="112">
        <f t="shared" si="47"/>
        <v>44283</v>
      </c>
      <c r="CD95" s="78">
        <f t="shared" si="48"/>
        <v>730</v>
      </c>
      <c r="CE95" s="120">
        <f>IF($BL95="", "", SUMIF('Income &amp; Expenses'!$B$11:$B$40, $BL95, 'Income &amp; Expenses'!$AQ$11:$AQ$40))</f>
        <v>0</v>
      </c>
      <c r="CF95" s="121">
        <f>IF($BL95="", "", SUMIF('Income &amp; Expenses'!$I$11:$I$40, $BL95, 'Income &amp; Expenses'!$K$11:$K$40))</f>
        <v>0</v>
      </c>
      <c r="CH95" s="62" t="str">
        <f>IF(CD95="", "", IF(CD95&lt;0, MAX(CH$8:CH94)+1, ""))</f>
        <v/>
      </c>
      <c r="CM95" s="118">
        <f t="shared" si="49"/>
        <v>44283</v>
      </c>
      <c r="CN95" s="119">
        <f t="shared" si="38"/>
        <v>1075</v>
      </c>
      <c r="CO95" s="119" t="str">
        <f t="shared" si="39"/>
        <v/>
      </c>
      <c r="CP95" s="119">
        <f t="shared" si="40"/>
        <v>1075</v>
      </c>
      <c r="CQ95" s="120">
        <f t="shared" si="41"/>
        <v>0</v>
      </c>
      <c r="CR95" s="121">
        <f t="shared" si="42"/>
        <v>0</v>
      </c>
      <c r="CT95" s="112">
        <f t="shared" si="50"/>
        <v>44283</v>
      </c>
      <c r="CU95" s="78">
        <f t="shared" si="51"/>
        <v>1075</v>
      </c>
      <c r="CV95" s="120">
        <f>IF($BL95="", "", SUMIF('Income &amp; Expenses'!$B$11:$B$40, $BL95, 'Income &amp; Expenses'!$AR$11:$AR$40))</f>
        <v>0</v>
      </c>
      <c r="CW95" s="121">
        <f>IF($BL95="", "", SUMIF('Income &amp; Expenses'!$I$11:$I$40, $BL95, 'Income &amp; Expenses'!$K$11:$K$40))</f>
        <v>0</v>
      </c>
      <c r="CY95" s="62" t="str">
        <f>IF(CU95="", "", IF(CU95&lt;0, MAX(CY$8:CY94)+1, ""))</f>
        <v/>
      </c>
    </row>
    <row r="96" spans="1:103" ht="14.4" hidden="1" customHeight="1" x14ac:dyDescent="0.55000000000000004">
      <c r="BE96" s="118">
        <f t="shared" si="43"/>
        <v>44284</v>
      </c>
      <c r="BF96" s="119">
        <f t="shared" si="32"/>
        <v>1000</v>
      </c>
      <c r="BG96" s="119" t="str">
        <f t="shared" si="33"/>
        <v/>
      </c>
      <c r="BH96" s="119">
        <f t="shared" si="34"/>
        <v>1000</v>
      </c>
      <c r="BI96" s="120">
        <f t="shared" si="28"/>
        <v>0</v>
      </c>
      <c r="BJ96" s="121">
        <f t="shared" si="29"/>
        <v>0</v>
      </c>
      <c r="BL96" s="112">
        <f t="shared" si="44"/>
        <v>44284</v>
      </c>
      <c r="BM96" s="78">
        <f t="shared" si="45"/>
        <v>1000</v>
      </c>
      <c r="BN96" s="120">
        <f>IF($BL96="", "", SUMIF('Income &amp; Expenses'!$B$11:$B$40, BL96, 'Income &amp; Expenses'!$F$11:$F$40))</f>
        <v>0</v>
      </c>
      <c r="BO96" s="121">
        <f>IF($BL96="", "", SUMIF('Income &amp; Expenses'!$I$11:$I$40, $BL96, 'Income &amp; Expenses'!$K$11:$K$40))</f>
        <v>0</v>
      </c>
      <c r="BQ96" s="62" t="str">
        <f>IF($BM96="", "", IF($BM96&lt;0, MAX($BQ$8:$BQ95)+1, ""))</f>
        <v/>
      </c>
      <c r="BV96" s="118">
        <f t="shared" si="46"/>
        <v>44284</v>
      </c>
      <c r="BW96" s="119">
        <f t="shared" si="35"/>
        <v>730</v>
      </c>
      <c r="BX96" s="119" t="str">
        <f t="shared" si="36"/>
        <v/>
      </c>
      <c r="BY96" s="119">
        <f t="shared" si="37"/>
        <v>730</v>
      </c>
      <c r="BZ96" s="120">
        <f t="shared" si="30"/>
        <v>0</v>
      </c>
      <c r="CA96" s="121">
        <f t="shared" si="31"/>
        <v>0</v>
      </c>
      <c r="CC96" s="112">
        <f t="shared" si="47"/>
        <v>44284</v>
      </c>
      <c r="CD96" s="78">
        <f t="shared" si="48"/>
        <v>730</v>
      </c>
      <c r="CE96" s="120">
        <f>IF($BL96="", "", SUMIF('Income &amp; Expenses'!$B$11:$B$40, $BL96, 'Income &amp; Expenses'!$AQ$11:$AQ$40))</f>
        <v>0</v>
      </c>
      <c r="CF96" s="121">
        <f>IF($BL96="", "", SUMIF('Income &amp; Expenses'!$I$11:$I$40, $BL96, 'Income &amp; Expenses'!$K$11:$K$40))</f>
        <v>0</v>
      </c>
      <c r="CH96" s="62" t="str">
        <f>IF(CD96="", "", IF(CD96&lt;0, MAX(CH$8:CH95)+1, ""))</f>
        <v/>
      </c>
      <c r="CM96" s="118">
        <f t="shared" si="49"/>
        <v>44284</v>
      </c>
      <c r="CN96" s="119">
        <f t="shared" si="38"/>
        <v>1075</v>
      </c>
      <c r="CO96" s="119" t="str">
        <f t="shared" si="39"/>
        <v/>
      </c>
      <c r="CP96" s="119">
        <f t="shared" si="40"/>
        <v>1075</v>
      </c>
      <c r="CQ96" s="120">
        <f t="shared" si="41"/>
        <v>0</v>
      </c>
      <c r="CR96" s="121">
        <f t="shared" si="42"/>
        <v>0</v>
      </c>
      <c r="CT96" s="112">
        <f t="shared" si="50"/>
        <v>44284</v>
      </c>
      <c r="CU96" s="78">
        <f t="shared" si="51"/>
        <v>1075</v>
      </c>
      <c r="CV96" s="120">
        <f>IF($BL96="", "", SUMIF('Income &amp; Expenses'!$B$11:$B$40, $BL96, 'Income &amp; Expenses'!$AR$11:$AR$40))</f>
        <v>0</v>
      </c>
      <c r="CW96" s="121">
        <f>IF($BL96="", "", SUMIF('Income &amp; Expenses'!$I$11:$I$40, $BL96, 'Income &amp; Expenses'!$K$11:$K$40))</f>
        <v>0</v>
      </c>
      <c r="CY96" s="62" t="str">
        <f>IF(CU96="", "", IF(CU96&lt;0, MAX(CY$8:CY95)+1, ""))</f>
        <v/>
      </c>
    </row>
    <row r="97" spans="57:103" ht="14.4" hidden="1" customHeight="1" x14ac:dyDescent="0.55000000000000004">
      <c r="BE97" s="118">
        <f t="shared" si="43"/>
        <v>44285</v>
      </c>
      <c r="BF97" s="119">
        <f t="shared" si="32"/>
        <v>1000</v>
      </c>
      <c r="BG97" s="119" t="str">
        <f t="shared" si="33"/>
        <v/>
      </c>
      <c r="BH97" s="119">
        <f t="shared" si="34"/>
        <v>1000</v>
      </c>
      <c r="BI97" s="120">
        <f t="shared" si="28"/>
        <v>0</v>
      </c>
      <c r="BJ97" s="121">
        <f t="shared" si="29"/>
        <v>0</v>
      </c>
      <c r="BL97" s="112">
        <f t="shared" si="44"/>
        <v>44285</v>
      </c>
      <c r="BM97" s="78">
        <f t="shared" si="45"/>
        <v>1000</v>
      </c>
      <c r="BN97" s="120">
        <f>IF($BL97="", "", SUMIF('Income &amp; Expenses'!$B$11:$B$40, BL97, 'Income &amp; Expenses'!$F$11:$F$40))</f>
        <v>0</v>
      </c>
      <c r="BO97" s="121">
        <f>IF($BL97="", "", SUMIF('Income &amp; Expenses'!$I$11:$I$40, $BL97, 'Income &amp; Expenses'!$K$11:$K$40))</f>
        <v>0</v>
      </c>
      <c r="BQ97" s="62" t="str">
        <f>IF($BM97="", "", IF($BM97&lt;0, MAX($BQ$8:$BQ96)+1, ""))</f>
        <v/>
      </c>
      <c r="BV97" s="118">
        <f t="shared" si="46"/>
        <v>44285</v>
      </c>
      <c r="BW97" s="119">
        <f t="shared" si="35"/>
        <v>730</v>
      </c>
      <c r="BX97" s="119" t="str">
        <f t="shared" si="36"/>
        <v/>
      </c>
      <c r="BY97" s="119">
        <f t="shared" si="37"/>
        <v>730</v>
      </c>
      <c r="BZ97" s="120">
        <f t="shared" si="30"/>
        <v>0</v>
      </c>
      <c r="CA97" s="121">
        <f t="shared" si="31"/>
        <v>0</v>
      </c>
      <c r="CC97" s="112">
        <f t="shared" si="47"/>
        <v>44285</v>
      </c>
      <c r="CD97" s="78">
        <f t="shared" si="48"/>
        <v>730</v>
      </c>
      <c r="CE97" s="120">
        <f>IF($BL97="", "", SUMIF('Income &amp; Expenses'!$B$11:$B$40, $BL97, 'Income &amp; Expenses'!$AQ$11:$AQ$40))</f>
        <v>0</v>
      </c>
      <c r="CF97" s="121">
        <f>IF($BL97="", "", SUMIF('Income &amp; Expenses'!$I$11:$I$40, $BL97, 'Income &amp; Expenses'!$K$11:$K$40))</f>
        <v>0</v>
      </c>
      <c r="CH97" s="62" t="str">
        <f>IF(CD97="", "", IF(CD97&lt;0, MAX(CH$8:CH96)+1, ""))</f>
        <v/>
      </c>
      <c r="CM97" s="118">
        <f t="shared" si="49"/>
        <v>44285</v>
      </c>
      <c r="CN97" s="119">
        <f t="shared" si="38"/>
        <v>1075</v>
      </c>
      <c r="CO97" s="119" t="str">
        <f t="shared" si="39"/>
        <v/>
      </c>
      <c r="CP97" s="119">
        <f t="shared" si="40"/>
        <v>1075</v>
      </c>
      <c r="CQ97" s="120">
        <f t="shared" si="41"/>
        <v>0</v>
      </c>
      <c r="CR97" s="121">
        <f t="shared" si="42"/>
        <v>0</v>
      </c>
      <c r="CT97" s="112">
        <f t="shared" si="50"/>
        <v>44285</v>
      </c>
      <c r="CU97" s="78">
        <f t="shared" si="51"/>
        <v>1075</v>
      </c>
      <c r="CV97" s="120">
        <f>IF($BL97="", "", SUMIF('Income &amp; Expenses'!$B$11:$B$40, $BL97, 'Income &amp; Expenses'!$AR$11:$AR$40))</f>
        <v>0</v>
      </c>
      <c r="CW97" s="121">
        <f>IF($BL97="", "", SUMIF('Income &amp; Expenses'!$I$11:$I$40, $BL97, 'Income &amp; Expenses'!$K$11:$K$40))</f>
        <v>0</v>
      </c>
      <c r="CY97" s="62" t="str">
        <f>IF(CU97="", "", IF(CU97&lt;0, MAX(CY$8:CY96)+1, ""))</f>
        <v/>
      </c>
    </row>
    <row r="98" spans="57:103" ht="14.4" hidden="1" customHeight="1" x14ac:dyDescent="0.55000000000000004">
      <c r="BE98" s="118">
        <f t="shared" si="43"/>
        <v>44286</v>
      </c>
      <c r="BF98" s="119">
        <f t="shared" si="32"/>
        <v>1000</v>
      </c>
      <c r="BG98" s="119" t="str">
        <f t="shared" si="33"/>
        <v/>
      </c>
      <c r="BH98" s="119">
        <f t="shared" si="34"/>
        <v>1000</v>
      </c>
      <c r="BI98" s="120">
        <f t="shared" si="28"/>
        <v>0</v>
      </c>
      <c r="BJ98" s="121">
        <f t="shared" si="29"/>
        <v>0</v>
      </c>
      <c r="BL98" s="112">
        <f t="shared" si="44"/>
        <v>44286</v>
      </c>
      <c r="BM98" s="78">
        <f t="shared" si="45"/>
        <v>1000</v>
      </c>
      <c r="BN98" s="120">
        <f>IF($BL98="", "", SUMIF('Income &amp; Expenses'!$B$11:$B$40, BL98, 'Income &amp; Expenses'!$F$11:$F$40))</f>
        <v>0</v>
      </c>
      <c r="BO98" s="121">
        <f>IF($BL98="", "", SUMIF('Income &amp; Expenses'!$I$11:$I$40, $BL98, 'Income &amp; Expenses'!$K$11:$K$40))</f>
        <v>0</v>
      </c>
      <c r="BQ98" s="62" t="str">
        <f>IF($BM98="", "", IF($BM98&lt;0, MAX($BQ$8:$BQ97)+1, ""))</f>
        <v/>
      </c>
      <c r="BV98" s="118">
        <f t="shared" si="46"/>
        <v>44286</v>
      </c>
      <c r="BW98" s="119">
        <f t="shared" si="35"/>
        <v>730</v>
      </c>
      <c r="BX98" s="119" t="str">
        <f t="shared" si="36"/>
        <v/>
      </c>
      <c r="BY98" s="119">
        <f t="shared" si="37"/>
        <v>730</v>
      </c>
      <c r="BZ98" s="120">
        <f t="shared" si="30"/>
        <v>0</v>
      </c>
      <c r="CA98" s="121">
        <f t="shared" si="31"/>
        <v>0</v>
      </c>
      <c r="CC98" s="112">
        <f t="shared" si="47"/>
        <v>44286</v>
      </c>
      <c r="CD98" s="78">
        <f t="shared" si="48"/>
        <v>730</v>
      </c>
      <c r="CE98" s="120">
        <f>IF($BL98="", "", SUMIF('Income &amp; Expenses'!$B$11:$B$40, $BL98, 'Income &amp; Expenses'!$AQ$11:$AQ$40))</f>
        <v>0</v>
      </c>
      <c r="CF98" s="121">
        <f>IF($BL98="", "", SUMIF('Income &amp; Expenses'!$I$11:$I$40, $BL98, 'Income &amp; Expenses'!$K$11:$K$40))</f>
        <v>0</v>
      </c>
      <c r="CH98" s="62" t="str">
        <f>IF(CD98="", "", IF(CD98&lt;0, MAX(CH$8:CH97)+1, ""))</f>
        <v/>
      </c>
      <c r="CM98" s="118">
        <f t="shared" si="49"/>
        <v>44286</v>
      </c>
      <c r="CN98" s="119">
        <f t="shared" si="38"/>
        <v>1075</v>
      </c>
      <c r="CO98" s="119" t="str">
        <f t="shared" si="39"/>
        <v/>
      </c>
      <c r="CP98" s="119">
        <f t="shared" si="40"/>
        <v>1075</v>
      </c>
      <c r="CQ98" s="120">
        <f t="shared" si="41"/>
        <v>0</v>
      </c>
      <c r="CR98" s="121">
        <f t="shared" si="42"/>
        <v>0</v>
      </c>
      <c r="CT98" s="112">
        <f t="shared" si="50"/>
        <v>44286</v>
      </c>
      <c r="CU98" s="78">
        <f t="shared" si="51"/>
        <v>1075</v>
      </c>
      <c r="CV98" s="120">
        <f>IF($BL98="", "", SUMIF('Income &amp; Expenses'!$B$11:$B$40, $BL98, 'Income &amp; Expenses'!$AR$11:$AR$40))</f>
        <v>0</v>
      </c>
      <c r="CW98" s="121">
        <f>IF($BL98="", "", SUMIF('Income &amp; Expenses'!$I$11:$I$40, $BL98, 'Income &amp; Expenses'!$K$11:$K$40))</f>
        <v>0</v>
      </c>
      <c r="CY98" s="62" t="str">
        <f>IF(CU98="", "", IF(CU98&lt;0, MAX(CY$8:CY97)+1, ""))</f>
        <v/>
      </c>
    </row>
    <row r="99" spans="57:103" ht="14.4" hidden="1" customHeight="1" x14ac:dyDescent="0.55000000000000004">
      <c r="BE99" s="118">
        <f t="shared" si="43"/>
        <v>44287</v>
      </c>
      <c r="BF99" s="119">
        <f t="shared" si="32"/>
        <v>960</v>
      </c>
      <c r="BG99" s="119" t="str">
        <f t="shared" si="33"/>
        <v/>
      </c>
      <c r="BH99" s="119">
        <f t="shared" si="34"/>
        <v>960</v>
      </c>
      <c r="BI99" s="120">
        <f t="shared" si="28"/>
        <v>40</v>
      </c>
      <c r="BJ99" s="121">
        <f t="shared" si="29"/>
        <v>0</v>
      </c>
      <c r="BL99" s="112">
        <f t="shared" si="44"/>
        <v>44287</v>
      </c>
      <c r="BM99" s="78">
        <f t="shared" si="45"/>
        <v>960</v>
      </c>
      <c r="BN99" s="120">
        <f>IF($BL99="", "", SUMIF('Income &amp; Expenses'!$B$11:$B$40, BL99, 'Income &amp; Expenses'!$F$11:$F$40))</f>
        <v>40</v>
      </c>
      <c r="BO99" s="121">
        <f>IF($BL99="", "", SUMIF('Income &amp; Expenses'!$I$11:$I$40, $BL99, 'Income &amp; Expenses'!$K$11:$K$40))</f>
        <v>0</v>
      </c>
      <c r="BQ99" s="62" t="str">
        <f>IF($BM99="", "", IF($BM99&lt;0, MAX($BQ$8:$BQ98)+1, ""))</f>
        <v/>
      </c>
      <c r="BV99" s="118">
        <f t="shared" si="46"/>
        <v>44287</v>
      </c>
      <c r="BW99" s="119">
        <f t="shared" si="35"/>
        <v>630</v>
      </c>
      <c r="BX99" s="119" t="str">
        <f t="shared" si="36"/>
        <v/>
      </c>
      <c r="BY99" s="119">
        <f t="shared" si="37"/>
        <v>630</v>
      </c>
      <c r="BZ99" s="120">
        <f t="shared" si="30"/>
        <v>100</v>
      </c>
      <c r="CA99" s="121">
        <f t="shared" si="31"/>
        <v>0</v>
      </c>
      <c r="CC99" s="112">
        <f t="shared" si="47"/>
        <v>44287</v>
      </c>
      <c r="CD99" s="78">
        <f t="shared" si="48"/>
        <v>630</v>
      </c>
      <c r="CE99" s="120">
        <f>IF($BL99="", "", SUMIF('Income &amp; Expenses'!$B$11:$B$40, $BL99, 'Income &amp; Expenses'!$AQ$11:$AQ$40))</f>
        <v>100</v>
      </c>
      <c r="CF99" s="121">
        <f>IF($BL99="", "", SUMIF('Income &amp; Expenses'!$I$11:$I$40, $BL99, 'Income &amp; Expenses'!$K$11:$K$40))</f>
        <v>0</v>
      </c>
      <c r="CH99" s="62" t="str">
        <f>IF(CD99="", "", IF(CD99&lt;0, MAX(CH$8:CH98)+1, ""))</f>
        <v/>
      </c>
      <c r="CM99" s="118">
        <f t="shared" si="49"/>
        <v>44287</v>
      </c>
      <c r="CN99" s="119">
        <f t="shared" si="38"/>
        <v>1035</v>
      </c>
      <c r="CO99" s="119" t="str">
        <f t="shared" si="39"/>
        <v/>
      </c>
      <c r="CP99" s="119">
        <f t="shared" si="40"/>
        <v>1035</v>
      </c>
      <c r="CQ99" s="120">
        <f t="shared" si="41"/>
        <v>40</v>
      </c>
      <c r="CR99" s="121">
        <f t="shared" si="42"/>
        <v>0</v>
      </c>
      <c r="CT99" s="112">
        <f t="shared" si="50"/>
        <v>44287</v>
      </c>
      <c r="CU99" s="78">
        <f t="shared" si="51"/>
        <v>1035</v>
      </c>
      <c r="CV99" s="120">
        <f>IF($BL99="", "", SUMIF('Income &amp; Expenses'!$B$11:$B$40, $BL99, 'Income &amp; Expenses'!$AR$11:$AR$40))</f>
        <v>40</v>
      </c>
      <c r="CW99" s="121">
        <f>IF($BL99="", "", SUMIF('Income &amp; Expenses'!$I$11:$I$40, $BL99, 'Income &amp; Expenses'!$K$11:$K$40))</f>
        <v>0</v>
      </c>
      <c r="CY99" s="62" t="str">
        <f>IF(CU99="", "", IF(CU99&lt;0, MAX(CY$8:CY98)+1, ""))</f>
        <v/>
      </c>
    </row>
    <row r="100" spans="57:103" ht="14.4" hidden="1" customHeight="1" x14ac:dyDescent="0.55000000000000004">
      <c r="BE100" s="118">
        <f t="shared" si="43"/>
        <v>44288</v>
      </c>
      <c r="BF100" s="119">
        <f t="shared" si="32"/>
        <v>960</v>
      </c>
      <c r="BG100" s="119" t="str">
        <f t="shared" si="33"/>
        <v/>
      </c>
      <c r="BH100" s="119">
        <f t="shared" si="34"/>
        <v>960</v>
      </c>
      <c r="BI100" s="120">
        <f t="shared" si="28"/>
        <v>0</v>
      </c>
      <c r="BJ100" s="121">
        <f t="shared" si="29"/>
        <v>0</v>
      </c>
      <c r="BL100" s="112">
        <f t="shared" si="44"/>
        <v>44288</v>
      </c>
      <c r="BM100" s="78">
        <f t="shared" si="45"/>
        <v>960</v>
      </c>
      <c r="BN100" s="120">
        <f>IF($BL100="", "", SUMIF('Income &amp; Expenses'!$B$11:$B$40, BL100, 'Income &amp; Expenses'!$F$11:$F$40))</f>
        <v>0</v>
      </c>
      <c r="BO100" s="121">
        <f>IF($BL100="", "", SUMIF('Income &amp; Expenses'!$I$11:$I$40, $BL100, 'Income &amp; Expenses'!$K$11:$K$40))</f>
        <v>0</v>
      </c>
      <c r="BQ100" s="62" t="str">
        <f>IF($BM100="", "", IF($BM100&lt;0, MAX($BQ$8:$BQ99)+1, ""))</f>
        <v/>
      </c>
      <c r="BV100" s="118">
        <f t="shared" si="46"/>
        <v>44288</v>
      </c>
      <c r="BW100" s="119">
        <f t="shared" si="35"/>
        <v>630</v>
      </c>
      <c r="BX100" s="119" t="str">
        <f t="shared" si="36"/>
        <v/>
      </c>
      <c r="BY100" s="119">
        <f t="shared" si="37"/>
        <v>630</v>
      </c>
      <c r="BZ100" s="120">
        <f t="shared" si="30"/>
        <v>0</v>
      </c>
      <c r="CA100" s="121">
        <f t="shared" si="31"/>
        <v>0</v>
      </c>
      <c r="CC100" s="112">
        <f t="shared" si="47"/>
        <v>44288</v>
      </c>
      <c r="CD100" s="78">
        <f t="shared" si="48"/>
        <v>630</v>
      </c>
      <c r="CE100" s="120">
        <f>IF($BL100="", "", SUMIF('Income &amp; Expenses'!$B$11:$B$40, $BL100, 'Income &amp; Expenses'!$AQ$11:$AQ$40))</f>
        <v>0</v>
      </c>
      <c r="CF100" s="121">
        <f>IF($BL100="", "", SUMIF('Income &amp; Expenses'!$I$11:$I$40, $BL100, 'Income &amp; Expenses'!$K$11:$K$40))</f>
        <v>0</v>
      </c>
      <c r="CH100" s="62" t="str">
        <f>IF(CD100="", "", IF(CD100&lt;0, MAX(CH$8:CH99)+1, ""))</f>
        <v/>
      </c>
      <c r="CM100" s="118">
        <f t="shared" si="49"/>
        <v>44288</v>
      </c>
      <c r="CN100" s="119">
        <f t="shared" si="38"/>
        <v>1035</v>
      </c>
      <c r="CO100" s="119" t="str">
        <f t="shared" si="39"/>
        <v/>
      </c>
      <c r="CP100" s="119">
        <f t="shared" si="40"/>
        <v>1035</v>
      </c>
      <c r="CQ100" s="120">
        <f t="shared" si="41"/>
        <v>0</v>
      </c>
      <c r="CR100" s="121">
        <f t="shared" si="42"/>
        <v>0</v>
      </c>
      <c r="CT100" s="112">
        <f t="shared" si="50"/>
        <v>44288</v>
      </c>
      <c r="CU100" s="78">
        <f t="shared" si="51"/>
        <v>1035</v>
      </c>
      <c r="CV100" s="120">
        <f>IF($BL100="", "", SUMIF('Income &amp; Expenses'!$B$11:$B$40, $BL100, 'Income &amp; Expenses'!$AR$11:$AR$40))</f>
        <v>0</v>
      </c>
      <c r="CW100" s="121">
        <f>IF($BL100="", "", SUMIF('Income &amp; Expenses'!$I$11:$I$40, $BL100, 'Income &amp; Expenses'!$K$11:$K$40))</f>
        <v>0</v>
      </c>
      <c r="CY100" s="62" t="str">
        <f>IF(CU100="", "", IF(CU100&lt;0, MAX(CY$8:CY99)+1, ""))</f>
        <v/>
      </c>
    </row>
    <row r="101" spans="57:103" ht="14.4" hidden="1" customHeight="1" x14ac:dyDescent="0.55000000000000004">
      <c r="BE101" s="118">
        <f t="shared" si="43"/>
        <v>44289</v>
      </c>
      <c r="BF101" s="119">
        <f t="shared" si="32"/>
        <v>960</v>
      </c>
      <c r="BG101" s="119" t="str">
        <f t="shared" si="33"/>
        <v/>
      </c>
      <c r="BH101" s="119">
        <f t="shared" si="34"/>
        <v>960</v>
      </c>
      <c r="BI101" s="120">
        <f t="shared" si="28"/>
        <v>0</v>
      </c>
      <c r="BJ101" s="121">
        <f t="shared" si="29"/>
        <v>0</v>
      </c>
      <c r="BL101" s="112">
        <f t="shared" si="44"/>
        <v>44289</v>
      </c>
      <c r="BM101" s="78">
        <f t="shared" si="45"/>
        <v>960</v>
      </c>
      <c r="BN101" s="120">
        <f>IF($BL101="", "", SUMIF('Income &amp; Expenses'!$B$11:$B$40, BL101, 'Income &amp; Expenses'!$F$11:$F$40))</f>
        <v>0</v>
      </c>
      <c r="BO101" s="121">
        <f>IF($BL101="", "", SUMIF('Income &amp; Expenses'!$I$11:$I$40, $BL101, 'Income &amp; Expenses'!$K$11:$K$40))</f>
        <v>0</v>
      </c>
      <c r="BQ101" s="62" t="str">
        <f>IF($BM101="", "", IF($BM101&lt;0, MAX($BQ$8:$BQ100)+1, ""))</f>
        <v/>
      </c>
      <c r="BV101" s="118">
        <f t="shared" si="46"/>
        <v>44289</v>
      </c>
      <c r="BW101" s="119">
        <f t="shared" si="35"/>
        <v>630</v>
      </c>
      <c r="BX101" s="119" t="str">
        <f t="shared" si="36"/>
        <v/>
      </c>
      <c r="BY101" s="119">
        <f t="shared" si="37"/>
        <v>630</v>
      </c>
      <c r="BZ101" s="120">
        <f t="shared" si="30"/>
        <v>0</v>
      </c>
      <c r="CA101" s="121">
        <f t="shared" si="31"/>
        <v>0</v>
      </c>
      <c r="CC101" s="112">
        <f t="shared" si="47"/>
        <v>44289</v>
      </c>
      <c r="CD101" s="78">
        <f t="shared" si="48"/>
        <v>630</v>
      </c>
      <c r="CE101" s="120">
        <f>IF($BL101="", "", SUMIF('Income &amp; Expenses'!$B$11:$B$40, $BL101, 'Income &amp; Expenses'!$AQ$11:$AQ$40))</f>
        <v>0</v>
      </c>
      <c r="CF101" s="121">
        <f>IF($BL101="", "", SUMIF('Income &amp; Expenses'!$I$11:$I$40, $BL101, 'Income &amp; Expenses'!$K$11:$K$40))</f>
        <v>0</v>
      </c>
      <c r="CH101" s="62" t="str">
        <f>IF(CD101="", "", IF(CD101&lt;0, MAX(CH$8:CH100)+1, ""))</f>
        <v/>
      </c>
      <c r="CM101" s="118">
        <f t="shared" si="49"/>
        <v>44289</v>
      </c>
      <c r="CN101" s="119">
        <f t="shared" si="38"/>
        <v>1035</v>
      </c>
      <c r="CO101" s="119" t="str">
        <f t="shared" si="39"/>
        <v/>
      </c>
      <c r="CP101" s="119">
        <f t="shared" si="40"/>
        <v>1035</v>
      </c>
      <c r="CQ101" s="120">
        <f t="shared" si="41"/>
        <v>0</v>
      </c>
      <c r="CR101" s="121">
        <f t="shared" si="42"/>
        <v>0</v>
      </c>
      <c r="CT101" s="112">
        <f t="shared" si="50"/>
        <v>44289</v>
      </c>
      <c r="CU101" s="78">
        <f t="shared" si="51"/>
        <v>1035</v>
      </c>
      <c r="CV101" s="120">
        <f>IF($BL101="", "", SUMIF('Income &amp; Expenses'!$B$11:$B$40, $BL101, 'Income &amp; Expenses'!$AR$11:$AR$40))</f>
        <v>0</v>
      </c>
      <c r="CW101" s="121">
        <f>IF($BL101="", "", SUMIF('Income &amp; Expenses'!$I$11:$I$40, $BL101, 'Income &amp; Expenses'!$K$11:$K$40))</f>
        <v>0</v>
      </c>
      <c r="CY101" s="62" t="str">
        <f>IF(CU101="", "", IF(CU101&lt;0, MAX(CY$8:CY100)+1, ""))</f>
        <v/>
      </c>
    </row>
    <row r="102" spans="57:103" ht="14.4" hidden="1" customHeight="1" x14ac:dyDescent="0.55000000000000004">
      <c r="BE102" s="118">
        <f t="shared" si="43"/>
        <v>44290</v>
      </c>
      <c r="BF102" s="119">
        <f t="shared" si="32"/>
        <v>960</v>
      </c>
      <c r="BG102" s="119" t="str">
        <f t="shared" si="33"/>
        <v/>
      </c>
      <c r="BH102" s="119">
        <f t="shared" si="34"/>
        <v>960</v>
      </c>
      <c r="BI102" s="120">
        <f t="shared" si="28"/>
        <v>0</v>
      </c>
      <c r="BJ102" s="121">
        <f t="shared" si="29"/>
        <v>0</v>
      </c>
      <c r="BL102" s="112">
        <f t="shared" si="44"/>
        <v>44290</v>
      </c>
      <c r="BM102" s="78">
        <f t="shared" si="45"/>
        <v>960</v>
      </c>
      <c r="BN102" s="120">
        <f>IF($BL102="", "", SUMIF('Income &amp; Expenses'!$B$11:$B$40, BL102, 'Income &amp; Expenses'!$F$11:$F$40))</f>
        <v>0</v>
      </c>
      <c r="BO102" s="121">
        <f>IF($BL102="", "", SUMIF('Income &amp; Expenses'!$I$11:$I$40, $BL102, 'Income &amp; Expenses'!$K$11:$K$40))</f>
        <v>0</v>
      </c>
      <c r="BQ102" s="62" t="str">
        <f>IF($BM102="", "", IF($BM102&lt;0, MAX($BQ$8:$BQ101)+1, ""))</f>
        <v/>
      </c>
      <c r="BV102" s="118">
        <f t="shared" si="46"/>
        <v>44290</v>
      </c>
      <c r="BW102" s="119">
        <f t="shared" si="35"/>
        <v>630</v>
      </c>
      <c r="BX102" s="119" t="str">
        <f t="shared" si="36"/>
        <v/>
      </c>
      <c r="BY102" s="119">
        <f t="shared" si="37"/>
        <v>630</v>
      </c>
      <c r="BZ102" s="120">
        <f t="shared" si="30"/>
        <v>0</v>
      </c>
      <c r="CA102" s="121">
        <f t="shared" si="31"/>
        <v>0</v>
      </c>
      <c r="CC102" s="112">
        <f t="shared" si="47"/>
        <v>44290</v>
      </c>
      <c r="CD102" s="78">
        <f t="shared" si="48"/>
        <v>630</v>
      </c>
      <c r="CE102" s="120">
        <f>IF($BL102="", "", SUMIF('Income &amp; Expenses'!$B$11:$B$40, $BL102, 'Income &amp; Expenses'!$AQ$11:$AQ$40))</f>
        <v>0</v>
      </c>
      <c r="CF102" s="121">
        <f>IF($BL102="", "", SUMIF('Income &amp; Expenses'!$I$11:$I$40, $BL102, 'Income &amp; Expenses'!$K$11:$K$40))</f>
        <v>0</v>
      </c>
      <c r="CH102" s="62" t="str">
        <f>IF(CD102="", "", IF(CD102&lt;0, MAX(CH$8:CH101)+1, ""))</f>
        <v/>
      </c>
      <c r="CM102" s="118">
        <f t="shared" si="49"/>
        <v>44290</v>
      </c>
      <c r="CN102" s="119">
        <f t="shared" si="38"/>
        <v>1035</v>
      </c>
      <c r="CO102" s="119" t="str">
        <f t="shared" si="39"/>
        <v/>
      </c>
      <c r="CP102" s="119">
        <f t="shared" si="40"/>
        <v>1035</v>
      </c>
      <c r="CQ102" s="120">
        <f t="shared" si="41"/>
        <v>0</v>
      </c>
      <c r="CR102" s="121">
        <f t="shared" si="42"/>
        <v>0</v>
      </c>
      <c r="CT102" s="112">
        <f t="shared" si="50"/>
        <v>44290</v>
      </c>
      <c r="CU102" s="78">
        <f t="shared" si="51"/>
        <v>1035</v>
      </c>
      <c r="CV102" s="120">
        <f>IF($BL102="", "", SUMIF('Income &amp; Expenses'!$B$11:$B$40, $BL102, 'Income &amp; Expenses'!$AR$11:$AR$40))</f>
        <v>0</v>
      </c>
      <c r="CW102" s="121">
        <f>IF($BL102="", "", SUMIF('Income &amp; Expenses'!$I$11:$I$40, $BL102, 'Income &amp; Expenses'!$K$11:$K$40))</f>
        <v>0</v>
      </c>
      <c r="CY102" s="62" t="str">
        <f>IF(CU102="", "", IF(CU102&lt;0, MAX(CY$8:CY101)+1, ""))</f>
        <v/>
      </c>
    </row>
    <row r="103" spans="57:103" ht="14.4" hidden="1" customHeight="1" x14ac:dyDescent="0.55000000000000004">
      <c r="BE103" s="118">
        <f t="shared" si="43"/>
        <v>44291</v>
      </c>
      <c r="BF103" s="119">
        <f t="shared" si="32"/>
        <v>960</v>
      </c>
      <c r="BG103" s="119" t="str">
        <f t="shared" si="33"/>
        <v/>
      </c>
      <c r="BH103" s="119">
        <f t="shared" si="34"/>
        <v>960</v>
      </c>
      <c r="BI103" s="120">
        <f t="shared" si="28"/>
        <v>0</v>
      </c>
      <c r="BJ103" s="121">
        <f t="shared" si="29"/>
        <v>0</v>
      </c>
      <c r="BL103" s="112">
        <f t="shared" si="44"/>
        <v>44291</v>
      </c>
      <c r="BM103" s="78">
        <f t="shared" si="45"/>
        <v>960</v>
      </c>
      <c r="BN103" s="120">
        <f>IF($BL103="", "", SUMIF('Income &amp; Expenses'!$B$11:$B$40, BL103, 'Income &amp; Expenses'!$F$11:$F$40))</f>
        <v>0</v>
      </c>
      <c r="BO103" s="121">
        <f>IF($BL103="", "", SUMIF('Income &amp; Expenses'!$I$11:$I$40, $BL103, 'Income &amp; Expenses'!$K$11:$K$40))</f>
        <v>0</v>
      </c>
      <c r="BQ103" s="62" t="str">
        <f>IF($BM103="", "", IF($BM103&lt;0, MAX($BQ$8:$BQ102)+1, ""))</f>
        <v/>
      </c>
      <c r="BV103" s="118">
        <f t="shared" si="46"/>
        <v>44291</v>
      </c>
      <c r="BW103" s="119">
        <f t="shared" si="35"/>
        <v>630</v>
      </c>
      <c r="BX103" s="119" t="str">
        <f t="shared" si="36"/>
        <v/>
      </c>
      <c r="BY103" s="119">
        <f t="shared" si="37"/>
        <v>630</v>
      </c>
      <c r="BZ103" s="120">
        <f t="shared" si="30"/>
        <v>0</v>
      </c>
      <c r="CA103" s="121">
        <f t="shared" si="31"/>
        <v>0</v>
      </c>
      <c r="CC103" s="112">
        <f t="shared" si="47"/>
        <v>44291</v>
      </c>
      <c r="CD103" s="78">
        <f t="shared" si="48"/>
        <v>630</v>
      </c>
      <c r="CE103" s="120">
        <f>IF($BL103="", "", SUMIF('Income &amp; Expenses'!$B$11:$B$40, $BL103, 'Income &amp; Expenses'!$AQ$11:$AQ$40))</f>
        <v>0</v>
      </c>
      <c r="CF103" s="121">
        <f>IF($BL103="", "", SUMIF('Income &amp; Expenses'!$I$11:$I$40, $BL103, 'Income &amp; Expenses'!$K$11:$K$40))</f>
        <v>0</v>
      </c>
      <c r="CH103" s="62" t="str">
        <f>IF(CD103="", "", IF(CD103&lt;0, MAX(CH$8:CH102)+1, ""))</f>
        <v/>
      </c>
      <c r="CM103" s="118">
        <f t="shared" si="49"/>
        <v>44291</v>
      </c>
      <c r="CN103" s="119">
        <f t="shared" si="38"/>
        <v>1035</v>
      </c>
      <c r="CO103" s="119" t="str">
        <f t="shared" si="39"/>
        <v/>
      </c>
      <c r="CP103" s="119">
        <f t="shared" si="40"/>
        <v>1035</v>
      </c>
      <c r="CQ103" s="120">
        <f t="shared" si="41"/>
        <v>0</v>
      </c>
      <c r="CR103" s="121">
        <f t="shared" si="42"/>
        <v>0</v>
      </c>
      <c r="CT103" s="112">
        <f t="shared" si="50"/>
        <v>44291</v>
      </c>
      <c r="CU103" s="78">
        <f t="shared" si="51"/>
        <v>1035</v>
      </c>
      <c r="CV103" s="120">
        <f>IF($BL103="", "", SUMIF('Income &amp; Expenses'!$B$11:$B$40, $BL103, 'Income &amp; Expenses'!$AR$11:$AR$40))</f>
        <v>0</v>
      </c>
      <c r="CW103" s="121">
        <f>IF($BL103="", "", SUMIF('Income &amp; Expenses'!$I$11:$I$40, $BL103, 'Income &amp; Expenses'!$K$11:$K$40))</f>
        <v>0</v>
      </c>
      <c r="CY103" s="62" t="str">
        <f>IF(CU103="", "", IF(CU103&lt;0, MAX(CY$8:CY102)+1, ""))</f>
        <v/>
      </c>
    </row>
    <row r="104" spans="57:103" ht="14.4" hidden="1" customHeight="1" x14ac:dyDescent="0.55000000000000004">
      <c r="BE104" s="118">
        <f t="shared" si="43"/>
        <v>44292</v>
      </c>
      <c r="BF104" s="119">
        <f t="shared" si="32"/>
        <v>960</v>
      </c>
      <c r="BG104" s="119" t="str">
        <f t="shared" si="33"/>
        <v/>
      </c>
      <c r="BH104" s="119">
        <f t="shared" si="34"/>
        <v>960</v>
      </c>
      <c r="BI104" s="120">
        <f t="shared" si="28"/>
        <v>0</v>
      </c>
      <c r="BJ104" s="121">
        <f t="shared" si="29"/>
        <v>0</v>
      </c>
      <c r="BL104" s="112">
        <f t="shared" si="44"/>
        <v>44292</v>
      </c>
      <c r="BM104" s="78">
        <f t="shared" si="45"/>
        <v>960</v>
      </c>
      <c r="BN104" s="120">
        <f>IF($BL104="", "", SUMIF('Income &amp; Expenses'!$B$11:$B$40, BL104, 'Income &amp; Expenses'!$F$11:$F$40))</f>
        <v>0</v>
      </c>
      <c r="BO104" s="121">
        <f>IF($BL104="", "", SUMIF('Income &amp; Expenses'!$I$11:$I$40, $BL104, 'Income &amp; Expenses'!$K$11:$K$40))</f>
        <v>0</v>
      </c>
      <c r="BQ104" s="62" t="str">
        <f>IF($BM104="", "", IF($BM104&lt;0, MAX($BQ$8:$BQ103)+1, ""))</f>
        <v/>
      </c>
      <c r="BV104" s="118">
        <f t="shared" si="46"/>
        <v>44292</v>
      </c>
      <c r="BW104" s="119">
        <f t="shared" si="35"/>
        <v>630</v>
      </c>
      <c r="BX104" s="119" t="str">
        <f t="shared" si="36"/>
        <v/>
      </c>
      <c r="BY104" s="119">
        <f t="shared" si="37"/>
        <v>630</v>
      </c>
      <c r="BZ104" s="120">
        <f t="shared" si="30"/>
        <v>0</v>
      </c>
      <c r="CA104" s="121">
        <f t="shared" si="31"/>
        <v>0</v>
      </c>
      <c r="CC104" s="112">
        <f t="shared" si="47"/>
        <v>44292</v>
      </c>
      <c r="CD104" s="78">
        <f t="shared" si="48"/>
        <v>630</v>
      </c>
      <c r="CE104" s="120">
        <f>IF($BL104="", "", SUMIF('Income &amp; Expenses'!$B$11:$B$40, $BL104, 'Income &amp; Expenses'!$AQ$11:$AQ$40))</f>
        <v>0</v>
      </c>
      <c r="CF104" s="121">
        <f>IF($BL104="", "", SUMIF('Income &amp; Expenses'!$I$11:$I$40, $BL104, 'Income &amp; Expenses'!$K$11:$K$40))</f>
        <v>0</v>
      </c>
      <c r="CH104" s="62" t="str">
        <f>IF(CD104="", "", IF(CD104&lt;0, MAX(CH$8:CH103)+1, ""))</f>
        <v/>
      </c>
      <c r="CM104" s="118">
        <f t="shared" si="49"/>
        <v>44292</v>
      </c>
      <c r="CN104" s="119">
        <f t="shared" si="38"/>
        <v>1035</v>
      </c>
      <c r="CO104" s="119" t="str">
        <f t="shared" si="39"/>
        <v/>
      </c>
      <c r="CP104" s="119">
        <f t="shared" si="40"/>
        <v>1035</v>
      </c>
      <c r="CQ104" s="120">
        <f t="shared" si="41"/>
        <v>0</v>
      </c>
      <c r="CR104" s="121">
        <f t="shared" si="42"/>
        <v>0</v>
      </c>
      <c r="CT104" s="112">
        <f t="shared" si="50"/>
        <v>44292</v>
      </c>
      <c r="CU104" s="78">
        <f t="shared" si="51"/>
        <v>1035</v>
      </c>
      <c r="CV104" s="120">
        <f>IF($BL104="", "", SUMIF('Income &amp; Expenses'!$B$11:$B$40, $BL104, 'Income &amp; Expenses'!$AR$11:$AR$40))</f>
        <v>0</v>
      </c>
      <c r="CW104" s="121">
        <f>IF($BL104="", "", SUMIF('Income &amp; Expenses'!$I$11:$I$40, $BL104, 'Income &amp; Expenses'!$K$11:$K$40))</f>
        <v>0</v>
      </c>
      <c r="CY104" s="62" t="str">
        <f>IF(CU104="", "", IF(CU104&lt;0, MAX(CY$8:CY103)+1, ""))</f>
        <v/>
      </c>
    </row>
    <row r="105" spans="57:103" ht="14.4" hidden="1" customHeight="1" x14ac:dyDescent="0.55000000000000004">
      <c r="BE105" s="118">
        <f t="shared" si="43"/>
        <v>44293</v>
      </c>
      <c r="BF105" s="119">
        <f t="shared" si="32"/>
        <v>960</v>
      </c>
      <c r="BG105" s="119" t="str">
        <f t="shared" si="33"/>
        <v/>
      </c>
      <c r="BH105" s="119">
        <f t="shared" si="34"/>
        <v>960</v>
      </c>
      <c r="BI105" s="120">
        <f t="shared" si="28"/>
        <v>0</v>
      </c>
      <c r="BJ105" s="121">
        <f t="shared" si="29"/>
        <v>0</v>
      </c>
      <c r="BL105" s="112">
        <f t="shared" si="44"/>
        <v>44293</v>
      </c>
      <c r="BM105" s="78">
        <f t="shared" si="45"/>
        <v>960</v>
      </c>
      <c r="BN105" s="120">
        <f>IF($BL105="", "", SUMIF('Income &amp; Expenses'!$B$11:$B$40, BL105, 'Income &amp; Expenses'!$F$11:$F$40))</f>
        <v>0</v>
      </c>
      <c r="BO105" s="121">
        <f>IF($BL105="", "", SUMIF('Income &amp; Expenses'!$I$11:$I$40, $BL105, 'Income &amp; Expenses'!$K$11:$K$40))</f>
        <v>0</v>
      </c>
      <c r="BQ105" s="62" t="str">
        <f>IF($BM105="", "", IF($BM105&lt;0, MAX($BQ$8:$BQ104)+1, ""))</f>
        <v/>
      </c>
      <c r="BV105" s="118">
        <f t="shared" si="46"/>
        <v>44293</v>
      </c>
      <c r="BW105" s="119">
        <f t="shared" si="35"/>
        <v>630</v>
      </c>
      <c r="BX105" s="119" t="str">
        <f t="shared" si="36"/>
        <v/>
      </c>
      <c r="BY105" s="119">
        <f t="shared" si="37"/>
        <v>630</v>
      </c>
      <c r="BZ105" s="120">
        <f t="shared" si="30"/>
        <v>0</v>
      </c>
      <c r="CA105" s="121">
        <f t="shared" si="31"/>
        <v>0</v>
      </c>
      <c r="CC105" s="112">
        <f t="shared" si="47"/>
        <v>44293</v>
      </c>
      <c r="CD105" s="78">
        <f t="shared" si="48"/>
        <v>630</v>
      </c>
      <c r="CE105" s="120">
        <f>IF($BL105="", "", SUMIF('Income &amp; Expenses'!$B$11:$B$40, $BL105, 'Income &amp; Expenses'!$AQ$11:$AQ$40))</f>
        <v>0</v>
      </c>
      <c r="CF105" s="121">
        <f>IF($BL105="", "", SUMIF('Income &amp; Expenses'!$I$11:$I$40, $BL105, 'Income &amp; Expenses'!$K$11:$K$40))</f>
        <v>0</v>
      </c>
      <c r="CH105" s="62" t="str">
        <f>IF(CD105="", "", IF(CD105&lt;0, MAX(CH$8:CH104)+1, ""))</f>
        <v/>
      </c>
      <c r="CM105" s="118">
        <f t="shared" si="49"/>
        <v>44293</v>
      </c>
      <c r="CN105" s="119">
        <f t="shared" si="38"/>
        <v>1035</v>
      </c>
      <c r="CO105" s="119" t="str">
        <f t="shared" si="39"/>
        <v/>
      </c>
      <c r="CP105" s="119">
        <f t="shared" si="40"/>
        <v>1035</v>
      </c>
      <c r="CQ105" s="120">
        <f t="shared" si="41"/>
        <v>0</v>
      </c>
      <c r="CR105" s="121">
        <f t="shared" si="42"/>
        <v>0</v>
      </c>
      <c r="CT105" s="112">
        <f t="shared" si="50"/>
        <v>44293</v>
      </c>
      <c r="CU105" s="78">
        <f t="shared" si="51"/>
        <v>1035</v>
      </c>
      <c r="CV105" s="120">
        <f>IF($BL105="", "", SUMIF('Income &amp; Expenses'!$B$11:$B$40, $BL105, 'Income &amp; Expenses'!$AR$11:$AR$40))</f>
        <v>0</v>
      </c>
      <c r="CW105" s="121">
        <f>IF($BL105="", "", SUMIF('Income &amp; Expenses'!$I$11:$I$40, $BL105, 'Income &amp; Expenses'!$K$11:$K$40))</f>
        <v>0</v>
      </c>
      <c r="CY105" s="62" t="str">
        <f>IF(CU105="", "", IF(CU105&lt;0, MAX(CY$8:CY104)+1, ""))</f>
        <v/>
      </c>
    </row>
    <row r="106" spans="57:103" ht="14.4" hidden="1" customHeight="1" x14ac:dyDescent="0.55000000000000004">
      <c r="BE106" s="118">
        <f t="shared" si="43"/>
        <v>44294</v>
      </c>
      <c r="BF106" s="119">
        <f t="shared" si="32"/>
        <v>960</v>
      </c>
      <c r="BG106" s="119" t="str">
        <f t="shared" si="33"/>
        <v/>
      </c>
      <c r="BH106" s="119">
        <f t="shared" si="34"/>
        <v>960</v>
      </c>
      <c r="BI106" s="120">
        <f t="shared" si="28"/>
        <v>0</v>
      </c>
      <c r="BJ106" s="121">
        <f t="shared" si="29"/>
        <v>0</v>
      </c>
      <c r="BL106" s="112">
        <f t="shared" si="44"/>
        <v>44294</v>
      </c>
      <c r="BM106" s="78">
        <f t="shared" si="45"/>
        <v>960</v>
      </c>
      <c r="BN106" s="120">
        <f>IF($BL106="", "", SUMIF('Income &amp; Expenses'!$B$11:$B$40, BL106, 'Income &amp; Expenses'!$F$11:$F$40))</f>
        <v>0</v>
      </c>
      <c r="BO106" s="121">
        <f>IF($BL106="", "", SUMIF('Income &amp; Expenses'!$I$11:$I$40, $BL106, 'Income &amp; Expenses'!$K$11:$K$40))</f>
        <v>0</v>
      </c>
      <c r="BQ106" s="62" t="str">
        <f>IF($BM106="", "", IF($BM106&lt;0, MAX($BQ$8:$BQ105)+1, ""))</f>
        <v/>
      </c>
      <c r="BV106" s="118">
        <f t="shared" si="46"/>
        <v>44294</v>
      </c>
      <c r="BW106" s="119">
        <f t="shared" si="35"/>
        <v>630</v>
      </c>
      <c r="BX106" s="119" t="str">
        <f t="shared" si="36"/>
        <v/>
      </c>
      <c r="BY106" s="119">
        <f t="shared" si="37"/>
        <v>630</v>
      </c>
      <c r="BZ106" s="120">
        <f t="shared" si="30"/>
        <v>0</v>
      </c>
      <c r="CA106" s="121">
        <f t="shared" si="31"/>
        <v>0</v>
      </c>
      <c r="CC106" s="112">
        <f t="shared" si="47"/>
        <v>44294</v>
      </c>
      <c r="CD106" s="78">
        <f t="shared" si="48"/>
        <v>630</v>
      </c>
      <c r="CE106" s="120">
        <f>IF($BL106="", "", SUMIF('Income &amp; Expenses'!$B$11:$B$40, $BL106, 'Income &amp; Expenses'!$AQ$11:$AQ$40))</f>
        <v>0</v>
      </c>
      <c r="CF106" s="121">
        <f>IF($BL106="", "", SUMIF('Income &amp; Expenses'!$I$11:$I$40, $BL106, 'Income &amp; Expenses'!$K$11:$K$40))</f>
        <v>0</v>
      </c>
      <c r="CH106" s="62" t="str">
        <f>IF(CD106="", "", IF(CD106&lt;0, MAX(CH$8:CH105)+1, ""))</f>
        <v/>
      </c>
      <c r="CM106" s="118">
        <f t="shared" si="49"/>
        <v>44294</v>
      </c>
      <c r="CN106" s="119">
        <f t="shared" si="38"/>
        <v>1035</v>
      </c>
      <c r="CO106" s="119" t="str">
        <f t="shared" si="39"/>
        <v/>
      </c>
      <c r="CP106" s="119">
        <f t="shared" si="40"/>
        <v>1035</v>
      </c>
      <c r="CQ106" s="120">
        <f t="shared" si="41"/>
        <v>0</v>
      </c>
      <c r="CR106" s="121">
        <f t="shared" si="42"/>
        <v>0</v>
      </c>
      <c r="CT106" s="112">
        <f t="shared" si="50"/>
        <v>44294</v>
      </c>
      <c r="CU106" s="78">
        <f t="shared" si="51"/>
        <v>1035</v>
      </c>
      <c r="CV106" s="120">
        <f>IF($BL106="", "", SUMIF('Income &amp; Expenses'!$B$11:$B$40, $BL106, 'Income &amp; Expenses'!$AR$11:$AR$40))</f>
        <v>0</v>
      </c>
      <c r="CW106" s="121">
        <f>IF($BL106="", "", SUMIF('Income &amp; Expenses'!$I$11:$I$40, $BL106, 'Income &amp; Expenses'!$K$11:$K$40))</f>
        <v>0</v>
      </c>
      <c r="CY106" s="62" t="str">
        <f>IF(CU106="", "", IF(CU106&lt;0, MAX(CY$8:CY105)+1, ""))</f>
        <v/>
      </c>
    </row>
    <row r="107" spans="57:103" ht="14.4" hidden="1" customHeight="1" x14ac:dyDescent="0.55000000000000004">
      <c r="BE107" s="118">
        <f t="shared" si="43"/>
        <v>44295</v>
      </c>
      <c r="BF107" s="119">
        <f t="shared" si="32"/>
        <v>960</v>
      </c>
      <c r="BG107" s="119" t="str">
        <f t="shared" si="33"/>
        <v/>
      </c>
      <c r="BH107" s="119">
        <f t="shared" si="34"/>
        <v>960</v>
      </c>
      <c r="BI107" s="120">
        <f t="shared" si="28"/>
        <v>0</v>
      </c>
      <c r="BJ107" s="121">
        <f t="shared" si="29"/>
        <v>0</v>
      </c>
      <c r="BL107" s="112">
        <f t="shared" si="44"/>
        <v>44295</v>
      </c>
      <c r="BM107" s="78">
        <f t="shared" si="45"/>
        <v>960</v>
      </c>
      <c r="BN107" s="120">
        <f>IF($BL107="", "", SUMIF('Income &amp; Expenses'!$B$11:$B$40, BL107, 'Income &amp; Expenses'!$F$11:$F$40))</f>
        <v>0</v>
      </c>
      <c r="BO107" s="121">
        <f>IF($BL107="", "", SUMIF('Income &amp; Expenses'!$I$11:$I$40, $BL107, 'Income &amp; Expenses'!$K$11:$K$40))</f>
        <v>0</v>
      </c>
      <c r="BQ107" s="62" t="str">
        <f>IF($BM107="", "", IF($BM107&lt;0, MAX($BQ$8:$BQ106)+1, ""))</f>
        <v/>
      </c>
      <c r="BV107" s="118">
        <f t="shared" si="46"/>
        <v>44295</v>
      </c>
      <c r="BW107" s="119">
        <f t="shared" si="35"/>
        <v>630</v>
      </c>
      <c r="BX107" s="119" t="str">
        <f t="shared" si="36"/>
        <v/>
      </c>
      <c r="BY107" s="119">
        <f t="shared" si="37"/>
        <v>630</v>
      </c>
      <c r="BZ107" s="120">
        <f t="shared" si="30"/>
        <v>0</v>
      </c>
      <c r="CA107" s="121">
        <f t="shared" si="31"/>
        <v>0</v>
      </c>
      <c r="CC107" s="112">
        <f t="shared" si="47"/>
        <v>44295</v>
      </c>
      <c r="CD107" s="78">
        <f t="shared" si="48"/>
        <v>630</v>
      </c>
      <c r="CE107" s="120">
        <f>IF($BL107="", "", SUMIF('Income &amp; Expenses'!$B$11:$B$40, $BL107, 'Income &amp; Expenses'!$AQ$11:$AQ$40))</f>
        <v>0</v>
      </c>
      <c r="CF107" s="121">
        <f>IF($BL107="", "", SUMIF('Income &amp; Expenses'!$I$11:$I$40, $BL107, 'Income &amp; Expenses'!$K$11:$K$40))</f>
        <v>0</v>
      </c>
      <c r="CH107" s="62" t="str">
        <f>IF(CD107="", "", IF(CD107&lt;0, MAX(CH$8:CH106)+1, ""))</f>
        <v/>
      </c>
      <c r="CM107" s="118">
        <f t="shared" si="49"/>
        <v>44295</v>
      </c>
      <c r="CN107" s="119">
        <f t="shared" si="38"/>
        <v>1035</v>
      </c>
      <c r="CO107" s="119" t="str">
        <f t="shared" si="39"/>
        <v/>
      </c>
      <c r="CP107" s="119">
        <f t="shared" si="40"/>
        <v>1035</v>
      </c>
      <c r="CQ107" s="120">
        <f t="shared" si="41"/>
        <v>0</v>
      </c>
      <c r="CR107" s="121">
        <f t="shared" si="42"/>
        <v>0</v>
      </c>
      <c r="CT107" s="112">
        <f t="shared" si="50"/>
        <v>44295</v>
      </c>
      <c r="CU107" s="78">
        <f t="shared" si="51"/>
        <v>1035</v>
      </c>
      <c r="CV107" s="120">
        <f>IF($BL107="", "", SUMIF('Income &amp; Expenses'!$B$11:$B$40, $BL107, 'Income &amp; Expenses'!$AR$11:$AR$40))</f>
        <v>0</v>
      </c>
      <c r="CW107" s="121">
        <f>IF($BL107="", "", SUMIF('Income &amp; Expenses'!$I$11:$I$40, $BL107, 'Income &amp; Expenses'!$K$11:$K$40))</f>
        <v>0</v>
      </c>
      <c r="CY107" s="62" t="str">
        <f>IF(CU107="", "", IF(CU107&lt;0, MAX(CY$8:CY106)+1, ""))</f>
        <v/>
      </c>
    </row>
    <row r="108" spans="57:103" ht="14.4" hidden="1" customHeight="1" x14ac:dyDescent="0.55000000000000004">
      <c r="BE108" s="118">
        <f t="shared" si="43"/>
        <v>44296</v>
      </c>
      <c r="BF108" s="119">
        <f t="shared" si="32"/>
        <v>960</v>
      </c>
      <c r="BG108" s="119" t="str">
        <f t="shared" si="33"/>
        <v/>
      </c>
      <c r="BH108" s="119">
        <f t="shared" si="34"/>
        <v>960</v>
      </c>
      <c r="BI108" s="120">
        <f t="shared" si="28"/>
        <v>0</v>
      </c>
      <c r="BJ108" s="121">
        <f t="shared" si="29"/>
        <v>0</v>
      </c>
      <c r="BL108" s="112">
        <f t="shared" si="44"/>
        <v>44296</v>
      </c>
      <c r="BM108" s="78">
        <f t="shared" si="45"/>
        <v>960</v>
      </c>
      <c r="BN108" s="120">
        <f>IF($BL108="", "", SUMIF('Income &amp; Expenses'!$B$11:$B$40, BL108, 'Income &amp; Expenses'!$F$11:$F$40))</f>
        <v>0</v>
      </c>
      <c r="BO108" s="121">
        <f>IF($BL108="", "", SUMIF('Income &amp; Expenses'!$I$11:$I$40, $BL108, 'Income &amp; Expenses'!$K$11:$K$40))</f>
        <v>0</v>
      </c>
      <c r="BQ108" s="62" t="str">
        <f>IF($BM108="", "", IF($BM108&lt;0, MAX($BQ$8:$BQ107)+1, ""))</f>
        <v/>
      </c>
      <c r="BV108" s="118">
        <f t="shared" si="46"/>
        <v>44296</v>
      </c>
      <c r="BW108" s="119">
        <f t="shared" si="35"/>
        <v>630</v>
      </c>
      <c r="BX108" s="119" t="str">
        <f t="shared" si="36"/>
        <v/>
      </c>
      <c r="BY108" s="119">
        <f t="shared" si="37"/>
        <v>630</v>
      </c>
      <c r="BZ108" s="120">
        <f t="shared" si="30"/>
        <v>0</v>
      </c>
      <c r="CA108" s="121">
        <f t="shared" si="31"/>
        <v>0</v>
      </c>
      <c r="CC108" s="112">
        <f t="shared" si="47"/>
        <v>44296</v>
      </c>
      <c r="CD108" s="78">
        <f t="shared" si="48"/>
        <v>630</v>
      </c>
      <c r="CE108" s="120">
        <f>IF($BL108="", "", SUMIF('Income &amp; Expenses'!$B$11:$B$40, $BL108, 'Income &amp; Expenses'!$AQ$11:$AQ$40))</f>
        <v>0</v>
      </c>
      <c r="CF108" s="121">
        <f>IF($BL108="", "", SUMIF('Income &amp; Expenses'!$I$11:$I$40, $BL108, 'Income &amp; Expenses'!$K$11:$K$40))</f>
        <v>0</v>
      </c>
      <c r="CH108" s="62" t="str">
        <f>IF(CD108="", "", IF(CD108&lt;0, MAX(CH$8:CH107)+1, ""))</f>
        <v/>
      </c>
      <c r="CM108" s="118">
        <f t="shared" si="49"/>
        <v>44296</v>
      </c>
      <c r="CN108" s="119">
        <f t="shared" si="38"/>
        <v>1035</v>
      </c>
      <c r="CO108" s="119" t="str">
        <f t="shared" si="39"/>
        <v/>
      </c>
      <c r="CP108" s="119">
        <f t="shared" si="40"/>
        <v>1035</v>
      </c>
      <c r="CQ108" s="120">
        <f t="shared" si="41"/>
        <v>0</v>
      </c>
      <c r="CR108" s="121">
        <f t="shared" si="42"/>
        <v>0</v>
      </c>
      <c r="CT108" s="112">
        <f t="shared" si="50"/>
        <v>44296</v>
      </c>
      <c r="CU108" s="78">
        <f t="shared" si="51"/>
        <v>1035</v>
      </c>
      <c r="CV108" s="120">
        <f>IF($BL108="", "", SUMIF('Income &amp; Expenses'!$B$11:$B$40, $BL108, 'Income &amp; Expenses'!$AR$11:$AR$40))</f>
        <v>0</v>
      </c>
      <c r="CW108" s="121">
        <f>IF($BL108="", "", SUMIF('Income &amp; Expenses'!$I$11:$I$40, $BL108, 'Income &amp; Expenses'!$K$11:$K$40))</f>
        <v>0</v>
      </c>
      <c r="CY108" s="62" t="str">
        <f>IF(CU108="", "", IF(CU108&lt;0, MAX(CY$8:CY107)+1, ""))</f>
        <v/>
      </c>
    </row>
    <row r="109" spans="57:103" ht="14.4" hidden="1" customHeight="1" x14ac:dyDescent="0.55000000000000004">
      <c r="BE109" s="118">
        <f t="shared" si="43"/>
        <v>44297</v>
      </c>
      <c r="BF109" s="119">
        <f t="shared" si="32"/>
        <v>960</v>
      </c>
      <c r="BG109" s="119" t="str">
        <f t="shared" si="33"/>
        <v/>
      </c>
      <c r="BH109" s="119">
        <f t="shared" si="34"/>
        <v>960</v>
      </c>
      <c r="BI109" s="120">
        <f t="shared" si="28"/>
        <v>0</v>
      </c>
      <c r="BJ109" s="121">
        <f t="shared" si="29"/>
        <v>0</v>
      </c>
      <c r="BL109" s="112">
        <f t="shared" si="44"/>
        <v>44297</v>
      </c>
      <c r="BM109" s="78">
        <f t="shared" si="45"/>
        <v>960</v>
      </c>
      <c r="BN109" s="120">
        <f>IF($BL109="", "", SUMIF('Income &amp; Expenses'!$B$11:$B$40, BL109, 'Income &amp; Expenses'!$F$11:$F$40))</f>
        <v>0</v>
      </c>
      <c r="BO109" s="121">
        <f>IF($BL109="", "", SUMIF('Income &amp; Expenses'!$I$11:$I$40, $BL109, 'Income &amp; Expenses'!$K$11:$K$40))</f>
        <v>0</v>
      </c>
      <c r="BQ109" s="62" t="str">
        <f>IF($BM109="", "", IF($BM109&lt;0, MAX($BQ$8:$BQ108)+1, ""))</f>
        <v/>
      </c>
      <c r="BV109" s="118">
        <f t="shared" si="46"/>
        <v>44297</v>
      </c>
      <c r="BW109" s="119">
        <f t="shared" si="35"/>
        <v>630</v>
      </c>
      <c r="BX109" s="119" t="str">
        <f t="shared" si="36"/>
        <v/>
      </c>
      <c r="BY109" s="119">
        <f t="shared" si="37"/>
        <v>630</v>
      </c>
      <c r="BZ109" s="120">
        <f t="shared" si="30"/>
        <v>0</v>
      </c>
      <c r="CA109" s="121">
        <f t="shared" si="31"/>
        <v>0</v>
      </c>
      <c r="CC109" s="112">
        <f t="shared" si="47"/>
        <v>44297</v>
      </c>
      <c r="CD109" s="78">
        <f t="shared" si="48"/>
        <v>630</v>
      </c>
      <c r="CE109" s="120">
        <f>IF($BL109="", "", SUMIF('Income &amp; Expenses'!$B$11:$B$40, $BL109, 'Income &amp; Expenses'!$AQ$11:$AQ$40))</f>
        <v>0</v>
      </c>
      <c r="CF109" s="121">
        <f>IF($BL109="", "", SUMIF('Income &amp; Expenses'!$I$11:$I$40, $BL109, 'Income &amp; Expenses'!$K$11:$K$40))</f>
        <v>0</v>
      </c>
      <c r="CH109" s="62" t="str">
        <f>IF(CD109="", "", IF(CD109&lt;0, MAX(CH$8:CH108)+1, ""))</f>
        <v/>
      </c>
      <c r="CM109" s="118">
        <f t="shared" si="49"/>
        <v>44297</v>
      </c>
      <c r="CN109" s="119">
        <f t="shared" si="38"/>
        <v>1035</v>
      </c>
      <c r="CO109" s="119" t="str">
        <f t="shared" si="39"/>
        <v/>
      </c>
      <c r="CP109" s="119">
        <f t="shared" si="40"/>
        <v>1035</v>
      </c>
      <c r="CQ109" s="120">
        <f t="shared" si="41"/>
        <v>0</v>
      </c>
      <c r="CR109" s="121">
        <f t="shared" si="42"/>
        <v>0</v>
      </c>
      <c r="CT109" s="112">
        <f t="shared" si="50"/>
        <v>44297</v>
      </c>
      <c r="CU109" s="78">
        <f t="shared" si="51"/>
        <v>1035</v>
      </c>
      <c r="CV109" s="120">
        <f>IF($BL109="", "", SUMIF('Income &amp; Expenses'!$B$11:$B$40, $BL109, 'Income &amp; Expenses'!$AR$11:$AR$40))</f>
        <v>0</v>
      </c>
      <c r="CW109" s="121">
        <f>IF($BL109="", "", SUMIF('Income &amp; Expenses'!$I$11:$I$40, $BL109, 'Income &amp; Expenses'!$K$11:$K$40))</f>
        <v>0</v>
      </c>
      <c r="CY109" s="62" t="str">
        <f>IF(CU109="", "", IF(CU109&lt;0, MAX(CY$8:CY108)+1, ""))</f>
        <v/>
      </c>
    </row>
    <row r="110" spans="57:103" ht="14.4" hidden="1" customHeight="1" x14ac:dyDescent="0.55000000000000004">
      <c r="BE110" s="118">
        <f t="shared" si="43"/>
        <v>44298</v>
      </c>
      <c r="BF110" s="119">
        <f t="shared" si="32"/>
        <v>960</v>
      </c>
      <c r="BG110" s="119" t="str">
        <f t="shared" si="33"/>
        <v/>
      </c>
      <c r="BH110" s="119">
        <f t="shared" si="34"/>
        <v>960</v>
      </c>
      <c r="BI110" s="120">
        <f t="shared" si="28"/>
        <v>0</v>
      </c>
      <c r="BJ110" s="121">
        <f t="shared" si="29"/>
        <v>0</v>
      </c>
      <c r="BL110" s="112">
        <f t="shared" si="44"/>
        <v>44298</v>
      </c>
      <c r="BM110" s="78">
        <f t="shared" si="45"/>
        <v>960</v>
      </c>
      <c r="BN110" s="120">
        <f>IF($BL110="", "", SUMIF('Income &amp; Expenses'!$B$11:$B$40, BL110, 'Income &amp; Expenses'!$F$11:$F$40))</f>
        <v>0</v>
      </c>
      <c r="BO110" s="121">
        <f>IF($BL110="", "", SUMIF('Income &amp; Expenses'!$I$11:$I$40, $BL110, 'Income &amp; Expenses'!$K$11:$K$40))</f>
        <v>0</v>
      </c>
      <c r="BQ110" s="62" t="str">
        <f>IF($BM110="", "", IF($BM110&lt;0, MAX($BQ$8:$BQ109)+1, ""))</f>
        <v/>
      </c>
      <c r="BV110" s="118">
        <f t="shared" si="46"/>
        <v>44298</v>
      </c>
      <c r="BW110" s="119">
        <f t="shared" si="35"/>
        <v>630</v>
      </c>
      <c r="BX110" s="119" t="str">
        <f t="shared" si="36"/>
        <v/>
      </c>
      <c r="BY110" s="119">
        <f t="shared" si="37"/>
        <v>630</v>
      </c>
      <c r="BZ110" s="120">
        <f t="shared" si="30"/>
        <v>0</v>
      </c>
      <c r="CA110" s="121">
        <f t="shared" si="31"/>
        <v>0</v>
      </c>
      <c r="CC110" s="112">
        <f t="shared" si="47"/>
        <v>44298</v>
      </c>
      <c r="CD110" s="78">
        <f t="shared" si="48"/>
        <v>630</v>
      </c>
      <c r="CE110" s="120">
        <f>IF($BL110="", "", SUMIF('Income &amp; Expenses'!$B$11:$B$40, $BL110, 'Income &amp; Expenses'!$AQ$11:$AQ$40))</f>
        <v>0</v>
      </c>
      <c r="CF110" s="121">
        <f>IF($BL110="", "", SUMIF('Income &amp; Expenses'!$I$11:$I$40, $BL110, 'Income &amp; Expenses'!$K$11:$K$40))</f>
        <v>0</v>
      </c>
      <c r="CH110" s="62" t="str">
        <f>IF(CD110="", "", IF(CD110&lt;0, MAX(CH$8:CH109)+1, ""))</f>
        <v/>
      </c>
      <c r="CM110" s="118">
        <f t="shared" si="49"/>
        <v>44298</v>
      </c>
      <c r="CN110" s="119">
        <f t="shared" si="38"/>
        <v>1035</v>
      </c>
      <c r="CO110" s="119" t="str">
        <f t="shared" si="39"/>
        <v/>
      </c>
      <c r="CP110" s="119">
        <f t="shared" si="40"/>
        <v>1035</v>
      </c>
      <c r="CQ110" s="120">
        <f t="shared" si="41"/>
        <v>0</v>
      </c>
      <c r="CR110" s="121">
        <f t="shared" si="42"/>
        <v>0</v>
      </c>
      <c r="CT110" s="112">
        <f t="shared" si="50"/>
        <v>44298</v>
      </c>
      <c r="CU110" s="78">
        <f t="shared" si="51"/>
        <v>1035</v>
      </c>
      <c r="CV110" s="120">
        <f>IF($BL110="", "", SUMIF('Income &amp; Expenses'!$B$11:$B$40, $BL110, 'Income &amp; Expenses'!$AR$11:$AR$40))</f>
        <v>0</v>
      </c>
      <c r="CW110" s="121">
        <f>IF($BL110="", "", SUMIF('Income &amp; Expenses'!$I$11:$I$40, $BL110, 'Income &amp; Expenses'!$K$11:$K$40))</f>
        <v>0</v>
      </c>
      <c r="CY110" s="62" t="str">
        <f>IF(CU110="", "", IF(CU110&lt;0, MAX(CY$8:CY109)+1, ""))</f>
        <v/>
      </c>
    </row>
    <row r="111" spans="57:103" ht="14.4" hidden="1" customHeight="1" x14ac:dyDescent="0.55000000000000004">
      <c r="BE111" s="118">
        <f t="shared" si="43"/>
        <v>44299</v>
      </c>
      <c r="BF111" s="119">
        <f t="shared" si="32"/>
        <v>960</v>
      </c>
      <c r="BG111" s="119" t="str">
        <f t="shared" si="33"/>
        <v/>
      </c>
      <c r="BH111" s="119">
        <f t="shared" si="34"/>
        <v>960</v>
      </c>
      <c r="BI111" s="120">
        <f t="shared" si="28"/>
        <v>0</v>
      </c>
      <c r="BJ111" s="121">
        <f t="shared" si="29"/>
        <v>0</v>
      </c>
      <c r="BL111" s="112">
        <f t="shared" si="44"/>
        <v>44299</v>
      </c>
      <c r="BM111" s="78">
        <f t="shared" si="45"/>
        <v>960</v>
      </c>
      <c r="BN111" s="120">
        <f>IF($BL111="", "", SUMIF('Income &amp; Expenses'!$B$11:$B$40, BL111, 'Income &amp; Expenses'!$F$11:$F$40))</f>
        <v>0</v>
      </c>
      <c r="BO111" s="121">
        <f>IF($BL111="", "", SUMIF('Income &amp; Expenses'!$I$11:$I$40, $BL111, 'Income &amp; Expenses'!$K$11:$K$40))</f>
        <v>0</v>
      </c>
      <c r="BQ111" s="62" t="str">
        <f>IF($BM111="", "", IF($BM111&lt;0, MAX($BQ$8:$BQ110)+1, ""))</f>
        <v/>
      </c>
      <c r="BV111" s="118">
        <f t="shared" si="46"/>
        <v>44299</v>
      </c>
      <c r="BW111" s="119">
        <f t="shared" si="35"/>
        <v>630</v>
      </c>
      <c r="BX111" s="119" t="str">
        <f t="shared" si="36"/>
        <v/>
      </c>
      <c r="BY111" s="119">
        <f t="shared" si="37"/>
        <v>630</v>
      </c>
      <c r="BZ111" s="120">
        <f t="shared" si="30"/>
        <v>0</v>
      </c>
      <c r="CA111" s="121">
        <f t="shared" si="31"/>
        <v>0</v>
      </c>
      <c r="CC111" s="112">
        <f t="shared" si="47"/>
        <v>44299</v>
      </c>
      <c r="CD111" s="78">
        <f t="shared" si="48"/>
        <v>630</v>
      </c>
      <c r="CE111" s="120">
        <f>IF($BL111="", "", SUMIF('Income &amp; Expenses'!$B$11:$B$40, $BL111, 'Income &amp; Expenses'!$AQ$11:$AQ$40))</f>
        <v>0</v>
      </c>
      <c r="CF111" s="121">
        <f>IF($BL111="", "", SUMIF('Income &amp; Expenses'!$I$11:$I$40, $BL111, 'Income &amp; Expenses'!$K$11:$K$40))</f>
        <v>0</v>
      </c>
      <c r="CH111" s="62" t="str">
        <f>IF(CD111="", "", IF(CD111&lt;0, MAX(CH$8:CH110)+1, ""))</f>
        <v/>
      </c>
      <c r="CM111" s="118">
        <f t="shared" si="49"/>
        <v>44299</v>
      </c>
      <c r="CN111" s="119">
        <f t="shared" si="38"/>
        <v>1035</v>
      </c>
      <c r="CO111" s="119" t="str">
        <f t="shared" si="39"/>
        <v/>
      </c>
      <c r="CP111" s="119">
        <f t="shared" si="40"/>
        <v>1035</v>
      </c>
      <c r="CQ111" s="120">
        <f t="shared" si="41"/>
        <v>0</v>
      </c>
      <c r="CR111" s="121">
        <f t="shared" si="42"/>
        <v>0</v>
      </c>
      <c r="CT111" s="112">
        <f t="shared" si="50"/>
        <v>44299</v>
      </c>
      <c r="CU111" s="78">
        <f t="shared" si="51"/>
        <v>1035</v>
      </c>
      <c r="CV111" s="120">
        <f>IF($BL111="", "", SUMIF('Income &amp; Expenses'!$B$11:$B$40, $BL111, 'Income &amp; Expenses'!$AR$11:$AR$40))</f>
        <v>0</v>
      </c>
      <c r="CW111" s="121">
        <f>IF($BL111="", "", SUMIF('Income &amp; Expenses'!$I$11:$I$40, $BL111, 'Income &amp; Expenses'!$K$11:$K$40))</f>
        <v>0</v>
      </c>
      <c r="CY111" s="62" t="str">
        <f>IF(CU111="", "", IF(CU111&lt;0, MAX(CY$8:CY110)+1, ""))</f>
        <v/>
      </c>
    </row>
    <row r="112" spans="57:103" ht="14.4" hidden="1" customHeight="1" x14ac:dyDescent="0.55000000000000004">
      <c r="BE112" s="118">
        <f t="shared" si="43"/>
        <v>44300</v>
      </c>
      <c r="BF112" s="119">
        <f t="shared" si="32"/>
        <v>960</v>
      </c>
      <c r="BG112" s="119" t="str">
        <f t="shared" si="33"/>
        <v/>
      </c>
      <c r="BH112" s="119">
        <f t="shared" si="34"/>
        <v>960</v>
      </c>
      <c r="BI112" s="120">
        <f t="shared" si="28"/>
        <v>0</v>
      </c>
      <c r="BJ112" s="121">
        <f t="shared" si="29"/>
        <v>0</v>
      </c>
      <c r="BL112" s="112">
        <f t="shared" si="44"/>
        <v>44300</v>
      </c>
      <c r="BM112" s="78">
        <f t="shared" si="45"/>
        <v>960</v>
      </c>
      <c r="BN112" s="120">
        <f>IF($BL112="", "", SUMIF('Income &amp; Expenses'!$B$11:$B$40, BL112, 'Income &amp; Expenses'!$F$11:$F$40))</f>
        <v>0</v>
      </c>
      <c r="BO112" s="121">
        <f>IF($BL112="", "", SUMIF('Income &amp; Expenses'!$I$11:$I$40, $BL112, 'Income &amp; Expenses'!$K$11:$K$40))</f>
        <v>0</v>
      </c>
      <c r="BQ112" s="62" t="str">
        <f>IF($BM112="", "", IF($BM112&lt;0, MAX($BQ$8:$BQ111)+1, ""))</f>
        <v/>
      </c>
      <c r="BV112" s="118">
        <f t="shared" si="46"/>
        <v>44300</v>
      </c>
      <c r="BW112" s="119">
        <f t="shared" si="35"/>
        <v>630</v>
      </c>
      <c r="BX112" s="119" t="str">
        <f t="shared" si="36"/>
        <v/>
      </c>
      <c r="BY112" s="119">
        <f t="shared" si="37"/>
        <v>630</v>
      </c>
      <c r="BZ112" s="120">
        <f t="shared" si="30"/>
        <v>0</v>
      </c>
      <c r="CA112" s="121">
        <f t="shared" si="31"/>
        <v>0</v>
      </c>
      <c r="CC112" s="112">
        <f t="shared" si="47"/>
        <v>44300</v>
      </c>
      <c r="CD112" s="78">
        <f t="shared" si="48"/>
        <v>630</v>
      </c>
      <c r="CE112" s="120">
        <f>IF($BL112="", "", SUMIF('Income &amp; Expenses'!$B$11:$B$40, $BL112, 'Income &amp; Expenses'!$AQ$11:$AQ$40))</f>
        <v>0</v>
      </c>
      <c r="CF112" s="121">
        <f>IF($BL112="", "", SUMIF('Income &amp; Expenses'!$I$11:$I$40, $BL112, 'Income &amp; Expenses'!$K$11:$K$40))</f>
        <v>0</v>
      </c>
      <c r="CH112" s="62" t="str">
        <f>IF(CD112="", "", IF(CD112&lt;0, MAX(CH$8:CH111)+1, ""))</f>
        <v/>
      </c>
      <c r="CM112" s="118">
        <f t="shared" si="49"/>
        <v>44300</v>
      </c>
      <c r="CN112" s="119">
        <f t="shared" si="38"/>
        <v>1035</v>
      </c>
      <c r="CO112" s="119" t="str">
        <f t="shared" si="39"/>
        <v/>
      </c>
      <c r="CP112" s="119">
        <f t="shared" si="40"/>
        <v>1035</v>
      </c>
      <c r="CQ112" s="120">
        <f t="shared" si="41"/>
        <v>0</v>
      </c>
      <c r="CR112" s="121">
        <f t="shared" si="42"/>
        <v>0</v>
      </c>
      <c r="CT112" s="112">
        <f t="shared" si="50"/>
        <v>44300</v>
      </c>
      <c r="CU112" s="78">
        <f t="shared" si="51"/>
        <v>1035</v>
      </c>
      <c r="CV112" s="120">
        <f>IF($BL112="", "", SUMIF('Income &amp; Expenses'!$B$11:$B$40, $BL112, 'Income &amp; Expenses'!$AR$11:$AR$40))</f>
        <v>0</v>
      </c>
      <c r="CW112" s="121">
        <f>IF($BL112="", "", SUMIF('Income &amp; Expenses'!$I$11:$I$40, $BL112, 'Income &amp; Expenses'!$K$11:$K$40))</f>
        <v>0</v>
      </c>
      <c r="CY112" s="62" t="str">
        <f>IF(CU112="", "", IF(CU112&lt;0, MAX(CY$8:CY111)+1, ""))</f>
        <v/>
      </c>
    </row>
    <row r="113" spans="57:103" ht="14.4" hidden="1" customHeight="1" x14ac:dyDescent="0.55000000000000004">
      <c r="BE113" s="118">
        <f t="shared" si="43"/>
        <v>44301</v>
      </c>
      <c r="BF113" s="119">
        <f t="shared" si="32"/>
        <v>960</v>
      </c>
      <c r="BG113" s="119" t="str">
        <f t="shared" si="33"/>
        <v/>
      </c>
      <c r="BH113" s="119">
        <f t="shared" si="34"/>
        <v>960</v>
      </c>
      <c r="BI113" s="120">
        <f t="shared" si="28"/>
        <v>0</v>
      </c>
      <c r="BJ113" s="121">
        <f t="shared" si="29"/>
        <v>0</v>
      </c>
      <c r="BL113" s="112">
        <f t="shared" si="44"/>
        <v>44301</v>
      </c>
      <c r="BM113" s="78">
        <f t="shared" si="45"/>
        <v>960</v>
      </c>
      <c r="BN113" s="120">
        <f>IF($BL113="", "", SUMIF('Income &amp; Expenses'!$B$11:$B$40, BL113, 'Income &amp; Expenses'!$F$11:$F$40))</f>
        <v>0</v>
      </c>
      <c r="BO113" s="121">
        <f>IF($BL113="", "", SUMIF('Income &amp; Expenses'!$I$11:$I$40, $BL113, 'Income &amp; Expenses'!$K$11:$K$40))</f>
        <v>0</v>
      </c>
      <c r="BQ113" s="62" t="str">
        <f>IF($BM113="", "", IF($BM113&lt;0, MAX($BQ$8:$BQ112)+1, ""))</f>
        <v/>
      </c>
      <c r="BV113" s="118">
        <f t="shared" si="46"/>
        <v>44301</v>
      </c>
      <c r="BW113" s="119">
        <f t="shared" si="35"/>
        <v>630</v>
      </c>
      <c r="BX113" s="119" t="str">
        <f t="shared" si="36"/>
        <v/>
      </c>
      <c r="BY113" s="119">
        <f t="shared" si="37"/>
        <v>630</v>
      </c>
      <c r="BZ113" s="120">
        <f t="shared" si="30"/>
        <v>0</v>
      </c>
      <c r="CA113" s="121">
        <f t="shared" si="31"/>
        <v>0</v>
      </c>
      <c r="CC113" s="112">
        <f t="shared" si="47"/>
        <v>44301</v>
      </c>
      <c r="CD113" s="78">
        <f t="shared" si="48"/>
        <v>630</v>
      </c>
      <c r="CE113" s="120">
        <f>IF($BL113="", "", SUMIF('Income &amp; Expenses'!$B$11:$B$40, $BL113, 'Income &amp; Expenses'!$AQ$11:$AQ$40))</f>
        <v>0</v>
      </c>
      <c r="CF113" s="121">
        <f>IF($BL113="", "", SUMIF('Income &amp; Expenses'!$I$11:$I$40, $BL113, 'Income &amp; Expenses'!$K$11:$K$40))</f>
        <v>0</v>
      </c>
      <c r="CH113" s="62" t="str">
        <f>IF(CD113="", "", IF(CD113&lt;0, MAX(CH$8:CH112)+1, ""))</f>
        <v/>
      </c>
      <c r="CM113" s="118">
        <f t="shared" si="49"/>
        <v>44301</v>
      </c>
      <c r="CN113" s="119">
        <f t="shared" si="38"/>
        <v>1035</v>
      </c>
      <c r="CO113" s="119" t="str">
        <f t="shared" si="39"/>
        <v/>
      </c>
      <c r="CP113" s="119">
        <f t="shared" si="40"/>
        <v>1035</v>
      </c>
      <c r="CQ113" s="120">
        <f t="shared" si="41"/>
        <v>0</v>
      </c>
      <c r="CR113" s="121">
        <f t="shared" si="42"/>
        <v>0</v>
      </c>
      <c r="CT113" s="112">
        <f t="shared" si="50"/>
        <v>44301</v>
      </c>
      <c r="CU113" s="78">
        <f t="shared" si="51"/>
        <v>1035</v>
      </c>
      <c r="CV113" s="120">
        <f>IF($BL113="", "", SUMIF('Income &amp; Expenses'!$B$11:$B$40, $BL113, 'Income &amp; Expenses'!$AR$11:$AR$40))</f>
        <v>0</v>
      </c>
      <c r="CW113" s="121">
        <f>IF($BL113="", "", SUMIF('Income &amp; Expenses'!$I$11:$I$40, $BL113, 'Income &amp; Expenses'!$K$11:$K$40))</f>
        <v>0</v>
      </c>
      <c r="CY113" s="62" t="str">
        <f>IF(CU113="", "", IF(CU113&lt;0, MAX(CY$8:CY112)+1, ""))</f>
        <v/>
      </c>
    </row>
    <row r="114" spans="57:103" ht="14.4" hidden="1" customHeight="1" x14ac:dyDescent="0.55000000000000004">
      <c r="BE114" s="118">
        <f t="shared" si="43"/>
        <v>44302</v>
      </c>
      <c r="BF114" s="119">
        <f t="shared" si="32"/>
        <v>960</v>
      </c>
      <c r="BG114" s="119" t="str">
        <f t="shared" si="33"/>
        <v/>
      </c>
      <c r="BH114" s="119">
        <f t="shared" si="34"/>
        <v>960</v>
      </c>
      <c r="BI114" s="120">
        <f t="shared" si="28"/>
        <v>0</v>
      </c>
      <c r="BJ114" s="121">
        <f t="shared" si="29"/>
        <v>0</v>
      </c>
      <c r="BL114" s="112">
        <f t="shared" si="44"/>
        <v>44302</v>
      </c>
      <c r="BM114" s="78">
        <f t="shared" si="45"/>
        <v>960</v>
      </c>
      <c r="BN114" s="120">
        <f>IF($BL114="", "", SUMIF('Income &amp; Expenses'!$B$11:$B$40, BL114, 'Income &amp; Expenses'!$F$11:$F$40))</f>
        <v>0</v>
      </c>
      <c r="BO114" s="121">
        <f>IF($BL114="", "", SUMIF('Income &amp; Expenses'!$I$11:$I$40, $BL114, 'Income &amp; Expenses'!$K$11:$K$40))</f>
        <v>0</v>
      </c>
      <c r="BQ114" s="62" t="str">
        <f>IF($BM114="", "", IF($BM114&lt;0, MAX($BQ$8:$BQ113)+1, ""))</f>
        <v/>
      </c>
      <c r="BV114" s="118">
        <f t="shared" si="46"/>
        <v>44302</v>
      </c>
      <c r="BW114" s="119">
        <f t="shared" si="35"/>
        <v>630</v>
      </c>
      <c r="BX114" s="119" t="str">
        <f t="shared" si="36"/>
        <v/>
      </c>
      <c r="BY114" s="119">
        <f t="shared" si="37"/>
        <v>630</v>
      </c>
      <c r="BZ114" s="120">
        <f t="shared" si="30"/>
        <v>0</v>
      </c>
      <c r="CA114" s="121">
        <f t="shared" si="31"/>
        <v>0</v>
      </c>
      <c r="CC114" s="112">
        <f t="shared" si="47"/>
        <v>44302</v>
      </c>
      <c r="CD114" s="78">
        <f t="shared" si="48"/>
        <v>630</v>
      </c>
      <c r="CE114" s="120">
        <f>IF($BL114="", "", SUMIF('Income &amp; Expenses'!$B$11:$B$40, $BL114, 'Income &amp; Expenses'!$AQ$11:$AQ$40))</f>
        <v>0</v>
      </c>
      <c r="CF114" s="121">
        <f>IF($BL114="", "", SUMIF('Income &amp; Expenses'!$I$11:$I$40, $BL114, 'Income &amp; Expenses'!$K$11:$K$40))</f>
        <v>0</v>
      </c>
      <c r="CH114" s="62" t="str">
        <f>IF(CD114="", "", IF(CD114&lt;0, MAX(CH$8:CH113)+1, ""))</f>
        <v/>
      </c>
      <c r="CM114" s="118">
        <f t="shared" si="49"/>
        <v>44302</v>
      </c>
      <c r="CN114" s="119">
        <f t="shared" si="38"/>
        <v>1035</v>
      </c>
      <c r="CO114" s="119" t="str">
        <f t="shared" si="39"/>
        <v/>
      </c>
      <c r="CP114" s="119">
        <f t="shared" si="40"/>
        <v>1035</v>
      </c>
      <c r="CQ114" s="120">
        <f t="shared" si="41"/>
        <v>0</v>
      </c>
      <c r="CR114" s="121">
        <f t="shared" si="42"/>
        <v>0</v>
      </c>
      <c r="CT114" s="112">
        <f t="shared" si="50"/>
        <v>44302</v>
      </c>
      <c r="CU114" s="78">
        <f t="shared" si="51"/>
        <v>1035</v>
      </c>
      <c r="CV114" s="120">
        <f>IF($BL114="", "", SUMIF('Income &amp; Expenses'!$B$11:$B$40, $BL114, 'Income &amp; Expenses'!$AR$11:$AR$40))</f>
        <v>0</v>
      </c>
      <c r="CW114" s="121">
        <f>IF($BL114="", "", SUMIF('Income &amp; Expenses'!$I$11:$I$40, $BL114, 'Income &amp; Expenses'!$K$11:$K$40))</f>
        <v>0</v>
      </c>
      <c r="CY114" s="62" t="str">
        <f>IF(CU114="", "", IF(CU114&lt;0, MAX(CY$8:CY113)+1, ""))</f>
        <v/>
      </c>
    </row>
    <row r="115" spans="57:103" ht="14.4" hidden="1" customHeight="1" x14ac:dyDescent="0.55000000000000004">
      <c r="BE115" s="118">
        <f t="shared" si="43"/>
        <v>44303</v>
      </c>
      <c r="BF115" s="119">
        <f t="shared" si="32"/>
        <v>960</v>
      </c>
      <c r="BG115" s="119" t="str">
        <f t="shared" si="33"/>
        <v/>
      </c>
      <c r="BH115" s="119">
        <f t="shared" si="34"/>
        <v>960</v>
      </c>
      <c r="BI115" s="120">
        <f t="shared" si="28"/>
        <v>0</v>
      </c>
      <c r="BJ115" s="121">
        <f t="shared" si="29"/>
        <v>0</v>
      </c>
      <c r="BL115" s="112">
        <f t="shared" si="44"/>
        <v>44303</v>
      </c>
      <c r="BM115" s="78">
        <f t="shared" si="45"/>
        <v>960</v>
      </c>
      <c r="BN115" s="120">
        <f>IF($BL115="", "", SUMIF('Income &amp; Expenses'!$B$11:$B$40, BL115, 'Income &amp; Expenses'!$F$11:$F$40))</f>
        <v>0</v>
      </c>
      <c r="BO115" s="121">
        <f>IF($BL115="", "", SUMIF('Income &amp; Expenses'!$I$11:$I$40, $BL115, 'Income &amp; Expenses'!$K$11:$K$40))</f>
        <v>0</v>
      </c>
      <c r="BQ115" s="62" t="str">
        <f>IF($BM115="", "", IF($BM115&lt;0, MAX($BQ$8:$BQ114)+1, ""))</f>
        <v/>
      </c>
      <c r="BV115" s="118">
        <f t="shared" si="46"/>
        <v>44303</v>
      </c>
      <c r="BW115" s="119">
        <f t="shared" si="35"/>
        <v>630</v>
      </c>
      <c r="BX115" s="119" t="str">
        <f t="shared" si="36"/>
        <v/>
      </c>
      <c r="BY115" s="119">
        <f t="shared" si="37"/>
        <v>630</v>
      </c>
      <c r="BZ115" s="120">
        <f t="shared" si="30"/>
        <v>0</v>
      </c>
      <c r="CA115" s="121">
        <f t="shared" si="31"/>
        <v>0</v>
      </c>
      <c r="CC115" s="112">
        <f t="shared" si="47"/>
        <v>44303</v>
      </c>
      <c r="CD115" s="78">
        <f t="shared" si="48"/>
        <v>630</v>
      </c>
      <c r="CE115" s="120">
        <f>IF($BL115="", "", SUMIF('Income &amp; Expenses'!$B$11:$B$40, $BL115, 'Income &amp; Expenses'!$AQ$11:$AQ$40))</f>
        <v>0</v>
      </c>
      <c r="CF115" s="121">
        <f>IF($BL115="", "", SUMIF('Income &amp; Expenses'!$I$11:$I$40, $BL115, 'Income &amp; Expenses'!$K$11:$K$40))</f>
        <v>0</v>
      </c>
      <c r="CH115" s="62" t="str">
        <f>IF(CD115="", "", IF(CD115&lt;0, MAX(CH$8:CH114)+1, ""))</f>
        <v/>
      </c>
      <c r="CM115" s="118">
        <f t="shared" si="49"/>
        <v>44303</v>
      </c>
      <c r="CN115" s="119">
        <f t="shared" si="38"/>
        <v>1035</v>
      </c>
      <c r="CO115" s="119" t="str">
        <f t="shared" si="39"/>
        <v/>
      </c>
      <c r="CP115" s="119">
        <f t="shared" si="40"/>
        <v>1035</v>
      </c>
      <c r="CQ115" s="120">
        <f t="shared" si="41"/>
        <v>0</v>
      </c>
      <c r="CR115" s="121">
        <f t="shared" si="42"/>
        <v>0</v>
      </c>
      <c r="CT115" s="112">
        <f t="shared" si="50"/>
        <v>44303</v>
      </c>
      <c r="CU115" s="78">
        <f t="shared" si="51"/>
        <v>1035</v>
      </c>
      <c r="CV115" s="120">
        <f>IF($BL115="", "", SUMIF('Income &amp; Expenses'!$B$11:$B$40, $BL115, 'Income &amp; Expenses'!$AR$11:$AR$40))</f>
        <v>0</v>
      </c>
      <c r="CW115" s="121">
        <f>IF($BL115="", "", SUMIF('Income &amp; Expenses'!$I$11:$I$40, $BL115, 'Income &amp; Expenses'!$K$11:$K$40))</f>
        <v>0</v>
      </c>
      <c r="CY115" s="62" t="str">
        <f>IF(CU115="", "", IF(CU115&lt;0, MAX(CY$8:CY114)+1, ""))</f>
        <v/>
      </c>
    </row>
    <row r="116" spans="57:103" ht="14.4" hidden="1" customHeight="1" x14ac:dyDescent="0.55000000000000004">
      <c r="BE116" s="118">
        <f t="shared" si="43"/>
        <v>44304</v>
      </c>
      <c r="BF116" s="119">
        <f t="shared" si="32"/>
        <v>960</v>
      </c>
      <c r="BG116" s="119" t="str">
        <f t="shared" si="33"/>
        <v/>
      </c>
      <c r="BH116" s="119">
        <f t="shared" si="34"/>
        <v>960</v>
      </c>
      <c r="BI116" s="120">
        <f t="shared" si="28"/>
        <v>0</v>
      </c>
      <c r="BJ116" s="121">
        <f t="shared" si="29"/>
        <v>0</v>
      </c>
      <c r="BL116" s="112">
        <f t="shared" si="44"/>
        <v>44304</v>
      </c>
      <c r="BM116" s="78">
        <f t="shared" si="45"/>
        <v>960</v>
      </c>
      <c r="BN116" s="120">
        <f>IF($BL116="", "", SUMIF('Income &amp; Expenses'!$B$11:$B$40, BL116, 'Income &amp; Expenses'!$F$11:$F$40))</f>
        <v>0</v>
      </c>
      <c r="BO116" s="121">
        <f>IF($BL116="", "", SUMIF('Income &amp; Expenses'!$I$11:$I$40, $BL116, 'Income &amp; Expenses'!$K$11:$K$40))</f>
        <v>0</v>
      </c>
      <c r="BQ116" s="62" t="str">
        <f>IF($BM116="", "", IF($BM116&lt;0, MAX($BQ$8:$BQ115)+1, ""))</f>
        <v/>
      </c>
      <c r="BV116" s="118">
        <f t="shared" si="46"/>
        <v>44304</v>
      </c>
      <c r="BW116" s="119">
        <f t="shared" si="35"/>
        <v>630</v>
      </c>
      <c r="BX116" s="119" t="str">
        <f t="shared" si="36"/>
        <v/>
      </c>
      <c r="BY116" s="119">
        <f t="shared" si="37"/>
        <v>630</v>
      </c>
      <c r="BZ116" s="120">
        <f t="shared" si="30"/>
        <v>0</v>
      </c>
      <c r="CA116" s="121">
        <f t="shared" si="31"/>
        <v>0</v>
      </c>
      <c r="CC116" s="112">
        <f t="shared" si="47"/>
        <v>44304</v>
      </c>
      <c r="CD116" s="78">
        <f t="shared" si="48"/>
        <v>630</v>
      </c>
      <c r="CE116" s="120">
        <f>IF($BL116="", "", SUMIF('Income &amp; Expenses'!$B$11:$B$40, $BL116, 'Income &amp; Expenses'!$AQ$11:$AQ$40))</f>
        <v>0</v>
      </c>
      <c r="CF116" s="121">
        <f>IF($BL116="", "", SUMIF('Income &amp; Expenses'!$I$11:$I$40, $BL116, 'Income &amp; Expenses'!$K$11:$K$40))</f>
        <v>0</v>
      </c>
      <c r="CH116" s="62" t="str">
        <f>IF(CD116="", "", IF(CD116&lt;0, MAX(CH$8:CH115)+1, ""))</f>
        <v/>
      </c>
      <c r="CM116" s="118">
        <f t="shared" si="49"/>
        <v>44304</v>
      </c>
      <c r="CN116" s="119">
        <f t="shared" si="38"/>
        <v>1035</v>
      </c>
      <c r="CO116" s="119" t="str">
        <f t="shared" si="39"/>
        <v/>
      </c>
      <c r="CP116" s="119">
        <f t="shared" si="40"/>
        <v>1035</v>
      </c>
      <c r="CQ116" s="120">
        <f t="shared" si="41"/>
        <v>0</v>
      </c>
      <c r="CR116" s="121">
        <f t="shared" si="42"/>
        <v>0</v>
      </c>
      <c r="CT116" s="112">
        <f t="shared" si="50"/>
        <v>44304</v>
      </c>
      <c r="CU116" s="78">
        <f t="shared" si="51"/>
        <v>1035</v>
      </c>
      <c r="CV116" s="120">
        <f>IF($BL116="", "", SUMIF('Income &amp; Expenses'!$B$11:$B$40, $BL116, 'Income &amp; Expenses'!$AR$11:$AR$40))</f>
        <v>0</v>
      </c>
      <c r="CW116" s="121">
        <f>IF($BL116="", "", SUMIF('Income &amp; Expenses'!$I$11:$I$40, $BL116, 'Income &amp; Expenses'!$K$11:$K$40))</f>
        <v>0</v>
      </c>
      <c r="CY116" s="62" t="str">
        <f>IF(CU116="", "", IF(CU116&lt;0, MAX(CY$8:CY115)+1, ""))</f>
        <v/>
      </c>
    </row>
    <row r="117" spans="57:103" ht="14.4" hidden="1" customHeight="1" x14ac:dyDescent="0.55000000000000004">
      <c r="BE117" s="118">
        <f t="shared" si="43"/>
        <v>44305</v>
      </c>
      <c r="BF117" s="119">
        <f t="shared" si="32"/>
        <v>960</v>
      </c>
      <c r="BG117" s="119" t="str">
        <f t="shared" si="33"/>
        <v/>
      </c>
      <c r="BH117" s="119">
        <f t="shared" si="34"/>
        <v>960</v>
      </c>
      <c r="BI117" s="120">
        <f t="shared" si="28"/>
        <v>0</v>
      </c>
      <c r="BJ117" s="121">
        <f t="shared" si="29"/>
        <v>0</v>
      </c>
      <c r="BL117" s="112">
        <f t="shared" si="44"/>
        <v>44305</v>
      </c>
      <c r="BM117" s="78">
        <f t="shared" si="45"/>
        <v>960</v>
      </c>
      <c r="BN117" s="120">
        <f>IF($BL117="", "", SUMIF('Income &amp; Expenses'!$B$11:$B$40, BL117, 'Income &amp; Expenses'!$F$11:$F$40))</f>
        <v>0</v>
      </c>
      <c r="BO117" s="121">
        <f>IF($BL117="", "", SUMIF('Income &amp; Expenses'!$I$11:$I$40, $BL117, 'Income &amp; Expenses'!$K$11:$K$40))</f>
        <v>0</v>
      </c>
      <c r="BQ117" s="62" t="str">
        <f>IF($BM117="", "", IF($BM117&lt;0, MAX($BQ$8:$BQ116)+1, ""))</f>
        <v/>
      </c>
      <c r="BV117" s="118">
        <f t="shared" si="46"/>
        <v>44305</v>
      </c>
      <c r="BW117" s="119">
        <f t="shared" si="35"/>
        <v>630</v>
      </c>
      <c r="BX117" s="119" t="str">
        <f t="shared" si="36"/>
        <v/>
      </c>
      <c r="BY117" s="119">
        <f t="shared" si="37"/>
        <v>630</v>
      </c>
      <c r="BZ117" s="120">
        <f t="shared" si="30"/>
        <v>0</v>
      </c>
      <c r="CA117" s="121">
        <f t="shared" si="31"/>
        <v>0</v>
      </c>
      <c r="CC117" s="112">
        <f t="shared" si="47"/>
        <v>44305</v>
      </c>
      <c r="CD117" s="78">
        <f t="shared" si="48"/>
        <v>630</v>
      </c>
      <c r="CE117" s="120">
        <f>IF($BL117="", "", SUMIF('Income &amp; Expenses'!$B$11:$B$40, $BL117, 'Income &amp; Expenses'!$AQ$11:$AQ$40))</f>
        <v>0</v>
      </c>
      <c r="CF117" s="121">
        <f>IF($BL117="", "", SUMIF('Income &amp; Expenses'!$I$11:$I$40, $BL117, 'Income &amp; Expenses'!$K$11:$K$40))</f>
        <v>0</v>
      </c>
      <c r="CH117" s="62" t="str">
        <f>IF(CD117="", "", IF(CD117&lt;0, MAX(CH$8:CH116)+1, ""))</f>
        <v/>
      </c>
      <c r="CM117" s="118">
        <f t="shared" si="49"/>
        <v>44305</v>
      </c>
      <c r="CN117" s="119">
        <f t="shared" si="38"/>
        <v>1035</v>
      </c>
      <c r="CO117" s="119" t="str">
        <f t="shared" si="39"/>
        <v/>
      </c>
      <c r="CP117" s="119">
        <f t="shared" si="40"/>
        <v>1035</v>
      </c>
      <c r="CQ117" s="120">
        <f t="shared" si="41"/>
        <v>0</v>
      </c>
      <c r="CR117" s="121">
        <f t="shared" si="42"/>
        <v>0</v>
      </c>
      <c r="CT117" s="112">
        <f t="shared" si="50"/>
        <v>44305</v>
      </c>
      <c r="CU117" s="78">
        <f t="shared" si="51"/>
        <v>1035</v>
      </c>
      <c r="CV117" s="120">
        <f>IF($BL117="", "", SUMIF('Income &amp; Expenses'!$B$11:$B$40, $BL117, 'Income &amp; Expenses'!$AR$11:$AR$40))</f>
        <v>0</v>
      </c>
      <c r="CW117" s="121">
        <f>IF($BL117="", "", SUMIF('Income &amp; Expenses'!$I$11:$I$40, $BL117, 'Income &amp; Expenses'!$K$11:$K$40))</f>
        <v>0</v>
      </c>
      <c r="CY117" s="62" t="str">
        <f>IF(CU117="", "", IF(CU117&lt;0, MAX(CY$8:CY116)+1, ""))</f>
        <v/>
      </c>
    </row>
    <row r="118" spans="57:103" ht="14.4" hidden="1" customHeight="1" x14ac:dyDescent="0.55000000000000004">
      <c r="BE118" s="118">
        <f t="shared" si="43"/>
        <v>44306</v>
      </c>
      <c r="BF118" s="119">
        <f t="shared" si="32"/>
        <v>960</v>
      </c>
      <c r="BG118" s="119" t="str">
        <f t="shared" si="33"/>
        <v/>
      </c>
      <c r="BH118" s="119">
        <f t="shared" si="34"/>
        <v>960</v>
      </c>
      <c r="BI118" s="120">
        <f t="shared" si="28"/>
        <v>0</v>
      </c>
      <c r="BJ118" s="121">
        <f t="shared" si="29"/>
        <v>0</v>
      </c>
      <c r="BL118" s="112">
        <f t="shared" si="44"/>
        <v>44306</v>
      </c>
      <c r="BM118" s="78">
        <f t="shared" si="45"/>
        <v>960</v>
      </c>
      <c r="BN118" s="120">
        <f>IF($BL118="", "", SUMIF('Income &amp; Expenses'!$B$11:$B$40, BL118, 'Income &amp; Expenses'!$F$11:$F$40))</f>
        <v>0</v>
      </c>
      <c r="BO118" s="121">
        <f>IF($BL118="", "", SUMIF('Income &amp; Expenses'!$I$11:$I$40, $BL118, 'Income &amp; Expenses'!$K$11:$K$40))</f>
        <v>0</v>
      </c>
      <c r="BQ118" s="62" t="str">
        <f>IF($BM118="", "", IF($BM118&lt;0, MAX($BQ$8:$BQ117)+1, ""))</f>
        <v/>
      </c>
      <c r="BV118" s="118">
        <f t="shared" si="46"/>
        <v>44306</v>
      </c>
      <c r="BW118" s="119">
        <f t="shared" si="35"/>
        <v>630</v>
      </c>
      <c r="BX118" s="119" t="str">
        <f t="shared" si="36"/>
        <v/>
      </c>
      <c r="BY118" s="119">
        <f t="shared" si="37"/>
        <v>630</v>
      </c>
      <c r="BZ118" s="120">
        <f t="shared" si="30"/>
        <v>0</v>
      </c>
      <c r="CA118" s="121">
        <f t="shared" si="31"/>
        <v>0</v>
      </c>
      <c r="CC118" s="112">
        <f t="shared" si="47"/>
        <v>44306</v>
      </c>
      <c r="CD118" s="78">
        <f t="shared" si="48"/>
        <v>630</v>
      </c>
      <c r="CE118" s="120">
        <f>IF($BL118="", "", SUMIF('Income &amp; Expenses'!$B$11:$B$40, $BL118, 'Income &amp; Expenses'!$AQ$11:$AQ$40))</f>
        <v>0</v>
      </c>
      <c r="CF118" s="121">
        <f>IF($BL118="", "", SUMIF('Income &amp; Expenses'!$I$11:$I$40, $BL118, 'Income &amp; Expenses'!$K$11:$K$40))</f>
        <v>0</v>
      </c>
      <c r="CH118" s="62" t="str">
        <f>IF(CD118="", "", IF(CD118&lt;0, MAX(CH$8:CH117)+1, ""))</f>
        <v/>
      </c>
      <c r="CM118" s="118">
        <f t="shared" si="49"/>
        <v>44306</v>
      </c>
      <c r="CN118" s="119">
        <f t="shared" si="38"/>
        <v>1035</v>
      </c>
      <c r="CO118" s="119" t="str">
        <f t="shared" si="39"/>
        <v/>
      </c>
      <c r="CP118" s="119">
        <f t="shared" si="40"/>
        <v>1035</v>
      </c>
      <c r="CQ118" s="120">
        <f t="shared" si="41"/>
        <v>0</v>
      </c>
      <c r="CR118" s="121">
        <f t="shared" si="42"/>
        <v>0</v>
      </c>
      <c r="CT118" s="112">
        <f t="shared" si="50"/>
        <v>44306</v>
      </c>
      <c r="CU118" s="78">
        <f t="shared" si="51"/>
        <v>1035</v>
      </c>
      <c r="CV118" s="120">
        <f>IF($BL118="", "", SUMIF('Income &amp; Expenses'!$B$11:$B$40, $BL118, 'Income &amp; Expenses'!$AR$11:$AR$40))</f>
        <v>0</v>
      </c>
      <c r="CW118" s="121">
        <f>IF($BL118="", "", SUMIF('Income &amp; Expenses'!$I$11:$I$40, $BL118, 'Income &amp; Expenses'!$K$11:$K$40))</f>
        <v>0</v>
      </c>
      <c r="CY118" s="62" t="str">
        <f>IF(CU118="", "", IF(CU118&lt;0, MAX(CY$8:CY117)+1, ""))</f>
        <v/>
      </c>
    </row>
    <row r="119" spans="57:103" ht="14.4" hidden="1" customHeight="1" x14ac:dyDescent="0.55000000000000004">
      <c r="BE119" s="118">
        <f t="shared" si="43"/>
        <v>44307</v>
      </c>
      <c r="BF119" s="119">
        <f t="shared" si="32"/>
        <v>960</v>
      </c>
      <c r="BG119" s="119" t="str">
        <f t="shared" si="33"/>
        <v/>
      </c>
      <c r="BH119" s="119">
        <f t="shared" si="34"/>
        <v>960</v>
      </c>
      <c r="BI119" s="120">
        <f t="shared" si="28"/>
        <v>0</v>
      </c>
      <c r="BJ119" s="121">
        <f t="shared" si="29"/>
        <v>0</v>
      </c>
      <c r="BL119" s="112">
        <f t="shared" si="44"/>
        <v>44307</v>
      </c>
      <c r="BM119" s="78">
        <f t="shared" si="45"/>
        <v>960</v>
      </c>
      <c r="BN119" s="120">
        <f>IF($BL119="", "", SUMIF('Income &amp; Expenses'!$B$11:$B$40, BL119, 'Income &amp; Expenses'!$F$11:$F$40))</f>
        <v>0</v>
      </c>
      <c r="BO119" s="121">
        <f>IF($BL119="", "", SUMIF('Income &amp; Expenses'!$I$11:$I$40, $BL119, 'Income &amp; Expenses'!$K$11:$K$40))</f>
        <v>0</v>
      </c>
      <c r="BQ119" s="62" t="str">
        <f>IF($BM119="", "", IF($BM119&lt;0, MAX($BQ$8:$BQ118)+1, ""))</f>
        <v/>
      </c>
      <c r="BV119" s="118">
        <f t="shared" si="46"/>
        <v>44307</v>
      </c>
      <c r="BW119" s="119">
        <f t="shared" si="35"/>
        <v>630</v>
      </c>
      <c r="BX119" s="119" t="str">
        <f t="shared" si="36"/>
        <v/>
      </c>
      <c r="BY119" s="119">
        <f t="shared" si="37"/>
        <v>630</v>
      </c>
      <c r="BZ119" s="120">
        <f t="shared" si="30"/>
        <v>0</v>
      </c>
      <c r="CA119" s="121">
        <f t="shared" si="31"/>
        <v>0</v>
      </c>
      <c r="CC119" s="112">
        <f t="shared" si="47"/>
        <v>44307</v>
      </c>
      <c r="CD119" s="78">
        <f t="shared" si="48"/>
        <v>630</v>
      </c>
      <c r="CE119" s="120">
        <f>IF($BL119="", "", SUMIF('Income &amp; Expenses'!$B$11:$B$40, $BL119, 'Income &amp; Expenses'!$AQ$11:$AQ$40))</f>
        <v>0</v>
      </c>
      <c r="CF119" s="121">
        <f>IF($BL119="", "", SUMIF('Income &amp; Expenses'!$I$11:$I$40, $BL119, 'Income &amp; Expenses'!$K$11:$K$40))</f>
        <v>0</v>
      </c>
      <c r="CH119" s="62" t="str">
        <f>IF(CD119="", "", IF(CD119&lt;0, MAX(CH$8:CH118)+1, ""))</f>
        <v/>
      </c>
      <c r="CM119" s="118">
        <f t="shared" si="49"/>
        <v>44307</v>
      </c>
      <c r="CN119" s="119">
        <f t="shared" si="38"/>
        <v>1035</v>
      </c>
      <c r="CO119" s="119" t="str">
        <f t="shared" si="39"/>
        <v/>
      </c>
      <c r="CP119" s="119">
        <f t="shared" si="40"/>
        <v>1035</v>
      </c>
      <c r="CQ119" s="120">
        <f t="shared" si="41"/>
        <v>0</v>
      </c>
      <c r="CR119" s="121">
        <f t="shared" si="42"/>
        <v>0</v>
      </c>
      <c r="CT119" s="112">
        <f t="shared" si="50"/>
        <v>44307</v>
      </c>
      <c r="CU119" s="78">
        <f t="shared" si="51"/>
        <v>1035</v>
      </c>
      <c r="CV119" s="120">
        <f>IF($BL119="", "", SUMIF('Income &amp; Expenses'!$B$11:$B$40, $BL119, 'Income &amp; Expenses'!$AR$11:$AR$40))</f>
        <v>0</v>
      </c>
      <c r="CW119" s="121">
        <f>IF($BL119="", "", SUMIF('Income &amp; Expenses'!$I$11:$I$40, $BL119, 'Income &amp; Expenses'!$K$11:$K$40))</f>
        <v>0</v>
      </c>
      <c r="CY119" s="62" t="str">
        <f>IF(CU119="", "", IF(CU119&lt;0, MAX(CY$8:CY118)+1, ""))</f>
        <v/>
      </c>
    </row>
    <row r="120" spans="57:103" ht="14.4" hidden="1" customHeight="1" x14ac:dyDescent="0.55000000000000004">
      <c r="BE120" s="118">
        <f t="shared" si="43"/>
        <v>44308</v>
      </c>
      <c r="BF120" s="119">
        <f t="shared" si="32"/>
        <v>960</v>
      </c>
      <c r="BG120" s="119" t="str">
        <f t="shared" si="33"/>
        <v/>
      </c>
      <c r="BH120" s="119">
        <f t="shared" si="34"/>
        <v>960</v>
      </c>
      <c r="BI120" s="120">
        <f t="shared" si="28"/>
        <v>0</v>
      </c>
      <c r="BJ120" s="121">
        <f t="shared" si="29"/>
        <v>0</v>
      </c>
      <c r="BL120" s="112">
        <f t="shared" si="44"/>
        <v>44308</v>
      </c>
      <c r="BM120" s="78">
        <f t="shared" si="45"/>
        <v>960</v>
      </c>
      <c r="BN120" s="120">
        <f>IF($BL120="", "", SUMIF('Income &amp; Expenses'!$B$11:$B$40, BL120, 'Income &amp; Expenses'!$F$11:$F$40))</f>
        <v>0</v>
      </c>
      <c r="BO120" s="121">
        <f>IF($BL120="", "", SUMIF('Income &amp; Expenses'!$I$11:$I$40, $BL120, 'Income &amp; Expenses'!$K$11:$K$40))</f>
        <v>0</v>
      </c>
      <c r="BQ120" s="62" t="str">
        <f>IF($BM120="", "", IF($BM120&lt;0, MAX($BQ$8:$BQ119)+1, ""))</f>
        <v/>
      </c>
      <c r="BV120" s="118">
        <f t="shared" si="46"/>
        <v>44308</v>
      </c>
      <c r="BW120" s="119">
        <f t="shared" si="35"/>
        <v>630</v>
      </c>
      <c r="BX120" s="119" t="str">
        <f t="shared" si="36"/>
        <v/>
      </c>
      <c r="BY120" s="119">
        <f t="shared" si="37"/>
        <v>630</v>
      </c>
      <c r="BZ120" s="120">
        <f t="shared" si="30"/>
        <v>0</v>
      </c>
      <c r="CA120" s="121">
        <f t="shared" si="31"/>
        <v>0</v>
      </c>
      <c r="CC120" s="112">
        <f t="shared" si="47"/>
        <v>44308</v>
      </c>
      <c r="CD120" s="78">
        <f t="shared" si="48"/>
        <v>630</v>
      </c>
      <c r="CE120" s="120">
        <f>IF($BL120="", "", SUMIF('Income &amp; Expenses'!$B$11:$B$40, $BL120, 'Income &amp; Expenses'!$AQ$11:$AQ$40))</f>
        <v>0</v>
      </c>
      <c r="CF120" s="121">
        <f>IF($BL120="", "", SUMIF('Income &amp; Expenses'!$I$11:$I$40, $BL120, 'Income &amp; Expenses'!$K$11:$K$40))</f>
        <v>0</v>
      </c>
      <c r="CH120" s="62" t="str">
        <f>IF(CD120="", "", IF(CD120&lt;0, MAX(CH$8:CH119)+1, ""))</f>
        <v/>
      </c>
      <c r="CM120" s="118">
        <f t="shared" si="49"/>
        <v>44308</v>
      </c>
      <c r="CN120" s="119">
        <f t="shared" si="38"/>
        <v>1035</v>
      </c>
      <c r="CO120" s="119" t="str">
        <f t="shared" si="39"/>
        <v/>
      </c>
      <c r="CP120" s="119">
        <f t="shared" si="40"/>
        <v>1035</v>
      </c>
      <c r="CQ120" s="120">
        <f t="shared" si="41"/>
        <v>0</v>
      </c>
      <c r="CR120" s="121">
        <f t="shared" si="42"/>
        <v>0</v>
      </c>
      <c r="CT120" s="112">
        <f t="shared" si="50"/>
        <v>44308</v>
      </c>
      <c r="CU120" s="78">
        <f t="shared" si="51"/>
        <v>1035</v>
      </c>
      <c r="CV120" s="120">
        <f>IF($BL120="", "", SUMIF('Income &amp; Expenses'!$B$11:$B$40, $BL120, 'Income &amp; Expenses'!$AR$11:$AR$40))</f>
        <v>0</v>
      </c>
      <c r="CW120" s="121">
        <f>IF($BL120="", "", SUMIF('Income &amp; Expenses'!$I$11:$I$40, $BL120, 'Income &amp; Expenses'!$K$11:$K$40))</f>
        <v>0</v>
      </c>
      <c r="CY120" s="62" t="str">
        <f>IF(CU120="", "", IF(CU120&lt;0, MAX(CY$8:CY119)+1, ""))</f>
        <v/>
      </c>
    </row>
    <row r="121" spans="57:103" ht="14.4" hidden="1" customHeight="1" x14ac:dyDescent="0.55000000000000004">
      <c r="BE121" s="118">
        <f t="shared" si="43"/>
        <v>44309</v>
      </c>
      <c r="BF121" s="119">
        <f t="shared" si="32"/>
        <v>960</v>
      </c>
      <c r="BG121" s="119" t="str">
        <f t="shared" si="33"/>
        <v/>
      </c>
      <c r="BH121" s="119">
        <f t="shared" si="34"/>
        <v>960</v>
      </c>
      <c r="BI121" s="120">
        <f t="shared" si="28"/>
        <v>0</v>
      </c>
      <c r="BJ121" s="121">
        <f t="shared" si="29"/>
        <v>0</v>
      </c>
      <c r="BL121" s="112">
        <f t="shared" si="44"/>
        <v>44309</v>
      </c>
      <c r="BM121" s="78">
        <f t="shared" si="45"/>
        <v>960</v>
      </c>
      <c r="BN121" s="120">
        <f>IF($BL121="", "", SUMIF('Income &amp; Expenses'!$B$11:$B$40, BL121, 'Income &amp; Expenses'!$F$11:$F$40))</f>
        <v>0</v>
      </c>
      <c r="BO121" s="121">
        <f>IF($BL121="", "", SUMIF('Income &amp; Expenses'!$I$11:$I$40, $BL121, 'Income &amp; Expenses'!$K$11:$K$40))</f>
        <v>0</v>
      </c>
      <c r="BQ121" s="62" t="str">
        <f>IF($BM121="", "", IF($BM121&lt;0, MAX($BQ$8:$BQ120)+1, ""))</f>
        <v/>
      </c>
      <c r="BV121" s="118">
        <f t="shared" si="46"/>
        <v>44309</v>
      </c>
      <c r="BW121" s="119">
        <f t="shared" si="35"/>
        <v>630</v>
      </c>
      <c r="BX121" s="119" t="str">
        <f t="shared" si="36"/>
        <v/>
      </c>
      <c r="BY121" s="119">
        <f t="shared" si="37"/>
        <v>630</v>
      </c>
      <c r="BZ121" s="120">
        <f t="shared" si="30"/>
        <v>0</v>
      </c>
      <c r="CA121" s="121">
        <f t="shared" si="31"/>
        <v>0</v>
      </c>
      <c r="CC121" s="112">
        <f t="shared" si="47"/>
        <v>44309</v>
      </c>
      <c r="CD121" s="78">
        <f t="shared" si="48"/>
        <v>630</v>
      </c>
      <c r="CE121" s="120">
        <f>IF($BL121="", "", SUMIF('Income &amp; Expenses'!$B$11:$B$40, $BL121, 'Income &amp; Expenses'!$AQ$11:$AQ$40))</f>
        <v>0</v>
      </c>
      <c r="CF121" s="121">
        <f>IF($BL121="", "", SUMIF('Income &amp; Expenses'!$I$11:$I$40, $BL121, 'Income &amp; Expenses'!$K$11:$K$40))</f>
        <v>0</v>
      </c>
      <c r="CH121" s="62" t="str">
        <f>IF(CD121="", "", IF(CD121&lt;0, MAX(CH$8:CH120)+1, ""))</f>
        <v/>
      </c>
      <c r="CM121" s="118">
        <f t="shared" si="49"/>
        <v>44309</v>
      </c>
      <c r="CN121" s="119">
        <f t="shared" si="38"/>
        <v>1035</v>
      </c>
      <c r="CO121" s="119" t="str">
        <f t="shared" si="39"/>
        <v/>
      </c>
      <c r="CP121" s="119">
        <f t="shared" si="40"/>
        <v>1035</v>
      </c>
      <c r="CQ121" s="120">
        <f t="shared" si="41"/>
        <v>0</v>
      </c>
      <c r="CR121" s="121">
        <f t="shared" si="42"/>
        <v>0</v>
      </c>
      <c r="CT121" s="112">
        <f t="shared" si="50"/>
        <v>44309</v>
      </c>
      <c r="CU121" s="78">
        <f t="shared" si="51"/>
        <v>1035</v>
      </c>
      <c r="CV121" s="120">
        <f>IF($BL121="", "", SUMIF('Income &amp; Expenses'!$B$11:$B$40, $BL121, 'Income &amp; Expenses'!$AR$11:$AR$40))</f>
        <v>0</v>
      </c>
      <c r="CW121" s="121">
        <f>IF($BL121="", "", SUMIF('Income &amp; Expenses'!$I$11:$I$40, $BL121, 'Income &amp; Expenses'!$K$11:$K$40))</f>
        <v>0</v>
      </c>
      <c r="CY121" s="62" t="str">
        <f>IF(CU121="", "", IF(CU121&lt;0, MAX(CY$8:CY120)+1, ""))</f>
        <v/>
      </c>
    </row>
    <row r="122" spans="57:103" ht="14.4" hidden="1" customHeight="1" x14ac:dyDescent="0.55000000000000004">
      <c r="BE122" s="118">
        <f t="shared" si="43"/>
        <v>44310</v>
      </c>
      <c r="BF122" s="119">
        <f t="shared" si="32"/>
        <v>960</v>
      </c>
      <c r="BG122" s="119" t="str">
        <f t="shared" si="33"/>
        <v/>
      </c>
      <c r="BH122" s="119">
        <f t="shared" si="34"/>
        <v>960</v>
      </c>
      <c r="BI122" s="120">
        <f t="shared" si="28"/>
        <v>0</v>
      </c>
      <c r="BJ122" s="121">
        <f t="shared" si="29"/>
        <v>0</v>
      </c>
      <c r="BL122" s="112">
        <f t="shared" si="44"/>
        <v>44310</v>
      </c>
      <c r="BM122" s="78">
        <f t="shared" si="45"/>
        <v>960</v>
      </c>
      <c r="BN122" s="120">
        <f>IF($BL122="", "", SUMIF('Income &amp; Expenses'!$B$11:$B$40, BL122, 'Income &amp; Expenses'!$F$11:$F$40))</f>
        <v>0</v>
      </c>
      <c r="BO122" s="121">
        <f>IF($BL122="", "", SUMIF('Income &amp; Expenses'!$I$11:$I$40, $BL122, 'Income &amp; Expenses'!$K$11:$K$40))</f>
        <v>0</v>
      </c>
      <c r="BQ122" s="62" t="str">
        <f>IF($BM122="", "", IF($BM122&lt;0, MAX($BQ$8:$BQ121)+1, ""))</f>
        <v/>
      </c>
      <c r="BV122" s="118">
        <f t="shared" si="46"/>
        <v>44310</v>
      </c>
      <c r="BW122" s="119">
        <f t="shared" si="35"/>
        <v>630</v>
      </c>
      <c r="BX122" s="119" t="str">
        <f t="shared" si="36"/>
        <v/>
      </c>
      <c r="BY122" s="119">
        <f t="shared" si="37"/>
        <v>630</v>
      </c>
      <c r="BZ122" s="120">
        <f t="shared" si="30"/>
        <v>0</v>
      </c>
      <c r="CA122" s="121">
        <f t="shared" si="31"/>
        <v>0</v>
      </c>
      <c r="CC122" s="112">
        <f t="shared" si="47"/>
        <v>44310</v>
      </c>
      <c r="CD122" s="78">
        <f t="shared" si="48"/>
        <v>630</v>
      </c>
      <c r="CE122" s="120">
        <f>IF($BL122="", "", SUMIF('Income &amp; Expenses'!$B$11:$B$40, $BL122, 'Income &amp; Expenses'!$AQ$11:$AQ$40))</f>
        <v>0</v>
      </c>
      <c r="CF122" s="121">
        <f>IF($BL122="", "", SUMIF('Income &amp; Expenses'!$I$11:$I$40, $BL122, 'Income &amp; Expenses'!$K$11:$K$40))</f>
        <v>0</v>
      </c>
      <c r="CH122" s="62" t="str">
        <f>IF(CD122="", "", IF(CD122&lt;0, MAX(CH$8:CH121)+1, ""))</f>
        <v/>
      </c>
      <c r="CM122" s="118">
        <f t="shared" si="49"/>
        <v>44310</v>
      </c>
      <c r="CN122" s="119">
        <f t="shared" si="38"/>
        <v>1035</v>
      </c>
      <c r="CO122" s="119" t="str">
        <f t="shared" si="39"/>
        <v/>
      </c>
      <c r="CP122" s="119">
        <f t="shared" si="40"/>
        <v>1035</v>
      </c>
      <c r="CQ122" s="120">
        <f t="shared" si="41"/>
        <v>0</v>
      </c>
      <c r="CR122" s="121">
        <f t="shared" si="42"/>
        <v>0</v>
      </c>
      <c r="CT122" s="112">
        <f t="shared" si="50"/>
        <v>44310</v>
      </c>
      <c r="CU122" s="78">
        <f t="shared" si="51"/>
        <v>1035</v>
      </c>
      <c r="CV122" s="120">
        <f>IF($BL122="", "", SUMIF('Income &amp; Expenses'!$B$11:$B$40, $BL122, 'Income &amp; Expenses'!$AR$11:$AR$40))</f>
        <v>0</v>
      </c>
      <c r="CW122" s="121">
        <f>IF($BL122="", "", SUMIF('Income &amp; Expenses'!$I$11:$I$40, $BL122, 'Income &amp; Expenses'!$K$11:$K$40))</f>
        <v>0</v>
      </c>
      <c r="CY122" s="62" t="str">
        <f>IF(CU122="", "", IF(CU122&lt;0, MAX(CY$8:CY121)+1, ""))</f>
        <v/>
      </c>
    </row>
    <row r="123" spans="57:103" ht="14.4" hidden="1" customHeight="1" x14ac:dyDescent="0.55000000000000004">
      <c r="BE123" s="118">
        <f t="shared" si="43"/>
        <v>44311</v>
      </c>
      <c r="BF123" s="119">
        <f t="shared" si="32"/>
        <v>960</v>
      </c>
      <c r="BG123" s="119" t="str">
        <f t="shared" si="33"/>
        <v/>
      </c>
      <c r="BH123" s="119">
        <f t="shared" si="34"/>
        <v>960</v>
      </c>
      <c r="BI123" s="120">
        <f t="shared" si="28"/>
        <v>0</v>
      </c>
      <c r="BJ123" s="121">
        <f t="shared" si="29"/>
        <v>0</v>
      </c>
      <c r="BL123" s="112">
        <f t="shared" si="44"/>
        <v>44311</v>
      </c>
      <c r="BM123" s="78">
        <f t="shared" si="45"/>
        <v>960</v>
      </c>
      <c r="BN123" s="120">
        <f>IF($BL123="", "", SUMIF('Income &amp; Expenses'!$B$11:$B$40, BL123, 'Income &amp; Expenses'!$F$11:$F$40))</f>
        <v>0</v>
      </c>
      <c r="BO123" s="121">
        <f>IF($BL123="", "", SUMIF('Income &amp; Expenses'!$I$11:$I$40, $BL123, 'Income &amp; Expenses'!$K$11:$K$40))</f>
        <v>0</v>
      </c>
      <c r="BQ123" s="62" t="str">
        <f>IF($BM123="", "", IF($BM123&lt;0, MAX($BQ$8:$BQ122)+1, ""))</f>
        <v/>
      </c>
      <c r="BV123" s="118">
        <f t="shared" si="46"/>
        <v>44311</v>
      </c>
      <c r="BW123" s="119">
        <f t="shared" si="35"/>
        <v>630</v>
      </c>
      <c r="BX123" s="119" t="str">
        <f t="shared" si="36"/>
        <v/>
      </c>
      <c r="BY123" s="119">
        <f t="shared" si="37"/>
        <v>630</v>
      </c>
      <c r="BZ123" s="120">
        <f t="shared" si="30"/>
        <v>0</v>
      </c>
      <c r="CA123" s="121">
        <f t="shared" si="31"/>
        <v>0</v>
      </c>
      <c r="CC123" s="112">
        <f t="shared" si="47"/>
        <v>44311</v>
      </c>
      <c r="CD123" s="78">
        <f t="shared" si="48"/>
        <v>630</v>
      </c>
      <c r="CE123" s="120">
        <f>IF($BL123="", "", SUMIF('Income &amp; Expenses'!$B$11:$B$40, $BL123, 'Income &amp; Expenses'!$AQ$11:$AQ$40))</f>
        <v>0</v>
      </c>
      <c r="CF123" s="121">
        <f>IF($BL123="", "", SUMIF('Income &amp; Expenses'!$I$11:$I$40, $BL123, 'Income &amp; Expenses'!$K$11:$K$40))</f>
        <v>0</v>
      </c>
      <c r="CH123" s="62" t="str">
        <f>IF(CD123="", "", IF(CD123&lt;0, MAX(CH$8:CH122)+1, ""))</f>
        <v/>
      </c>
      <c r="CM123" s="118">
        <f t="shared" si="49"/>
        <v>44311</v>
      </c>
      <c r="CN123" s="119">
        <f t="shared" si="38"/>
        <v>1035</v>
      </c>
      <c r="CO123" s="119" t="str">
        <f t="shared" si="39"/>
        <v/>
      </c>
      <c r="CP123" s="119">
        <f t="shared" si="40"/>
        <v>1035</v>
      </c>
      <c r="CQ123" s="120">
        <f t="shared" si="41"/>
        <v>0</v>
      </c>
      <c r="CR123" s="121">
        <f t="shared" si="42"/>
        <v>0</v>
      </c>
      <c r="CT123" s="112">
        <f t="shared" si="50"/>
        <v>44311</v>
      </c>
      <c r="CU123" s="78">
        <f t="shared" si="51"/>
        <v>1035</v>
      </c>
      <c r="CV123" s="120">
        <f>IF($BL123="", "", SUMIF('Income &amp; Expenses'!$B$11:$B$40, $BL123, 'Income &amp; Expenses'!$AR$11:$AR$40))</f>
        <v>0</v>
      </c>
      <c r="CW123" s="121">
        <f>IF($BL123="", "", SUMIF('Income &amp; Expenses'!$I$11:$I$40, $BL123, 'Income &amp; Expenses'!$K$11:$K$40))</f>
        <v>0</v>
      </c>
      <c r="CY123" s="62" t="str">
        <f>IF(CU123="", "", IF(CU123&lt;0, MAX(CY$8:CY122)+1, ""))</f>
        <v/>
      </c>
    </row>
    <row r="124" spans="57:103" ht="14.4" hidden="1" customHeight="1" x14ac:dyDescent="0.55000000000000004">
      <c r="BE124" s="118">
        <f t="shared" si="43"/>
        <v>44312</v>
      </c>
      <c r="BF124" s="119">
        <f t="shared" si="32"/>
        <v>960</v>
      </c>
      <c r="BG124" s="119" t="str">
        <f t="shared" si="33"/>
        <v/>
      </c>
      <c r="BH124" s="119">
        <f t="shared" si="34"/>
        <v>960</v>
      </c>
      <c r="BI124" s="120">
        <f t="shared" si="28"/>
        <v>0</v>
      </c>
      <c r="BJ124" s="121">
        <f t="shared" si="29"/>
        <v>0</v>
      </c>
      <c r="BL124" s="112">
        <f t="shared" si="44"/>
        <v>44312</v>
      </c>
      <c r="BM124" s="78">
        <f t="shared" si="45"/>
        <v>960</v>
      </c>
      <c r="BN124" s="120">
        <f>IF($BL124="", "", SUMIF('Income &amp; Expenses'!$B$11:$B$40, BL124, 'Income &amp; Expenses'!$F$11:$F$40))</f>
        <v>0</v>
      </c>
      <c r="BO124" s="121">
        <f>IF($BL124="", "", SUMIF('Income &amp; Expenses'!$I$11:$I$40, $BL124, 'Income &amp; Expenses'!$K$11:$K$40))</f>
        <v>0</v>
      </c>
      <c r="BQ124" s="62" t="str">
        <f>IF($BM124="", "", IF($BM124&lt;0, MAX($BQ$8:$BQ123)+1, ""))</f>
        <v/>
      </c>
      <c r="BV124" s="118">
        <f t="shared" si="46"/>
        <v>44312</v>
      </c>
      <c r="BW124" s="119">
        <f t="shared" si="35"/>
        <v>630</v>
      </c>
      <c r="BX124" s="119" t="str">
        <f t="shared" si="36"/>
        <v/>
      </c>
      <c r="BY124" s="119">
        <f t="shared" si="37"/>
        <v>630</v>
      </c>
      <c r="BZ124" s="120">
        <f t="shared" si="30"/>
        <v>0</v>
      </c>
      <c r="CA124" s="121">
        <f t="shared" si="31"/>
        <v>0</v>
      </c>
      <c r="CC124" s="112">
        <f t="shared" si="47"/>
        <v>44312</v>
      </c>
      <c r="CD124" s="78">
        <f t="shared" si="48"/>
        <v>630</v>
      </c>
      <c r="CE124" s="120">
        <f>IF($BL124="", "", SUMIF('Income &amp; Expenses'!$B$11:$B$40, $BL124, 'Income &amp; Expenses'!$AQ$11:$AQ$40))</f>
        <v>0</v>
      </c>
      <c r="CF124" s="121">
        <f>IF($BL124="", "", SUMIF('Income &amp; Expenses'!$I$11:$I$40, $BL124, 'Income &amp; Expenses'!$K$11:$K$40))</f>
        <v>0</v>
      </c>
      <c r="CH124" s="62" t="str">
        <f>IF(CD124="", "", IF(CD124&lt;0, MAX(CH$8:CH123)+1, ""))</f>
        <v/>
      </c>
      <c r="CM124" s="118">
        <f t="shared" si="49"/>
        <v>44312</v>
      </c>
      <c r="CN124" s="119">
        <f t="shared" si="38"/>
        <v>1035</v>
      </c>
      <c r="CO124" s="119" t="str">
        <f t="shared" si="39"/>
        <v/>
      </c>
      <c r="CP124" s="119">
        <f t="shared" si="40"/>
        <v>1035</v>
      </c>
      <c r="CQ124" s="120">
        <f t="shared" si="41"/>
        <v>0</v>
      </c>
      <c r="CR124" s="121">
        <f t="shared" si="42"/>
        <v>0</v>
      </c>
      <c r="CT124" s="112">
        <f t="shared" si="50"/>
        <v>44312</v>
      </c>
      <c r="CU124" s="78">
        <f t="shared" si="51"/>
        <v>1035</v>
      </c>
      <c r="CV124" s="120">
        <f>IF($BL124="", "", SUMIF('Income &amp; Expenses'!$B$11:$B$40, $BL124, 'Income &amp; Expenses'!$AR$11:$AR$40))</f>
        <v>0</v>
      </c>
      <c r="CW124" s="121">
        <f>IF($BL124="", "", SUMIF('Income &amp; Expenses'!$I$11:$I$40, $BL124, 'Income &amp; Expenses'!$K$11:$K$40))</f>
        <v>0</v>
      </c>
      <c r="CY124" s="62" t="str">
        <f>IF(CU124="", "", IF(CU124&lt;0, MAX(CY$8:CY123)+1, ""))</f>
        <v/>
      </c>
    </row>
    <row r="125" spans="57:103" ht="14.4" hidden="1" customHeight="1" x14ac:dyDescent="0.55000000000000004">
      <c r="BE125" s="118">
        <f t="shared" si="43"/>
        <v>44313</v>
      </c>
      <c r="BF125" s="119">
        <f t="shared" si="32"/>
        <v>960</v>
      </c>
      <c r="BG125" s="119" t="str">
        <f t="shared" si="33"/>
        <v/>
      </c>
      <c r="BH125" s="119">
        <f t="shared" si="34"/>
        <v>960</v>
      </c>
      <c r="BI125" s="120">
        <f t="shared" si="28"/>
        <v>0</v>
      </c>
      <c r="BJ125" s="121">
        <f t="shared" si="29"/>
        <v>0</v>
      </c>
      <c r="BL125" s="112">
        <f t="shared" si="44"/>
        <v>44313</v>
      </c>
      <c r="BM125" s="78">
        <f t="shared" si="45"/>
        <v>960</v>
      </c>
      <c r="BN125" s="120">
        <f>IF($BL125="", "", SUMIF('Income &amp; Expenses'!$B$11:$B$40, BL125, 'Income &amp; Expenses'!$F$11:$F$40))</f>
        <v>0</v>
      </c>
      <c r="BO125" s="121">
        <f>IF($BL125="", "", SUMIF('Income &amp; Expenses'!$I$11:$I$40, $BL125, 'Income &amp; Expenses'!$K$11:$K$40))</f>
        <v>0</v>
      </c>
      <c r="BQ125" s="62" t="str">
        <f>IF($BM125="", "", IF($BM125&lt;0, MAX($BQ$8:$BQ124)+1, ""))</f>
        <v/>
      </c>
      <c r="BV125" s="118">
        <f t="shared" si="46"/>
        <v>44313</v>
      </c>
      <c r="BW125" s="119">
        <f t="shared" si="35"/>
        <v>630</v>
      </c>
      <c r="BX125" s="119" t="str">
        <f t="shared" si="36"/>
        <v/>
      </c>
      <c r="BY125" s="119">
        <f t="shared" si="37"/>
        <v>630</v>
      </c>
      <c r="BZ125" s="120">
        <f t="shared" si="30"/>
        <v>0</v>
      </c>
      <c r="CA125" s="121">
        <f t="shared" si="31"/>
        <v>0</v>
      </c>
      <c r="CC125" s="112">
        <f t="shared" si="47"/>
        <v>44313</v>
      </c>
      <c r="CD125" s="78">
        <f t="shared" si="48"/>
        <v>630</v>
      </c>
      <c r="CE125" s="120">
        <f>IF($BL125="", "", SUMIF('Income &amp; Expenses'!$B$11:$B$40, $BL125, 'Income &amp; Expenses'!$AQ$11:$AQ$40))</f>
        <v>0</v>
      </c>
      <c r="CF125" s="121">
        <f>IF($BL125="", "", SUMIF('Income &amp; Expenses'!$I$11:$I$40, $BL125, 'Income &amp; Expenses'!$K$11:$K$40))</f>
        <v>0</v>
      </c>
      <c r="CH125" s="62" t="str">
        <f>IF(CD125="", "", IF(CD125&lt;0, MAX(CH$8:CH124)+1, ""))</f>
        <v/>
      </c>
      <c r="CM125" s="118">
        <f t="shared" si="49"/>
        <v>44313</v>
      </c>
      <c r="CN125" s="119">
        <f t="shared" si="38"/>
        <v>1035</v>
      </c>
      <c r="CO125" s="119" t="str">
        <f t="shared" si="39"/>
        <v/>
      </c>
      <c r="CP125" s="119">
        <f t="shared" si="40"/>
        <v>1035</v>
      </c>
      <c r="CQ125" s="120">
        <f t="shared" si="41"/>
        <v>0</v>
      </c>
      <c r="CR125" s="121">
        <f t="shared" si="42"/>
        <v>0</v>
      </c>
      <c r="CT125" s="112">
        <f t="shared" si="50"/>
        <v>44313</v>
      </c>
      <c r="CU125" s="78">
        <f t="shared" si="51"/>
        <v>1035</v>
      </c>
      <c r="CV125" s="120">
        <f>IF($BL125="", "", SUMIF('Income &amp; Expenses'!$B$11:$B$40, $BL125, 'Income &amp; Expenses'!$AR$11:$AR$40))</f>
        <v>0</v>
      </c>
      <c r="CW125" s="121">
        <f>IF($BL125="", "", SUMIF('Income &amp; Expenses'!$I$11:$I$40, $BL125, 'Income &amp; Expenses'!$K$11:$K$40))</f>
        <v>0</v>
      </c>
      <c r="CY125" s="62" t="str">
        <f>IF(CU125="", "", IF(CU125&lt;0, MAX(CY$8:CY124)+1, ""))</f>
        <v/>
      </c>
    </row>
    <row r="126" spans="57:103" ht="14.4" hidden="1" customHeight="1" x14ac:dyDescent="0.55000000000000004">
      <c r="BE126" s="118">
        <f t="shared" si="43"/>
        <v>44314</v>
      </c>
      <c r="BF126" s="119">
        <f t="shared" si="32"/>
        <v>960</v>
      </c>
      <c r="BG126" s="119" t="str">
        <f t="shared" si="33"/>
        <v/>
      </c>
      <c r="BH126" s="119">
        <f t="shared" si="34"/>
        <v>960</v>
      </c>
      <c r="BI126" s="120">
        <f t="shared" si="28"/>
        <v>0</v>
      </c>
      <c r="BJ126" s="121">
        <f t="shared" si="29"/>
        <v>0</v>
      </c>
      <c r="BL126" s="112">
        <f t="shared" si="44"/>
        <v>44314</v>
      </c>
      <c r="BM126" s="78">
        <f t="shared" si="45"/>
        <v>960</v>
      </c>
      <c r="BN126" s="120">
        <f>IF($BL126="", "", SUMIF('Income &amp; Expenses'!$B$11:$B$40, BL126, 'Income &amp; Expenses'!$F$11:$F$40))</f>
        <v>0</v>
      </c>
      <c r="BO126" s="121">
        <f>IF($BL126="", "", SUMIF('Income &amp; Expenses'!$I$11:$I$40, $BL126, 'Income &amp; Expenses'!$K$11:$K$40))</f>
        <v>0</v>
      </c>
      <c r="BQ126" s="62" t="str">
        <f>IF($BM126="", "", IF($BM126&lt;0, MAX($BQ$8:$BQ125)+1, ""))</f>
        <v/>
      </c>
      <c r="BV126" s="118">
        <f t="shared" si="46"/>
        <v>44314</v>
      </c>
      <c r="BW126" s="119">
        <f t="shared" si="35"/>
        <v>630</v>
      </c>
      <c r="BX126" s="119" t="str">
        <f t="shared" si="36"/>
        <v/>
      </c>
      <c r="BY126" s="119">
        <f t="shared" si="37"/>
        <v>630</v>
      </c>
      <c r="BZ126" s="120">
        <f t="shared" si="30"/>
        <v>0</v>
      </c>
      <c r="CA126" s="121">
        <f t="shared" si="31"/>
        <v>0</v>
      </c>
      <c r="CC126" s="112">
        <f t="shared" si="47"/>
        <v>44314</v>
      </c>
      <c r="CD126" s="78">
        <f t="shared" si="48"/>
        <v>630</v>
      </c>
      <c r="CE126" s="120">
        <f>IF($BL126="", "", SUMIF('Income &amp; Expenses'!$B$11:$B$40, $BL126, 'Income &amp; Expenses'!$AQ$11:$AQ$40))</f>
        <v>0</v>
      </c>
      <c r="CF126" s="121">
        <f>IF($BL126="", "", SUMIF('Income &amp; Expenses'!$I$11:$I$40, $BL126, 'Income &amp; Expenses'!$K$11:$K$40))</f>
        <v>0</v>
      </c>
      <c r="CH126" s="62" t="str">
        <f>IF(CD126="", "", IF(CD126&lt;0, MAX(CH$8:CH125)+1, ""))</f>
        <v/>
      </c>
      <c r="CM126" s="118">
        <f t="shared" si="49"/>
        <v>44314</v>
      </c>
      <c r="CN126" s="119">
        <f t="shared" si="38"/>
        <v>1035</v>
      </c>
      <c r="CO126" s="119" t="str">
        <f t="shared" si="39"/>
        <v/>
      </c>
      <c r="CP126" s="119">
        <f t="shared" si="40"/>
        <v>1035</v>
      </c>
      <c r="CQ126" s="120">
        <f t="shared" si="41"/>
        <v>0</v>
      </c>
      <c r="CR126" s="121">
        <f t="shared" si="42"/>
        <v>0</v>
      </c>
      <c r="CT126" s="112">
        <f t="shared" si="50"/>
        <v>44314</v>
      </c>
      <c r="CU126" s="78">
        <f t="shared" si="51"/>
        <v>1035</v>
      </c>
      <c r="CV126" s="120">
        <f>IF($BL126="", "", SUMIF('Income &amp; Expenses'!$B$11:$B$40, $BL126, 'Income &amp; Expenses'!$AR$11:$AR$40))</f>
        <v>0</v>
      </c>
      <c r="CW126" s="121">
        <f>IF($BL126="", "", SUMIF('Income &amp; Expenses'!$I$11:$I$40, $BL126, 'Income &amp; Expenses'!$K$11:$K$40))</f>
        <v>0</v>
      </c>
      <c r="CY126" s="62" t="str">
        <f>IF(CU126="", "", IF(CU126&lt;0, MAX(CY$8:CY125)+1, ""))</f>
        <v/>
      </c>
    </row>
    <row r="127" spans="57:103" ht="14.4" hidden="1" customHeight="1" x14ac:dyDescent="0.55000000000000004">
      <c r="BE127" s="118">
        <f t="shared" si="43"/>
        <v>44315</v>
      </c>
      <c r="BF127" s="119">
        <f t="shared" si="32"/>
        <v>960</v>
      </c>
      <c r="BG127" s="119" t="str">
        <f t="shared" si="33"/>
        <v/>
      </c>
      <c r="BH127" s="119">
        <f t="shared" si="34"/>
        <v>960</v>
      </c>
      <c r="BI127" s="120">
        <f t="shared" si="28"/>
        <v>0</v>
      </c>
      <c r="BJ127" s="121">
        <f t="shared" si="29"/>
        <v>0</v>
      </c>
      <c r="BL127" s="112">
        <f t="shared" si="44"/>
        <v>44315</v>
      </c>
      <c r="BM127" s="78">
        <f t="shared" si="45"/>
        <v>960</v>
      </c>
      <c r="BN127" s="120">
        <f>IF($BL127="", "", SUMIF('Income &amp; Expenses'!$B$11:$B$40, BL127, 'Income &amp; Expenses'!$F$11:$F$40))</f>
        <v>0</v>
      </c>
      <c r="BO127" s="121">
        <f>IF($BL127="", "", SUMIF('Income &amp; Expenses'!$I$11:$I$40, $BL127, 'Income &amp; Expenses'!$K$11:$K$40))</f>
        <v>0</v>
      </c>
      <c r="BQ127" s="62" t="str">
        <f>IF($BM127="", "", IF($BM127&lt;0, MAX($BQ$8:$BQ126)+1, ""))</f>
        <v/>
      </c>
      <c r="BV127" s="118">
        <f t="shared" si="46"/>
        <v>44315</v>
      </c>
      <c r="BW127" s="119">
        <f t="shared" si="35"/>
        <v>630</v>
      </c>
      <c r="BX127" s="119" t="str">
        <f t="shared" si="36"/>
        <v/>
      </c>
      <c r="BY127" s="119">
        <f t="shared" si="37"/>
        <v>630</v>
      </c>
      <c r="BZ127" s="120">
        <f t="shared" si="30"/>
        <v>0</v>
      </c>
      <c r="CA127" s="121">
        <f t="shared" si="31"/>
        <v>0</v>
      </c>
      <c r="CC127" s="112">
        <f t="shared" si="47"/>
        <v>44315</v>
      </c>
      <c r="CD127" s="78">
        <f t="shared" si="48"/>
        <v>630</v>
      </c>
      <c r="CE127" s="120">
        <f>IF($BL127="", "", SUMIF('Income &amp; Expenses'!$B$11:$B$40, $BL127, 'Income &amp; Expenses'!$AQ$11:$AQ$40))</f>
        <v>0</v>
      </c>
      <c r="CF127" s="121">
        <f>IF($BL127="", "", SUMIF('Income &amp; Expenses'!$I$11:$I$40, $BL127, 'Income &amp; Expenses'!$K$11:$K$40))</f>
        <v>0</v>
      </c>
      <c r="CH127" s="62" t="str">
        <f>IF(CD127="", "", IF(CD127&lt;0, MAX(CH$8:CH126)+1, ""))</f>
        <v/>
      </c>
      <c r="CM127" s="118">
        <f t="shared" si="49"/>
        <v>44315</v>
      </c>
      <c r="CN127" s="119">
        <f t="shared" si="38"/>
        <v>1035</v>
      </c>
      <c r="CO127" s="119" t="str">
        <f t="shared" si="39"/>
        <v/>
      </c>
      <c r="CP127" s="119">
        <f t="shared" si="40"/>
        <v>1035</v>
      </c>
      <c r="CQ127" s="120">
        <f t="shared" si="41"/>
        <v>0</v>
      </c>
      <c r="CR127" s="121">
        <f t="shared" si="42"/>
        <v>0</v>
      </c>
      <c r="CT127" s="112">
        <f t="shared" si="50"/>
        <v>44315</v>
      </c>
      <c r="CU127" s="78">
        <f t="shared" si="51"/>
        <v>1035</v>
      </c>
      <c r="CV127" s="120">
        <f>IF($BL127="", "", SUMIF('Income &amp; Expenses'!$B$11:$B$40, $BL127, 'Income &amp; Expenses'!$AR$11:$AR$40))</f>
        <v>0</v>
      </c>
      <c r="CW127" s="121">
        <f>IF($BL127="", "", SUMIF('Income &amp; Expenses'!$I$11:$I$40, $BL127, 'Income &amp; Expenses'!$K$11:$K$40))</f>
        <v>0</v>
      </c>
      <c r="CY127" s="62" t="str">
        <f>IF(CU127="", "", IF(CU127&lt;0, MAX(CY$8:CY126)+1, ""))</f>
        <v/>
      </c>
    </row>
    <row r="128" spans="57:103" ht="14.4" hidden="1" customHeight="1" x14ac:dyDescent="0.55000000000000004">
      <c r="BE128" s="122">
        <f t="shared" ref="BE128" si="52">IFERROR(BE127+1, "")</f>
        <v>44316</v>
      </c>
      <c r="BF128" s="123">
        <f t="shared" si="32"/>
        <v>960</v>
      </c>
      <c r="BG128" s="123" t="str">
        <f t="shared" si="33"/>
        <v/>
      </c>
      <c r="BH128" s="123">
        <f t="shared" si="34"/>
        <v>960</v>
      </c>
      <c r="BI128" s="124">
        <f t="shared" si="28"/>
        <v>0</v>
      </c>
      <c r="BJ128" s="125">
        <f t="shared" si="29"/>
        <v>0</v>
      </c>
      <c r="BL128" s="112">
        <f t="shared" si="44"/>
        <v>44316</v>
      </c>
      <c r="BM128" s="78">
        <f t="shared" si="45"/>
        <v>960</v>
      </c>
      <c r="BN128" s="120">
        <f>IF($BL128="", "", SUMIF('Income &amp; Expenses'!$B$11:$B$40, BL128, 'Income &amp; Expenses'!$F$11:$F$40))</f>
        <v>0</v>
      </c>
      <c r="BO128" s="121">
        <f>IF($BL128="", "", SUMIF('Income &amp; Expenses'!$I$11:$I$40, $BL128, 'Income &amp; Expenses'!$K$11:$K$40))</f>
        <v>0</v>
      </c>
      <c r="BQ128" s="62" t="str">
        <f>IF($BM128="", "", IF($BM128&lt;0, MAX($BQ$8:$BQ127)+1, ""))</f>
        <v/>
      </c>
      <c r="BV128" s="122">
        <f t="shared" si="46"/>
        <v>44316</v>
      </c>
      <c r="BW128" s="123">
        <f t="shared" si="35"/>
        <v>630</v>
      </c>
      <c r="BX128" s="123" t="str">
        <f t="shared" si="36"/>
        <v/>
      </c>
      <c r="BY128" s="123">
        <f t="shared" si="37"/>
        <v>630</v>
      </c>
      <c r="BZ128" s="124">
        <f t="shared" si="30"/>
        <v>0</v>
      </c>
      <c r="CA128" s="125">
        <f t="shared" si="31"/>
        <v>0</v>
      </c>
      <c r="CC128" s="112">
        <f t="shared" si="47"/>
        <v>44316</v>
      </c>
      <c r="CD128" s="78">
        <f t="shared" si="48"/>
        <v>630</v>
      </c>
      <c r="CE128" s="120">
        <f>IF($BL128="", "", SUMIF('Income &amp; Expenses'!$B$11:$B$40, $BL128, 'Income &amp; Expenses'!$AQ$11:$AQ$40))</f>
        <v>0</v>
      </c>
      <c r="CF128" s="121">
        <f>IF($BL128="", "", SUMIF('Income &amp; Expenses'!$I$11:$I$40, $BL128, 'Income &amp; Expenses'!$K$11:$K$40))</f>
        <v>0</v>
      </c>
      <c r="CH128" s="62" t="str">
        <f>IF(CD128="", "", IF(CD128&lt;0, MAX(CH$8:CH127)+1, ""))</f>
        <v/>
      </c>
      <c r="CM128" s="122">
        <f t="shared" si="49"/>
        <v>44316</v>
      </c>
      <c r="CN128" s="123">
        <f t="shared" si="38"/>
        <v>1035</v>
      </c>
      <c r="CO128" s="123" t="str">
        <f t="shared" si="39"/>
        <v/>
      </c>
      <c r="CP128" s="123">
        <f t="shared" si="40"/>
        <v>1035</v>
      </c>
      <c r="CQ128" s="124">
        <f t="shared" si="41"/>
        <v>0</v>
      </c>
      <c r="CR128" s="125">
        <f t="shared" si="42"/>
        <v>0</v>
      </c>
      <c r="CT128" s="112">
        <f t="shared" si="50"/>
        <v>44316</v>
      </c>
      <c r="CU128" s="78">
        <f t="shared" si="51"/>
        <v>1035</v>
      </c>
      <c r="CV128" s="120">
        <f>IF($BL128="", "", SUMIF('Income &amp; Expenses'!$B$11:$B$40, $BL128, 'Income &amp; Expenses'!$AR$11:$AR$40))</f>
        <v>0</v>
      </c>
      <c r="CW128" s="121">
        <f>IF($BL128="", "", SUMIF('Income &amp; Expenses'!$I$11:$I$40, $BL128, 'Income &amp; Expenses'!$K$11:$K$40))</f>
        <v>0</v>
      </c>
      <c r="CY128" s="62" t="str">
        <f>IF(CU128="", "", IF(CU128&lt;0, MAX(CY$8:CY127)+1, ""))</f>
        <v/>
      </c>
    </row>
    <row r="129" spans="64:103" ht="14.4" hidden="1" customHeight="1" x14ac:dyDescent="0.55000000000000004">
      <c r="BL129" s="112">
        <f t="shared" si="44"/>
        <v>44317</v>
      </c>
      <c r="BM129" s="78">
        <f t="shared" si="45"/>
        <v>900</v>
      </c>
      <c r="BN129" s="120">
        <f>IF($BL129="", "", SUMIF('Income &amp; Expenses'!$B$11:$B$40, BL129, 'Income &amp; Expenses'!$F$11:$F$40))</f>
        <v>60</v>
      </c>
      <c r="BO129" s="121">
        <f>IF($BL129="", "", SUMIF('Income &amp; Expenses'!$I$11:$I$40, $BL129, 'Income &amp; Expenses'!$K$11:$K$40))</f>
        <v>0</v>
      </c>
      <c r="BQ129" s="62" t="str">
        <f>IF($BM129="", "", IF($BM129&lt;0, MAX($BQ$8:$BQ128)+1, ""))</f>
        <v/>
      </c>
      <c r="CC129" s="112">
        <f t="shared" si="47"/>
        <v>44317</v>
      </c>
      <c r="CD129" s="78">
        <f t="shared" si="48"/>
        <v>330</v>
      </c>
      <c r="CE129" s="120">
        <f>IF($BL129="", "", SUMIF('Income &amp; Expenses'!$B$11:$B$40, $BL129, 'Income &amp; Expenses'!$AQ$11:$AQ$40))</f>
        <v>300</v>
      </c>
      <c r="CF129" s="121">
        <f>IF($BL129="", "", SUMIF('Income &amp; Expenses'!$I$11:$I$40, $BL129, 'Income &amp; Expenses'!$K$11:$K$40))</f>
        <v>0</v>
      </c>
      <c r="CH129" s="62" t="str">
        <f>IF(CD129="", "", IF(CD129&lt;0, MAX(CH$8:CH128)+1, ""))</f>
        <v/>
      </c>
      <c r="CT129" s="112">
        <f t="shared" si="50"/>
        <v>44317</v>
      </c>
      <c r="CU129" s="78">
        <f t="shared" si="51"/>
        <v>1030</v>
      </c>
      <c r="CV129" s="120">
        <f>IF($BL129="", "", SUMIF('Income &amp; Expenses'!$B$11:$B$40, $BL129, 'Income &amp; Expenses'!$AR$11:$AR$40))</f>
        <v>5</v>
      </c>
      <c r="CW129" s="121">
        <f>IF($BL129="", "", SUMIF('Income &amp; Expenses'!$I$11:$I$40, $BL129, 'Income &amp; Expenses'!$K$11:$K$40))</f>
        <v>0</v>
      </c>
      <c r="CY129" s="62" t="str">
        <f>IF(CU129="", "", IF(CU129&lt;0, MAX(CY$8:CY128)+1, ""))</f>
        <v/>
      </c>
    </row>
    <row r="130" spans="64:103" ht="14.4" hidden="1" customHeight="1" x14ac:dyDescent="0.55000000000000004">
      <c r="BL130" s="112">
        <f t="shared" si="44"/>
        <v>44318</v>
      </c>
      <c r="BM130" s="78">
        <f t="shared" si="45"/>
        <v>900</v>
      </c>
      <c r="BN130" s="120">
        <f>IF($BL130="", "", SUMIF('Income &amp; Expenses'!$B$11:$B$40, BL130, 'Income &amp; Expenses'!$F$11:$F$40))</f>
        <v>0</v>
      </c>
      <c r="BO130" s="121">
        <f>IF($BL130="", "", SUMIF('Income &amp; Expenses'!$I$11:$I$40, $BL130, 'Income &amp; Expenses'!$K$11:$K$40))</f>
        <v>0</v>
      </c>
      <c r="BQ130" s="62" t="str">
        <f>IF($BM130="", "", IF($BM130&lt;0, MAX($BQ$8:$BQ129)+1, ""))</f>
        <v/>
      </c>
      <c r="CC130" s="112">
        <f t="shared" si="47"/>
        <v>44318</v>
      </c>
      <c r="CD130" s="78">
        <f t="shared" si="48"/>
        <v>330</v>
      </c>
      <c r="CE130" s="120">
        <f>IF($BL130="", "", SUMIF('Income &amp; Expenses'!$B$11:$B$40, $BL130, 'Income &amp; Expenses'!$AQ$11:$AQ$40))</f>
        <v>0</v>
      </c>
      <c r="CF130" s="121">
        <f>IF($BL130="", "", SUMIF('Income &amp; Expenses'!$I$11:$I$40, $BL130, 'Income &amp; Expenses'!$K$11:$K$40))</f>
        <v>0</v>
      </c>
      <c r="CH130" s="62" t="str">
        <f>IF(CD130="", "", IF(CD130&lt;0, MAX(CH$8:CH129)+1, ""))</f>
        <v/>
      </c>
      <c r="CT130" s="112">
        <f t="shared" si="50"/>
        <v>44318</v>
      </c>
      <c r="CU130" s="78">
        <f t="shared" si="51"/>
        <v>1030</v>
      </c>
      <c r="CV130" s="120">
        <f>IF($BL130="", "", SUMIF('Income &amp; Expenses'!$B$11:$B$40, $BL130, 'Income &amp; Expenses'!$AR$11:$AR$40))</f>
        <v>0</v>
      </c>
      <c r="CW130" s="121">
        <f>IF($BL130="", "", SUMIF('Income &amp; Expenses'!$I$11:$I$40, $BL130, 'Income &amp; Expenses'!$K$11:$K$40))</f>
        <v>0</v>
      </c>
      <c r="CY130" s="62" t="str">
        <f>IF(CU130="", "", IF(CU130&lt;0, MAX(CY$8:CY129)+1, ""))</f>
        <v/>
      </c>
    </row>
    <row r="131" spans="64:103" ht="14.4" hidden="1" customHeight="1" x14ac:dyDescent="0.55000000000000004">
      <c r="BL131" s="112">
        <f t="shared" si="44"/>
        <v>44319</v>
      </c>
      <c r="BM131" s="78">
        <f t="shared" si="45"/>
        <v>900</v>
      </c>
      <c r="BN131" s="120">
        <f>IF($BL131="", "", SUMIF('Income &amp; Expenses'!$B$11:$B$40, BL131, 'Income &amp; Expenses'!$F$11:$F$40))</f>
        <v>0</v>
      </c>
      <c r="BO131" s="121">
        <f>IF($BL131="", "", SUMIF('Income &amp; Expenses'!$I$11:$I$40, $BL131, 'Income &amp; Expenses'!$K$11:$K$40))</f>
        <v>0</v>
      </c>
      <c r="BQ131" s="62" t="str">
        <f>IF($BM131="", "", IF($BM131&lt;0, MAX($BQ$8:$BQ130)+1, ""))</f>
        <v/>
      </c>
      <c r="CC131" s="112">
        <f t="shared" si="47"/>
        <v>44319</v>
      </c>
      <c r="CD131" s="78">
        <f t="shared" si="48"/>
        <v>330</v>
      </c>
      <c r="CE131" s="120">
        <f>IF($BL131="", "", SUMIF('Income &amp; Expenses'!$B$11:$B$40, $BL131, 'Income &amp; Expenses'!$AQ$11:$AQ$40))</f>
        <v>0</v>
      </c>
      <c r="CF131" s="121">
        <f>IF($BL131="", "", SUMIF('Income &amp; Expenses'!$I$11:$I$40, $BL131, 'Income &amp; Expenses'!$K$11:$K$40))</f>
        <v>0</v>
      </c>
      <c r="CH131" s="62" t="str">
        <f>IF(CD131="", "", IF(CD131&lt;0, MAX(CH$8:CH130)+1, ""))</f>
        <v/>
      </c>
      <c r="CT131" s="112">
        <f t="shared" si="50"/>
        <v>44319</v>
      </c>
      <c r="CU131" s="78">
        <f t="shared" si="51"/>
        <v>1030</v>
      </c>
      <c r="CV131" s="120">
        <f>IF($BL131="", "", SUMIF('Income &amp; Expenses'!$B$11:$B$40, $BL131, 'Income &amp; Expenses'!$AR$11:$AR$40))</f>
        <v>0</v>
      </c>
      <c r="CW131" s="121">
        <f>IF($BL131="", "", SUMIF('Income &amp; Expenses'!$I$11:$I$40, $BL131, 'Income &amp; Expenses'!$K$11:$K$40))</f>
        <v>0</v>
      </c>
      <c r="CY131" s="62" t="str">
        <f>IF(CU131="", "", IF(CU131&lt;0, MAX(CY$8:CY130)+1, ""))</f>
        <v/>
      </c>
    </row>
    <row r="132" spans="64:103" ht="14.4" hidden="1" customHeight="1" x14ac:dyDescent="0.55000000000000004">
      <c r="BL132" s="112">
        <f t="shared" si="44"/>
        <v>44320</v>
      </c>
      <c r="BM132" s="78">
        <f t="shared" si="45"/>
        <v>900</v>
      </c>
      <c r="BN132" s="120">
        <f>IF($BL132="", "", SUMIF('Income &amp; Expenses'!$B$11:$B$40, BL132, 'Income &amp; Expenses'!$F$11:$F$40))</f>
        <v>0</v>
      </c>
      <c r="BO132" s="121">
        <f>IF($BL132="", "", SUMIF('Income &amp; Expenses'!$I$11:$I$40, $BL132, 'Income &amp; Expenses'!$K$11:$K$40))</f>
        <v>0</v>
      </c>
      <c r="BQ132" s="62" t="str">
        <f>IF($BM132="", "", IF($BM132&lt;0, MAX($BQ$8:$BQ131)+1, ""))</f>
        <v/>
      </c>
      <c r="CC132" s="112">
        <f t="shared" si="47"/>
        <v>44320</v>
      </c>
      <c r="CD132" s="78">
        <f t="shared" si="48"/>
        <v>330</v>
      </c>
      <c r="CE132" s="120">
        <f>IF($BL132="", "", SUMIF('Income &amp; Expenses'!$B$11:$B$40, $BL132, 'Income &amp; Expenses'!$AQ$11:$AQ$40))</f>
        <v>0</v>
      </c>
      <c r="CF132" s="121">
        <f>IF($BL132="", "", SUMIF('Income &amp; Expenses'!$I$11:$I$40, $BL132, 'Income &amp; Expenses'!$K$11:$K$40))</f>
        <v>0</v>
      </c>
      <c r="CH132" s="62" t="str">
        <f>IF(CD132="", "", IF(CD132&lt;0, MAX(CH$8:CH131)+1, ""))</f>
        <v/>
      </c>
      <c r="CT132" s="112">
        <f t="shared" si="50"/>
        <v>44320</v>
      </c>
      <c r="CU132" s="78">
        <f t="shared" si="51"/>
        <v>1030</v>
      </c>
      <c r="CV132" s="120">
        <f>IF($BL132="", "", SUMIF('Income &amp; Expenses'!$B$11:$B$40, $BL132, 'Income &amp; Expenses'!$AR$11:$AR$40))</f>
        <v>0</v>
      </c>
      <c r="CW132" s="121">
        <f>IF($BL132="", "", SUMIF('Income &amp; Expenses'!$I$11:$I$40, $BL132, 'Income &amp; Expenses'!$K$11:$K$40))</f>
        <v>0</v>
      </c>
      <c r="CY132" s="62" t="str">
        <f>IF(CU132="", "", IF(CU132&lt;0, MAX(CY$8:CY131)+1, ""))</f>
        <v/>
      </c>
    </row>
    <row r="133" spans="64:103" ht="14.4" hidden="1" customHeight="1" x14ac:dyDescent="0.55000000000000004">
      <c r="BL133" s="112">
        <f t="shared" si="44"/>
        <v>44321</v>
      </c>
      <c r="BM133" s="78">
        <f t="shared" si="45"/>
        <v>900</v>
      </c>
      <c r="BN133" s="120">
        <f>IF($BL133="", "", SUMIF('Income &amp; Expenses'!$B$11:$B$40, BL133, 'Income &amp; Expenses'!$F$11:$F$40))</f>
        <v>0</v>
      </c>
      <c r="BO133" s="121">
        <f>IF($BL133="", "", SUMIF('Income &amp; Expenses'!$I$11:$I$40, $BL133, 'Income &amp; Expenses'!$K$11:$K$40))</f>
        <v>0</v>
      </c>
      <c r="BQ133" s="62" t="str">
        <f>IF($BM133="", "", IF($BM133&lt;0, MAX($BQ$8:$BQ132)+1, ""))</f>
        <v/>
      </c>
      <c r="CC133" s="112">
        <f t="shared" si="47"/>
        <v>44321</v>
      </c>
      <c r="CD133" s="78">
        <f t="shared" si="48"/>
        <v>330</v>
      </c>
      <c r="CE133" s="120">
        <f>IF($BL133="", "", SUMIF('Income &amp; Expenses'!$B$11:$B$40, $BL133, 'Income &amp; Expenses'!$AQ$11:$AQ$40))</f>
        <v>0</v>
      </c>
      <c r="CF133" s="121">
        <f>IF($BL133="", "", SUMIF('Income &amp; Expenses'!$I$11:$I$40, $BL133, 'Income &amp; Expenses'!$K$11:$K$40))</f>
        <v>0</v>
      </c>
      <c r="CH133" s="62" t="str">
        <f>IF(CD133="", "", IF(CD133&lt;0, MAX(CH$8:CH132)+1, ""))</f>
        <v/>
      </c>
      <c r="CT133" s="112">
        <f t="shared" si="50"/>
        <v>44321</v>
      </c>
      <c r="CU133" s="78">
        <f t="shared" si="51"/>
        <v>1030</v>
      </c>
      <c r="CV133" s="120">
        <f>IF($BL133="", "", SUMIF('Income &amp; Expenses'!$B$11:$B$40, $BL133, 'Income &amp; Expenses'!$AR$11:$AR$40))</f>
        <v>0</v>
      </c>
      <c r="CW133" s="121">
        <f>IF($BL133="", "", SUMIF('Income &amp; Expenses'!$I$11:$I$40, $BL133, 'Income &amp; Expenses'!$K$11:$K$40))</f>
        <v>0</v>
      </c>
      <c r="CY133" s="62" t="str">
        <f>IF(CU133="", "", IF(CU133&lt;0, MAX(CY$8:CY132)+1, ""))</f>
        <v/>
      </c>
    </row>
    <row r="134" spans="64:103" ht="14.4" hidden="1" customHeight="1" x14ac:dyDescent="0.55000000000000004">
      <c r="BL134" s="112">
        <f t="shared" si="44"/>
        <v>44322</v>
      </c>
      <c r="BM134" s="78">
        <f t="shared" si="45"/>
        <v>900</v>
      </c>
      <c r="BN134" s="120">
        <f>IF($BL134="", "", SUMIF('Income &amp; Expenses'!$B$11:$B$40, BL134, 'Income &amp; Expenses'!$F$11:$F$40))</f>
        <v>0</v>
      </c>
      <c r="BO134" s="121">
        <f>IF($BL134="", "", SUMIF('Income &amp; Expenses'!$I$11:$I$40, $BL134, 'Income &amp; Expenses'!$K$11:$K$40))</f>
        <v>0</v>
      </c>
      <c r="BQ134" s="62" t="str">
        <f>IF($BM134="", "", IF($BM134&lt;0, MAX($BQ$8:$BQ133)+1, ""))</f>
        <v/>
      </c>
      <c r="CC134" s="112">
        <f t="shared" si="47"/>
        <v>44322</v>
      </c>
      <c r="CD134" s="78">
        <f t="shared" si="48"/>
        <v>330</v>
      </c>
      <c r="CE134" s="120">
        <f>IF($BL134="", "", SUMIF('Income &amp; Expenses'!$B$11:$B$40, $BL134, 'Income &amp; Expenses'!$AQ$11:$AQ$40))</f>
        <v>0</v>
      </c>
      <c r="CF134" s="121">
        <f>IF($BL134="", "", SUMIF('Income &amp; Expenses'!$I$11:$I$40, $BL134, 'Income &amp; Expenses'!$K$11:$K$40))</f>
        <v>0</v>
      </c>
      <c r="CH134" s="62" t="str">
        <f>IF(CD134="", "", IF(CD134&lt;0, MAX(CH$8:CH133)+1, ""))</f>
        <v/>
      </c>
      <c r="CT134" s="112">
        <f t="shared" si="50"/>
        <v>44322</v>
      </c>
      <c r="CU134" s="78">
        <f t="shared" si="51"/>
        <v>1030</v>
      </c>
      <c r="CV134" s="120">
        <f>IF($BL134="", "", SUMIF('Income &amp; Expenses'!$B$11:$B$40, $BL134, 'Income &amp; Expenses'!$AR$11:$AR$40))</f>
        <v>0</v>
      </c>
      <c r="CW134" s="121">
        <f>IF($BL134="", "", SUMIF('Income &amp; Expenses'!$I$11:$I$40, $BL134, 'Income &amp; Expenses'!$K$11:$K$40))</f>
        <v>0</v>
      </c>
      <c r="CY134" s="62" t="str">
        <f>IF(CU134="", "", IF(CU134&lt;0, MAX(CY$8:CY133)+1, ""))</f>
        <v/>
      </c>
    </row>
    <row r="135" spans="64:103" ht="14.4" hidden="1" customHeight="1" x14ac:dyDescent="0.55000000000000004">
      <c r="BL135" s="112">
        <f t="shared" si="44"/>
        <v>44323</v>
      </c>
      <c r="BM135" s="78">
        <f t="shared" si="45"/>
        <v>900</v>
      </c>
      <c r="BN135" s="120">
        <f>IF($BL135="", "", SUMIF('Income &amp; Expenses'!$B$11:$B$40, BL135, 'Income &amp; Expenses'!$F$11:$F$40))</f>
        <v>0</v>
      </c>
      <c r="BO135" s="121">
        <f>IF($BL135="", "", SUMIF('Income &amp; Expenses'!$I$11:$I$40, $BL135, 'Income &amp; Expenses'!$K$11:$K$40))</f>
        <v>0</v>
      </c>
      <c r="BQ135" s="62" t="str">
        <f>IF($BM135="", "", IF($BM135&lt;0, MAX($BQ$8:$BQ134)+1, ""))</f>
        <v/>
      </c>
      <c r="CC135" s="112">
        <f t="shared" si="47"/>
        <v>44323</v>
      </c>
      <c r="CD135" s="78">
        <f t="shared" si="48"/>
        <v>330</v>
      </c>
      <c r="CE135" s="120">
        <f>IF($BL135="", "", SUMIF('Income &amp; Expenses'!$B$11:$B$40, $BL135, 'Income &amp; Expenses'!$AQ$11:$AQ$40))</f>
        <v>0</v>
      </c>
      <c r="CF135" s="121">
        <f>IF($BL135="", "", SUMIF('Income &amp; Expenses'!$I$11:$I$40, $BL135, 'Income &amp; Expenses'!$K$11:$K$40))</f>
        <v>0</v>
      </c>
      <c r="CH135" s="62" t="str">
        <f>IF(CD135="", "", IF(CD135&lt;0, MAX(CH$8:CH134)+1, ""))</f>
        <v/>
      </c>
      <c r="CT135" s="112">
        <f t="shared" si="50"/>
        <v>44323</v>
      </c>
      <c r="CU135" s="78">
        <f t="shared" si="51"/>
        <v>1030</v>
      </c>
      <c r="CV135" s="120">
        <f>IF($BL135="", "", SUMIF('Income &amp; Expenses'!$B$11:$B$40, $BL135, 'Income &amp; Expenses'!$AR$11:$AR$40))</f>
        <v>0</v>
      </c>
      <c r="CW135" s="121">
        <f>IF($BL135="", "", SUMIF('Income &amp; Expenses'!$I$11:$I$40, $BL135, 'Income &amp; Expenses'!$K$11:$K$40))</f>
        <v>0</v>
      </c>
      <c r="CY135" s="62" t="str">
        <f>IF(CU135="", "", IF(CU135&lt;0, MAX(CY$8:CY134)+1, ""))</f>
        <v/>
      </c>
    </row>
    <row r="136" spans="64:103" ht="14.4" hidden="1" customHeight="1" x14ac:dyDescent="0.55000000000000004">
      <c r="BL136" s="112">
        <f t="shared" si="44"/>
        <v>44324</v>
      </c>
      <c r="BM136" s="78">
        <f t="shared" si="45"/>
        <v>900</v>
      </c>
      <c r="BN136" s="120">
        <f>IF($BL136="", "", SUMIF('Income &amp; Expenses'!$B$11:$B$40, BL136, 'Income &amp; Expenses'!$F$11:$F$40))</f>
        <v>0</v>
      </c>
      <c r="BO136" s="121">
        <f>IF($BL136="", "", SUMIF('Income &amp; Expenses'!$I$11:$I$40, $BL136, 'Income &amp; Expenses'!$K$11:$K$40))</f>
        <v>0</v>
      </c>
      <c r="BQ136" s="62" t="str">
        <f>IF($BM136="", "", IF($BM136&lt;0, MAX($BQ$8:$BQ135)+1, ""))</f>
        <v/>
      </c>
      <c r="CC136" s="112">
        <f t="shared" si="47"/>
        <v>44324</v>
      </c>
      <c r="CD136" s="78">
        <f t="shared" si="48"/>
        <v>330</v>
      </c>
      <c r="CE136" s="120">
        <f>IF($BL136="", "", SUMIF('Income &amp; Expenses'!$B$11:$B$40, $BL136, 'Income &amp; Expenses'!$AQ$11:$AQ$40))</f>
        <v>0</v>
      </c>
      <c r="CF136" s="121">
        <f>IF($BL136="", "", SUMIF('Income &amp; Expenses'!$I$11:$I$40, $BL136, 'Income &amp; Expenses'!$K$11:$K$40))</f>
        <v>0</v>
      </c>
      <c r="CH136" s="62" t="str">
        <f>IF(CD136="", "", IF(CD136&lt;0, MAX(CH$8:CH135)+1, ""))</f>
        <v/>
      </c>
      <c r="CT136" s="112">
        <f t="shared" si="50"/>
        <v>44324</v>
      </c>
      <c r="CU136" s="78">
        <f t="shared" si="51"/>
        <v>1030</v>
      </c>
      <c r="CV136" s="120">
        <f>IF($BL136="", "", SUMIF('Income &amp; Expenses'!$B$11:$B$40, $BL136, 'Income &amp; Expenses'!$AR$11:$AR$40))</f>
        <v>0</v>
      </c>
      <c r="CW136" s="121">
        <f>IF($BL136="", "", SUMIF('Income &amp; Expenses'!$I$11:$I$40, $BL136, 'Income &amp; Expenses'!$K$11:$K$40))</f>
        <v>0</v>
      </c>
      <c r="CY136" s="62" t="str">
        <f>IF(CU136="", "", IF(CU136&lt;0, MAX(CY$8:CY135)+1, ""))</f>
        <v/>
      </c>
    </row>
    <row r="137" spans="64:103" ht="14.4" hidden="1" customHeight="1" x14ac:dyDescent="0.55000000000000004">
      <c r="BL137" s="112">
        <f t="shared" si="44"/>
        <v>44325</v>
      </c>
      <c r="BM137" s="78">
        <f t="shared" si="45"/>
        <v>900</v>
      </c>
      <c r="BN137" s="120">
        <f>IF($BL137="", "", SUMIF('Income &amp; Expenses'!$B$11:$B$40, BL137, 'Income &amp; Expenses'!$F$11:$F$40))</f>
        <v>0</v>
      </c>
      <c r="BO137" s="121">
        <f>IF($BL137="", "", SUMIF('Income &amp; Expenses'!$I$11:$I$40, $BL137, 'Income &amp; Expenses'!$K$11:$K$40))</f>
        <v>0</v>
      </c>
      <c r="BQ137" s="62" t="str">
        <f>IF($BM137="", "", IF($BM137&lt;0, MAX($BQ$8:$BQ136)+1, ""))</f>
        <v/>
      </c>
      <c r="CC137" s="112">
        <f t="shared" si="47"/>
        <v>44325</v>
      </c>
      <c r="CD137" s="78">
        <f t="shared" si="48"/>
        <v>330</v>
      </c>
      <c r="CE137" s="120">
        <f>IF($BL137="", "", SUMIF('Income &amp; Expenses'!$B$11:$B$40, $BL137, 'Income &amp; Expenses'!$AQ$11:$AQ$40))</f>
        <v>0</v>
      </c>
      <c r="CF137" s="121">
        <f>IF($BL137="", "", SUMIF('Income &amp; Expenses'!$I$11:$I$40, $BL137, 'Income &amp; Expenses'!$K$11:$K$40))</f>
        <v>0</v>
      </c>
      <c r="CH137" s="62" t="str">
        <f>IF(CD137="", "", IF(CD137&lt;0, MAX(CH$8:CH136)+1, ""))</f>
        <v/>
      </c>
      <c r="CT137" s="112">
        <f t="shared" si="50"/>
        <v>44325</v>
      </c>
      <c r="CU137" s="78">
        <f t="shared" si="51"/>
        <v>1030</v>
      </c>
      <c r="CV137" s="120">
        <f>IF($BL137="", "", SUMIF('Income &amp; Expenses'!$B$11:$B$40, $BL137, 'Income &amp; Expenses'!$AR$11:$AR$40))</f>
        <v>0</v>
      </c>
      <c r="CW137" s="121">
        <f>IF($BL137="", "", SUMIF('Income &amp; Expenses'!$I$11:$I$40, $BL137, 'Income &amp; Expenses'!$K$11:$K$40))</f>
        <v>0</v>
      </c>
      <c r="CY137" s="62" t="str">
        <f>IF(CU137="", "", IF(CU137&lt;0, MAX(CY$8:CY136)+1, ""))</f>
        <v/>
      </c>
    </row>
    <row r="138" spans="64:103" ht="14.4" hidden="1" customHeight="1" x14ac:dyDescent="0.55000000000000004">
      <c r="BL138" s="112">
        <f t="shared" si="44"/>
        <v>44326</v>
      </c>
      <c r="BM138" s="78">
        <f t="shared" si="45"/>
        <v>900</v>
      </c>
      <c r="BN138" s="120">
        <f>IF($BL138="", "", SUMIF('Income &amp; Expenses'!$B$11:$B$40, BL138, 'Income &amp; Expenses'!$F$11:$F$40))</f>
        <v>0</v>
      </c>
      <c r="BO138" s="121">
        <f>IF($BL138="", "", SUMIF('Income &amp; Expenses'!$I$11:$I$40, $BL138, 'Income &amp; Expenses'!$K$11:$K$40))</f>
        <v>0</v>
      </c>
      <c r="BQ138" s="62" t="str">
        <f>IF($BM138="", "", IF($BM138&lt;0, MAX($BQ$8:$BQ137)+1, ""))</f>
        <v/>
      </c>
      <c r="CC138" s="112">
        <f t="shared" si="47"/>
        <v>44326</v>
      </c>
      <c r="CD138" s="78">
        <f t="shared" si="48"/>
        <v>330</v>
      </c>
      <c r="CE138" s="120">
        <f>IF($BL138="", "", SUMIF('Income &amp; Expenses'!$B$11:$B$40, $BL138, 'Income &amp; Expenses'!$AQ$11:$AQ$40))</f>
        <v>0</v>
      </c>
      <c r="CF138" s="121">
        <f>IF($BL138="", "", SUMIF('Income &amp; Expenses'!$I$11:$I$40, $BL138, 'Income &amp; Expenses'!$K$11:$K$40))</f>
        <v>0</v>
      </c>
      <c r="CH138" s="62" t="str">
        <f>IF(CD138="", "", IF(CD138&lt;0, MAX(CH$8:CH137)+1, ""))</f>
        <v/>
      </c>
      <c r="CT138" s="112">
        <f t="shared" si="50"/>
        <v>44326</v>
      </c>
      <c r="CU138" s="78">
        <f t="shared" si="51"/>
        <v>1030</v>
      </c>
      <c r="CV138" s="120">
        <f>IF($BL138="", "", SUMIF('Income &amp; Expenses'!$B$11:$B$40, $BL138, 'Income &amp; Expenses'!$AR$11:$AR$40))</f>
        <v>0</v>
      </c>
      <c r="CW138" s="121">
        <f>IF($BL138="", "", SUMIF('Income &amp; Expenses'!$I$11:$I$40, $BL138, 'Income &amp; Expenses'!$K$11:$K$40))</f>
        <v>0</v>
      </c>
      <c r="CY138" s="62" t="str">
        <f>IF(CU138="", "", IF(CU138&lt;0, MAX(CY$8:CY137)+1, ""))</f>
        <v/>
      </c>
    </row>
    <row r="139" spans="64:103" ht="14.4" hidden="1" customHeight="1" x14ac:dyDescent="0.55000000000000004">
      <c r="BL139" s="112">
        <f t="shared" ref="BL139:BL202" si="53">IFERROR(IF(BL138+1&gt;$BM$3, "", BL138+1), "")</f>
        <v>44327</v>
      </c>
      <c r="BM139" s="78">
        <f t="shared" ref="BM139:BM202" si="54">IF($BL139="", "", BM138+BO139-BN139)</f>
        <v>900</v>
      </c>
      <c r="BN139" s="120">
        <f>IF($BL139="", "", SUMIF('Income &amp; Expenses'!$B$11:$B$40, BL139, 'Income &amp; Expenses'!$F$11:$F$40))</f>
        <v>0</v>
      </c>
      <c r="BO139" s="121">
        <f>IF($BL139="", "", SUMIF('Income &amp; Expenses'!$I$11:$I$40, $BL139, 'Income &amp; Expenses'!$K$11:$K$40))</f>
        <v>0</v>
      </c>
      <c r="BQ139" s="62" t="str">
        <f>IF($BM139="", "", IF($BM139&lt;0, MAX($BQ$8:$BQ138)+1, ""))</f>
        <v/>
      </c>
      <c r="CC139" s="112">
        <f t="shared" ref="CC139:CC202" si="55">IFERROR(IF(CC138+1&gt;$BM$3, "", CC138+1), "")</f>
        <v>44327</v>
      </c>
      <c r="CD139" s="78">
        <f t="shared" ref="CD139:CD202" si="56">IF($BL139="", "", CD138+CF139-CE139)</f>
        <v>330</v>
      </c>
      <c r="CE139" s="120">
        <f>IF($BL139="", "", SUMIF('Income &amp; Expenses'!$B$11:$B$40, $BL139, 'Income &amp; Expenses'!$AQ$11:$AQ$40))</f>
        <v>0</v>
      </c>
      <c r="CF139" s="121">
        <f>IF($BL139="", "", SUMIF('Income &amp; Expenses'!$I$11:$I$40, $BL139, 'Income &amp; Expenses'!$K$11:$K$40))</f>
        <v>0</v>
      </c>
      <c r="CH139" s="62" t="str">
        <f>IF(CD139="", "", IF(CD139&lt;0, MAX(CH$8:CH138)+1, ""))</f>
        <v/>
      </c>
      <c r="CT139" s="112">
        <f t="shared" ref="CT139:CT202" si="57">IFERROR(IF(CT138+1&gt;$BM$3, "", CT138+1), "")</f>
        <v>44327</v>
      </c>
      <c r="CU139" s="78">
        <f t="shared" ref="CU139:CU202" si="58">IF($BL139="", "", CU138+CW139-CV139)</f>
        <v>1030</v>
      </c>
      <c r="CV139" s="120">
        <f>IF($BL139="", "", SUMIF('Income &amp; Expenses'!$B$11:$B$40, $BL139, 'Income &amp; Expenses'!$AR$11:$AR$40))</f>
        <v>0</v>
      </c>
      <c r="CW139" s="121">
        <f>IF($BL139="", "", SUMIF('Income &amp; Expenses'!$I$11:$I$40, $BL139, 'Income &amp; Expenses'!$K$11:$K$40))</f>
        <v>0</v>
      </c>
      <c r="CY139" s="62" t="str">
        <f>IF(CU139="", "", IF(CU139&lt;0, MAX(CY$8:CY138)+1, ""))</f>
        <v/>
      </c>
    </row>
    <row r="140" spans="64:103" ht="14.4" hidden="1" customHeight="1" x14ac:dyDescent="0.55000000000000004">
      <c r="BL140" s="112">
        <f t="shared" si="53"/>
        <v>44328</v>
      </c>
      <c r="BM140" s="78">
        <f t="shared" si="54"/>
        <v>900</v>
      </c>
      <c r="BN140" s="120">
        <f>IF($BL140="", "", SUMIF('Income &amp; Expenses'!$B$11:$B$40, BL140, 'Income &amp; Expenses'!$F$11:$F$40))</f>
        <v>0</v>
      </c>
      <c r="BO140" s="121">
        <f>IF($BL140="", "", SUMIF('Income &amp; Expenses'!$I$11:$I$40, $BL140, 'Income &amp; Expenses'!$K$11:$K$40))</f>
        <v>0</v>
      </c>
      <c r="BQ140" s="62" t="str">
        <f>IF($BM140="", "", IF($BM140&lt;0, MAX($BQ$8:$BQ139)+1, ""))</f>
        <v/>
      </c>
      <c r="CC140" s="112">
        <f t="shared" si="55"/>
        <v>44328</v>
      </c>
      <c r="CD140" s="78">
        <f t="shared" si="56"/>
        <v>330</v>
      </c>
      <c r="CE140" s="120">
        <f>IF($BL140="", "", SUMIF('Income &amp; Expenses'!$B$11:$B$40, $BL140, 'Income &amp; Expenses'!$AQ$11:$AQ$40))</f>
        <v>0</v>
      </c>
      <c r="CF140" s="121">
        <f>IF($BL140="", "", SUMIF('Income &amp; Expenses'!$I$11:$I$40, $BL140, 'Income &amp; Expenses'!$K$11:$K$40))</f>
        <v>0</v>
      </c>
      <c r="CH140" s="62" t="str">
        <f>IF(CD140="", "", IF(CD140&lt;0, MAX(CH$8:CH139)+1, ""))</f>
        <v/>
      </c>
      <c r="CT140" s="112">
        <f t="shared" si="57"/>
        <v>44328</v>
      </c>
      <c r="CU140" s="78">
        <f t="shared" si="58"/>
        <v>1030</v>
      </c>
      <c r="CV140" s="120">
        <f>IF($BL140="", "", SUMIF('Income &amp; Expenses'!$B$11:$B$40, $BL140, 'Income &amp; Expenses'!$AR$11:$AR$40))</f>
        <v>0</v>
      </c>
      <c r="CW140" s="121">
        <f>IF($BL140="", "", SUMIF('Income &amp; Expenses'!$I$11:$I$40, $BL140, 'Income &amp; Expenses'!$K$11:$K$40))</f>
        <v>0</v>
      </c>
      <c r="CY140" s="62" t="str">
        <f>IF(CU140="", "", IF(CU140&lt;0, MAX(CY$8:CY139)+1, ""))</f>
        <v/>
      </c>
    </row>
    <row r="141" spans="64:103" ht="14.4" hidden="1" customHeight="1" x14ac:dyDescent="0.55000000000000004">
      <c r="BL141" s="112">
        <f t="shared" si="53"/>
        <v>44329</v>
      </c>
      <c r="BM141" s="78">
        <f t="shared" si="54"/>
        <v>900</v>
      </c>
      <c r="BN141" s="120">
        <f>IF($BL141="", "", SUMIF('Income &amp; Expenses'!$B$11:$B$40, BL141, 'Income &amp; Expenses'!$F$11:$F$40))</f>
        <v>0</v>
      </c>
      <c r="BO141" s="121">
        <f>IF($BL141="", "", SUMIF('Income &amp; Expenses'!$I$11:$I$40, $BL141, 'Income &amp; Expenses'!$K$11:$K$40))</f>
        <v>0</v>
      </c>
      <c r="BQ141" s="62" t="str">
        <f>IF($BM141="", "", IF($BM141&lt;0, MAX($BQ$8:$BQ140)+1, ""))</f>
        <v/>
      </c>
      <c r="CC141" s="112">
        <f t="shared" si="55"/>
        <v>44329</v>
      </c>
      <c r="CD141" s="78">
        <f t="shared" si="56"/>
        <v>330</v>
      </c>
      <c r="CE141" s="120">
        <f>IF($BL141="", "", SUMIF('Income &amp; Expenses'!$B$11:$B$40, $BL141, 'Income &amp; Expenses'!$AQ$11:$AQ$40))</f>
        <v>0</v>
      </c>
      <c r="CF141" s="121">
        <f>IF($BL141="", "", SUMIF('Income &amp; Expenses'!$I$11:$I$40, $BL141, 'Income &amp; Expenses'!$K$11:$K$40))</f>
        <v>0</v>
      </c>
      <c r="CH141" s="62" t="str">
        <f>IF(CD141="", "", IF(CD141&lt;0, MAX(CH$8:CH140)+1, ""))</f>
        <v/>
      </c>
      <c r="CT141" s="112">
        <f t="shared" si="57"/>
        <v>44329</v>
      </c>
      <c r="CU141" s="78">
        <f t="shared" si="58"/>
        <v>1030</v>
      </c>
      <c r="CV141" s="120">
        <f>IF($BL141="", "", SUMIF('Income &amp; Expenses'!$B$11:$B$40, $BL141, 'Income &amp; Expenses'!$AR$11:$AR$40))</f>
        <v>0</v>
      </c>
      <c r="CW141" s="121">
        <f>IF($BL141="", "", SUMIF('Income &amp; Expenses'!$I$11:$I$40, $BL141, 'Income &amp; Expenses'!$K$11:$K$40))</f>
        <v>0</v>
      </c>
      <c r="CY141" s="62" t="str">
        <f>IF(CU141="", "", IF(CU141&lt;0, MAX(CY$8:CY140)+1, ""))</f>
        <v/>
      </c>
    </row>
    <row r="142" spans="64:103" ht="14.4" hidden="1" customHeight="1" x14ac:dyDescent="0.55000000000000004">
      <c r="BL142" s="112">
        <f t="shared" si="53"/>
        <v>44330</v>
      </c>
      <c r="BM142" s="78">
        <f t="shared" si="54"/>
        <v>900</v>
      </c>
      <c r="BN142" s="120">
        <f>IF($BL142="", "", SUMIF('Income &amp; Expenses'!$B$11:$B$40, BL142, 'Income &amp; Expenses'!$F$11:$F$40))</f>
        <v>0</v>
      </c>
      <c r="BO142" s="121">
        <f>IF($BL142="", "", SUMIF('Income &amp; Expenses'!$I$11:$I$40, $BL142, 'Income &amp; Expenses'!$K$11:$K$40))</f>
        <v>0</v>
      </c>
      <c r="BQ142" s="62" t="str">
        <f>IF($BM142="", "", IF($BM142&lt;0, MAX($BQ$8:$BQ141)+1, ""))</f>
        <v/>
      </c>
      <c r="CC142" s="112">
        <f t="shared" si="55"/>
        <v>44330</v>
      </c>
      <c r="CD142" s="78">
        <f t="shared" si="56"/>
        <v>330</v>
      </c>
      <c r="CE142" s="120">
        <f>IF($BL142="", "", SUMIF('Income &amp; Expenses'!$B$11:$B$40, $BL142, 'Income &amp; Expenses'!$AQ$11:$AQ$40))</f>
        <v>0</v>
      </c>
      <c r="CF142" s="121">
        <f>IF($BL142="", "", SUMIF('Income &amp; Expenses'!$I$11:$I$40, $BL142, 'Income &amp; Expenses'!$K$11:$K$40))</f>
        <v>0</v>
      </c>
      <c r="CH142" s="62" t="str">
        <f>IF(CD142="", "", IF(CD142&lt;0, MAX(CH$8:CH141)+1, ""))</f>
        <v/>
      </c>
      <c r="CT142" s="112">
        <f t="shared" si="57"/>
        <v>44330</v>
      </c>
      <c r="CU142" s="78">
        <f t="shared" si="58"/>
        <v>1030</v>
      </c>
      <c r="CV142" s="120">
        <f>IF($BL142="", "", SUMIF('Income &amp; Expenses'!$B$11:$B$40, $BL142, 'Income &amp; Expenses'!$AR$11:$AR$40))</f>
        <v>0</v>
      </c>
      <c r="CW142" s="121">
        <f>IF($BL142="", "", SUMIF('Income &amp; Expenses'!$I$11:$I$40, $BL142, 'Income &amp; Expenses'!$K$11:$K$40))</f>
        <v>0</v>
      </c>
      <c r="CY142" s="62" t="str">
        <f>IF(CU142="", "", IF(CU142&lt;0, MAX(CY$8:CY141)+1, ""))</f>
        <v/>
      </c>
    </row>
    <row r="143" spans="64:103" ht="14.4" hidden="1" customHeight="1" x14ac:dyDescent="0.55000000000000004">
      <c r="BL143" s="112">
        <f t="shared" si="53"/>
        <v>44331</v>
      </c>
      <c r="BM143" s="78">
        <f t="shared" si="54"/>
        <v>900</v>
      </c>
      <c r="BN143" s="120">
        <f>IF($BL143="", "", SUMIF('Income &amp; Expenses'!$B$11:$B$40, BL143, 'Income &amp; Expenses'!$F$11:$F$40))</f>
        <v>0</v>
      </c>
      <c r="BO143" s="121">
        <f>IF($BL143="", "", SUMIF('Income &amp; Expenses'!$I$11:$I$40, $BL143, 'Income &amp; Expenses'!$K$11:$K$40))</f>
        <v>0</v>
      </c>
      <c r="BQ143" s="62" t="str">
        <f>IF($BM143="", "", IF($BM143&lt;0, MAX($BQ$8:$BQ142)+1, ""))</f>
        <v/>
      </c>
      <c r="CC143" s="112">
        <f t="shared" si="55"/>
        <v>44331</v>
      </c>
      <c r="CD143" s="78">
        <f t="shared" si="56"/>
        <v>330</v>
      </c>
      <c r="CE143" s="120">
        <f>IF($BL143="", "", SUMIF('Income &amp; Expenses'!$B$11:$B$40, $BL143, 'Income &amp; Expenses'!$AQ$11:$AQ$40))</f>
        <v>0</v>
      </c>
      <c r="CF143" s="121">
        <f>IF($BL143="", "", SUMIF('Income &amp; Expenses'!$I$11:$I$40, $BL143, 'Income &amp; Expenses'!$K$11:$K$40))</f>
        <v>0</v>
      </c>
      <c r="CH143" s="62" t="str">
        <f>IF(CD143="", "", IF(CD143&lt;0, MAX(CH$8:CH142)+1, ""))</f>
        <v/>
      </c>
      <c r="CT143" s="112">
        <f t="shared" si="57"/>
        <v>44331</v>
      </c>
      <c r="CU143" s="78">
        <f t="shared" si="58"/>
        <v>1030</v>
      </c>
      <c r="CV143" s="120">
        <f>IF($BL143="", "", SUMIF('Income &amp; Expenses'!$B$11:$B$40, $BL143, 'Income &amp; Expenses'!$AR$11:$AR$40))</f>
        <v>0</v>
      </c>
      <c r="CW143" s="121">
        <f>IF($BL143="", "", SUMIF('Income &amp; Expenses'!$I$11:$I$40, $BL143, 'Income &amp; Expenses'!$K$11:$K$40))</f>
        <v>0</v>
      </c>
      <c r="CY143" s="62" t="str">
        <f>IF(CU143="", "", IF(CU143&lt;0, MAX(CY$8:CY142)+1, ""))</f>
        <v/>
      </c>
    </row>
    <row r="144" spans="64:103" ht="14.4" hidden="1" customHeight="1" x14ac:dyDescent="0.55000000000000004">
      <c r="BL144" s="112">
        <f t="shared" si="53"/>
        <v>44332</v>
      </c>
      <c r="BM144" s="78">
        <f t="shared" si="54"/>
        <v>900</v>
      </c>
      <c r="BN144" s="120">
        <f>IF($BL144="", "", SUMIF('Income &amp; Expenses'!$B$11:$B$40, BL144, 'Income &amp; Expenses'!$F$11:$F$40))</f>
        <v>0</v>
      </c>
      <c r="BO144" s="121">
        <f>IF($BL144="", "", SUMIF('Income &amp; Expenses'!$I$11:$I$40, $BL144, 'Income &amp; Expenses'!$K$11:$K$40))</f>
        <v>0</v>
      </c>
      <c r="BQ144" s="62" t="str">
        <f>IF($BM144="", "", IF($BM144&lt;0, MAX($BQ$8:$BQ143)+1, ""))</f>
        <v/>
      </c>
      <c r="CC144" s="112">
        <f t="shared" si="55"/>
        <v>44332</v>
      </c>
      <c r="CD144" s="78">
        <f t="shared" si="56"/>
        <v>330</v>
      </c>
      <c r="CE144" s="120">
        <f>IF($BL144="", "", SUMIF('Income &amp; Expenses'!$B$11:$B$40, $BL144, 'Income &amp; Expenses'!$AQ$11:$AQ$40))</f>
        <v>0</v>
      </c>
      <c r="CF144" s="121">
        <f>IF($BL144="", "", SUMIF('Income &amp; Expenses'!$I$11:$I$40, $BL144, 'Income &amp; Expenses'!$K$11:$K$40))</f>
        <v>0</v>
      </c>
      <c r="CH144" s="62" t="str">
        <f>IF(CD144="", "", IF(CD144&lt;0, MAX(CH$8:CH143)+1, ""))</f>
        <v/>
      </c>
      <c r="CT144" s="112">
        <f t="shared" si="57"/>
        <v>44332</v>
      </c>
      <c r="CU144" s="78">
        <f t="shared" si="58"/>
        <v>1030</v>
      </c>
      <c r="CV144" s="120">
        <f>IF($BL144="", "", SUMIF('Income &amp; Expenses'!$B$11:$B$40, $BL144, 'Income &amp; Expenses'!$AR$11:$AR$40))</f>
        <v>0</v>
      </c>
      <c r="CW144" s="121">
        <f>IF($BL144="", "", SUMIF('Income &amp; Expenses'!$I$11:$I$40, $BL144, 'Income &amp; Expenses'!$K$11:$K$40))</f>
        <v>0</v>
      </c>
      <c r="CY144" s="62" t="str">
        <f>IF(CU144="", "", IF(CU144&lt;0, MAX(CY$8:CY143)+1, ""))</f>
        <v/>
      </c>
    </row>
    <row r="145" spans="64:103" ht="14.4" hidden="1" customHeight="1" x14ac:dyDescent="0.55000000000000004">
      <c r="BL145" s="112">
        <f t="shared" si="53"/>
        <v>44333</v>
      </c>
      <c r="BM145" s="78">
        <f t="shared" si="54"/>
        <v>900</v>
      </c>
      <c r="BN145" s="120">
        <f>IF($BL145="", "", SUMIF('Income &amp; Expenses'!$B$11:$B$40, BL145, 'Income &amp; Expenses'!$F$11:$F$40))</f>
        <v>0</v>
      </c>
      <c r="BO145" s="121">
        <f>IF($BL145="", "", SUMIF('Income &amp; Expenses'!$I$11:$I$40, $BL145, 'Income &amp; Expenses'!$K$11:$K$40))</f>
        <v>0</v>
      </c>
      <c r="BQ145" s="62" t="str">
        <f>IF($BM145="", "", IF($BM145&lt;0, MAX($BQ$8:$BQ144)+1, ""))</f>
        <v/>
      </c>
      <c r="CC145" s="112">
        <f t="shared" si="55"/>
        <v>44333</v>
      </c>
      <c r="CD145" s="78">
        <f t="shared" si="56"/>
        <v>330</v>
      </c>
      <c r="CE145" s="120">
        <f>IF($BL145="", "", SUMIF('Income &amp; Expenses'!$B$11:$B$40, $BL145, 'Income &amp; Expenses'!$AQ$11:$AQ$40))</f>
        <v>0</v>
      </c>
      <c r="CF145" s="121">
        <f>IF($BL145="", "", SUMIF('Income &amp; Expenses'!$I$11:$I$40, $BL145, 'Income &amp; Expenses'!$K$11:$K$40))</f>
        <v>0</v>
      </c>
      <c r="CH145" s="62" t="str">
        <f>IF(CD145="", "", IF(CD145&lt;0, MAX(CH$8:CH144)+1, ""))</f>
        <v/>
      </c>
      <c r="CT145" s="112">
        <f t="shared" si="57"/>
        <v>44333</v>
      </c>
      <c r="CU145" s="78">
        <f t="shared" si="58"/>
        <v>1030</v>
      </c>
      <c r="CV145" s="120">
        <f>IF($BL145="", "", SUMIF('Income &amp; Expenses'!$B$11:$B$40, $BL145, 'Income &amp; Expenses'!$AR$11:$AR$40))</f>
        <v>0</v>
      </c>
      <c r="CW145" s="121">
        <f>IF($BL145="", "", SUMIF('Income &amp; Expenses'!$I$11:$I$40, $BL145, 'Income &amp; Expenses'!$K$11:$K$40))</f>
        <v>0</v>
      </c>
      <c r="CY145" s="62" t="str">
        <f>IF(CU145="", "", IF(CU145&lt;0, MAX(CY$8:CY144)+1, ""))</f>
        <v/>
      </c>
    </row>
    <row r="146" spans="64:103" ht="14.4" hidden="1" customHeight="1" x14ac:dyDescent="0.55000000000000004">
      <c r="BL146" s="112">
        <f t="shared" si="53"/>
        <v>44334</v>
      </c>
      <c r="BM146" s="78">
        <f t="shared" si="54"/>
        <v>900</v>
      </c>
      <c r="BN146" s="120">
        <f>IF($BL146="", "", SUMIF('Income &amp; Expenses'!$B$11:$B$40, BL146, 'Income &amp; Expenses'!$F$11:$F$40))</f>
        <v>0</v>
      </c>
      <c r="BO146" s="121">
        <f>IF($BL146="", "", SUMIF('Income &amp; Expenses'!$I$11:$I$40, $BL146, 'Income &amp; Expenses'!$K$11:$K$40))</f>
        <v>0</v>
      </c>
      <c r="BQ146" s="62" t="str">
        <f>IF($BM146="", "", IF($BM146&lt;0, MAX($BQ$8:$BQ145)+1, ""))</f>
        <v/>
      </c>
      <c r="CC146" s="112">
        <f t="shared" si="55"/>
        <v>44334</v>
      </c>
      <c r="CD146" s="78">
        <f t="shared" si="56"/>
        <v>330</v>
      </c>
      <c r="CE146" s="120">
        <f>IF($BL146="", "", SUMIF('Income &amp; Expenses'!$B$11:$B$40, $BL146, 'Income &amp; Expenses'!$AQ$11:$AQ$40))</f>
        <v>0</v>
      </c>
      <c r="CF146" s="121">
        <f>IF($BL146="", "", SUMIF('Income &amp; Expenses'!$I$11:$I$40, $BL146, 'Income &amp; Expenses'!$K$11:$K$40))</f>
        <v>0</v>
      </c>
      <c r="CH146" s="62" t="str">
        <f>IF(CD146="", "", IF(CD146&lt;0, MAX(CH$8:CH145)+1, ""))</f>
        <v/>
      </c>
      <c r="CT146" s="112">
        <f t="shared" si="57"/>
        <v>44334</v>
      </c>
      <c r="CU146" s="78">
        <f t="shared" si="58"/>
        <v>1030</v>
      </c>
      <c r="CV146" s="120">
        <f>IF($BL146="", "", SUMIF('Income &amp; Expenses'!$B$11:$B$40, $BL146, 'Income &amp; Expenses'!$AR$11:$AR$40))</f>
        <v>0</v>
      </c>
      <c r="CW146" s="121">
        <f>IF($BL146="", "", SUMIF('Income &amp; Expenses'!$I$11:$I$40, $BL146, 'Income &amp; Expenses'!$K$11:$K$40))</f>
        <v>0</v>
      </c>
      <c r="CY146" s="62" t="str">
        <f>IF(CU146="", "", IF(CU146&lt;0, MAX(CY$8:CY145)+1, ""))</f>
        <v/>
      </c>
    </row>
    <row r="147" spans="64:103" ht="14.4" hidden="1" customHeight="1" x14ac:dyDescent="0.55000000000000004">
      <c r="BL147" s="112">
        <f t="shared" si="53"/>
        <v>44335</v>
      </c>
      <c r="BM147" s="78">
        <f t="shared" si="54"/>
        <v>900</v>
      </c>
      <c r="BN147" s="120">
        <f>IF($BL147="", "", SUMIF('Income &amp; Expenses'!$B$11:$B$40, BL147, 'Income &amp; Expenses'!$F$11:$F$40))</f>
        <v>0</v>
      </c>
      <c r="BO147" s="121">
        <f>IF($BL147="", "", SUMIF('Income &amp; Expenses'!$I$11:$I$40, $BL147, 'Income &amp; Expenses'!$K$11:$K$40))</f>
        <v>0</v>
      </c>
      <c r="BQ147" s="62" t="str">
        <f>IF($BM147="", "", IF($BM147&lt;0, MAX($BQ$8:$BQ146)+1, ""))</f>
        <v/>
      </c>
      <c r="CC147" s="112">
        <f t="shared" si="55"/>
        <v>44335</v>
      </c>
      <c r="CD147" s="78">
        <f t="shared" si="56"/>
        <v>330</v>
      </c>
      <c r="CE147" s="120">
        <f>IF($BL147="", "", SUMIF('Income &amp; Expenses'!$B$11:$B$40, $BL147, 'Income &amp; Expenses'!$AQ$11:$AQ$40))</f>
        <v>0</v>
      </c>
      <c r="CF147" s="121">
        <f>IF($BL147="", "", SUMIF('Income &amp; Expenses'!$I$11:$I$40, $BL147, 'Income &amp; Expenses'!$K$11:$K$40))</f>
        <v>0</v>
      </c>
      <c r="CH147" s="62" t="str">
        <f>IF(CD147="", "", IF(CD147&lt;0, MAX(CH$8:CH146)+1, ""))</f>
        <v/>
      </c>
      <c r="CT147" s="112">
        <f t="shared" si="57"/>
        <v>44335</v>
      </c>
      <c r="CU147" s="78">
        <f t="shared" si="58"/>
        <v>1030</v>
      </c>
      <c r="CV147" s="120">
        <f>IF($BL147="", "", SUMIF('Income &amp; Expenses'!$B$11:$B$40, $BL147, 'Income &amp; Expenses'!$AR$11:$AR$40))</f>
        <v>0</v>
      </c>
      <c r="CW147" s="121">
        <f>IF($BL147="", "", SUMIF('Income &amp; Expenses'!$I$11:$I$40, $BL147, 'Income &amp; Expenses'!$K$11:$K$40))</f>
        <v>0</v>
      </c>
      <c r="CY147" s="62" t="str">
        <f>IF(CU147="", "", IF(CU147&lt;0, MAX(CY$8:CY146)+1, ""))</f>
        <v/>
      </c>
    </row>
    <row r="148" spans="64:103" ht="14.4" hidden="1" customHeight="1" x14ac:dyDescent="0.55000000000000004">
      <c r="BL148" s="112">
        <f t="shared" si="53"/>
        <v>44336</v>
      </c>
      <c r="BM148" s="78">
        <f t="shared" si="54"/>
        <v>900</v>
      </c>
      <c r="BN148" s="120">
        <f>IF($BL148="", "", SUMIF('Income &amp; Expenses'!$B$11:$B$40, BL148, 'Income &amp; Expenses'!$F$11:$F$40))</f>
        <v>0</v>
      </c>
      <c r="BO148" s="121">
        <f>IF($BL148="", "", SUMIF('Income &amp; Expenses'!$I$11:$I$40, $BL148, 'Income &amp; Expenses'!$K$11:$K$40))</f>
        <v>0</v>
      </c>
      <c r="BQ148" s="62" t="str">
        <f>IF($BM148="", "", IF($BM148&lt;0, MAX($BQ$8:$BQ147)+1, ""))</f>
        <v/>
      </c>
      <c r="CC148" s="112">
        <f t="shared" si="55"/>
        <v>44336</v>
      </c>
      <c r="CD148" s="78">
        <f t="shared" si="56"/>
        <v>330</v>
      </c>
      <c r="CE148" s="120">
        <f>IF($BL148="", "", SUMIF('Income &amp; Expenses'!$B$11:$B$40, $BL148, 'Income &amp; Expenses'!$AQ$11:$AQ$40))</f>
        <v>0</v>
      </c>
      <c r="CF148" s="121">
        <f>IF($BL148="", "", SUMIF('Income &amp; Expenses'!$I$11:$I$40, $BL148, 'Income &amp; Expenses'!$K$11:$K$40))</f>
        <v>0</v>
      </c>
      <c r="CH148" s="62" t="str">
        <f>IF(CD148="", "", IF(CD148&lt;0, MAX(CH$8:CH147)+1, ""))</f>
        <v/>
      </c>
      <c r="CT148" s="112">
        <f t="shared" si="57"/>
        <v>44336</v>
      </c>
      <c r="CU148" s="78">
        <f t="shared" si="58"/>
        <v>1030</v>
      </c>
      <c r="CV148" s="120">
        <f>IF($BL148="", "", SUMIF('Income &amp; Expenses'!$B$11:$B$40, $BL148, 'Income &amp; Expenses'!$AR$11:$AR$40))</f>
        <v>0</v>
      </c>
      <c r="CW148" s="121">
        <f>IF($BL148="", "", SUMIF('Income &amp; Expenses'!$I$11:$I$40, $BL148, 'Income &amp; Expenses'!$K$11:$K$40))</f>
        <v>0</v>
      </c>
      <c r="CY148" s="62" t="str">
        <f>IF(CU148="", "", IF(CU148&lt;0, MAX(CY$8:CY147)+1, ""))</f>
        <v/>
      </c>
    </row>
    <row r="149" spans="64:103" ht="14.4" hidden="1" customHeight="1" x14ac:dyDescent="0.55000000000000004">
      <c r="BL149" s="112">
        <f t="shared" si="53"/>
        <v>44337</v>
      </c>
      <c r="BM149" s="78">
        <f t="shared" si="54"/>
        <v>900</v>
      </c>
      <c r="BN149" s="120">
        <f>IF($BL149="", "", SUMIF('Income &amp; Expenses'!$B$11:$B$40, BL149, 'Income &amp; Expenses'!$F$11:$F$40))</f>
        <v>0</v>
      </c>
      <c r="BO149" s="121">
        <f>IF($BL149="", "", SUMIF('Income &amp; Expenses'!$I$11:$I$40, $BL149, 'Income &amp; Expenses'!$K$11:$K$40))</f>
        <v>0</v>
      </c>
      <c r="BQ149" s="62" t="str">
        <f>IF($BM149="", "", IF($BM149&lt;0, MAX($BQ$8:$BQ148)+1, ""))</f>
        <v/>
      </c>
      <c r="CC149" s="112">
        <f t="shared" si="55"/>
        <v>44337</v>
      </c>
      <c r="CD149" s="78">
        <f t="shared" si="56"/>
        <v>330</v>
      </c>
      <c r="CE149" s="120">
        <f>IF($BL149="", "", SUMIF('Income &amp; Expenses'!$B$11:$B$40, $BL149, 'Income &amp; Expenses'!$AQ$11:$AQ$40))</f>
        <v>0</v>
      </c>
      <c r="CF149" s="121">
        <f>IF($BL149="", "", SUMIF('Income &amp; Expenses'!$I$11:$I$40, $BL149, 'Income &amp; Expenses'!$K$11:$K$40))</f>
        <v>0</v>
      </c>
      <c r="CH149" s="62" t="str">
        <f>IF(CD149="", "", IF(CD149&lt;0, MAX(CH$8:CH148)+1, ""))</f>
        <v/>
      </c>
      <c r="CT149" s="112">
        <f t="shared" si="57"/>
        <v>44337</v>
      </c>
      <c r="CU149" s="78">
        <f t="shared" si="58"/>
        <v>1030</v>
      </c>
      <c r="CV149" s="120">
        <f>IF($BL149="", "", SUMIF('Income &amp; Expenses'!$B$11:$B$40, $BL149, 'Income &amp; Expenses'!$AR$11:$AR$40))</f>
        <v>0</v>
      </c>
      <c r="CW149" s="121">
        <f>IF($BL149="", "", SUMIF('Income &amp; Expenses'!$I$11:$I$40, $BL149, 'Income &amp; Expenses'!$K$11:$K$40))</f>
        <v>0</v>
      </c>
      <c r="CY149" s="62" t="str">
        <f>IF(CU149="", "", IF(CU149&lt;0, MAX(CY$8:CY148)+1, ""))</f>
        <v/>
      </c>
    </row>
    <row r="150" spans="64:103" ht="14.4" hidden="1" customHeight="1" x14ac:dyDescent="0.55000000000000004">
      <c r="BL150" s="112">
        <f t="shared" si="53"/>
        <v>44338</v>
      </c>
      <c r="BM150" s="78">
        <f t="shared" si="54"/>
        <v>900</v>
      </c>
      <c r="BN150" s="120">
        <f>IF($BL150="", "", SUMIF('Income &amp; Expenses'!$B$11:$B$40, BL150, 'Income &amp; Expenses'!$F$11:$F$40))</f>
        <v>0</v>
      </c>
      <c r="BO150" s="121">
        <f>IF($BL150="", "", SUMIF('Income &amp; Expenses'!$I$11:$I$40, $BL150, 'Income &amp; Expenses'!$K$11:$K$40))</f>
        <v>0</v>
      </c>
      <c r="BQ150" s="62" t="str">
        <f>IF($BM150="", "", IF($BM150&lt;0, MAX($BQ$8:$BQ149)+1, ""))</f>
        <v/>
      </c>
      <c r="CC150" s="112">
        <f t="shared" si="55"/>
        <v>44338</v>
      </c>
      <c r="CD150" s="78">
        <f t="shared" si="56"/>
        <v>330</v>
      </c>
      <c r="CE150" s="120">
        <f>IF($BL150="", "", SUMIF('Income &amp; Expenses'!$B$11:$B$40, $BL150, 'Income &amp; Expenses'!$AQ$11:$AQ$40))</f>
        <v>0</v>
      </c>
      <c r="CF150" s="121">
        <f>IF($BL150="", "", SUMIF('Income &amp; Expenses'!$I$11:$I$40, $BL150, 'Income &amp; Expenses'!$K$11:$K$40))</f>
        <v>0</v>
      </c>
      <c r="CH150" s="62" t="str">
        <f>IF(CD150="", "", IF(CD150&lt;0, MAX(CH$8:CH149)+1, ""))</f>
        <v/>
      </c>
      <c r="CT150" s="112">
        <f t="shared" si="57"/>
        <v>44338</v>
      </c>
      <c r="CU150" s="78">
        <f t="shared" si="58"/>
        <v>1030</v>
      </c>
      <c r="CV150" s="120">
        <f>IF($BL150="", "", SUMIF('Income &amp; Expenses'!$B$11:$B$40, $BL150, 'Income &amp; Expenses'!$AR$11:$AR$40))</f>
        <v>0</v>
      </c>
      <c r="CW150" s="121">
        <f>IF($BL150="", "", SUMIF('Income &amp; Expenses'!$I$11:$I$40, $BL150, 'Income &amp; Expenses'!$K$11:$K$40))</f>
        <v>0</v>
      </c>
      <c r="CY150" s="62" t="str">
        <f>IF(CU150="", "", IF(CU150&lt;0, MAX(CY$8:CY149)+1, ""))</f>
        <v/>
      </c>
    </row>
    <row r="151" spans="64:103" ht="14.4" hidden="1" customHeight="1" x14ac:dyDescent="0.55000000000000004">
      <c r="BL151" s="112">
        <f t="shared" si="53"/>
        <v>44339</v>
      </c>
      <c r="BM151" s="78">
        <f t="shared" si="54"/>
        <v>900</v>
      </c>
      <c r="BN151" s="120">
        <f>IF($BL151="", "", SUMIF('Income &amp; Expenses'!$B$11:$B$40, BL151, 'Income &amp; Expenses'!$F$11:$F$40))</f>
        <v>0</v>
      </c>
      <c r="BO151" s="121">
        <f>IF($BL151="", "", SUMIF('Income &amp; Expenses'!$I$11:$I$40, $BL151, 'Income &amp; Expenses'!$K$11:$K$40))</f>
        <v>0</v>
      </c>
      <c r="BQ151" s="62" t="str">
        <f>IF($BM151="", "", IF($BM151&lt;0, MAX($BQ$8:$BQ150)+1, ""))</f>
        <v/>
      </c>
      <c r="CC151" s="112">
        <f t="shared" si="55"/>
        <v>44339</v>
      </c>
      <c r="CD151" s="78">
        <f t="shared" si="56"/>
        <v>330</v>
      </c>
      <c r="CE151" s="120">
        <f>IF($BL151="", "", SUMIF('Income &amp; Expenses'!$B$11:$B$40, $BL151, 'Income &amp; Expenses'!$AQ$11:$AQ$40))</f>
        <v>0</v>
      </c>
      <c r="CF151" s="121">
        <f>IF($BL151="", "", SUMIF('Income &amp; Expenses'!$I$11:$I$40, $BL151, 'Income &amp; Expenses'!$K$11:$K$40))</f>
        <v>0</v>
      </c>
      <c r="CH151" s="62" t="str">
        <f>IF(CD151="", "", IF(CD151&lt;0, MAX(CH$8:CH150)+1, ""))</f>
        <v/>
      </c>
      <c r="CT151" s="112">
        <f t="shared" si="57"/>
        <v>44339</v>
      </c>
      <c r="CU151" s="78">
        <f t="shared" si="58"/>
        <v>1030</v>
      </c>
      <c r="CV151" s="120">
        <f>IF($BL151="", "", SUMIF('Income &amp; Expenses'!$B$11:$B$40, $BL151, 'Income &amp; Expenses'!$AR$11:$AR$40))</f>
        <v>0</v>
      </c>
      <c r="CW151" s="121">
        <f>IF($BL151="", "", SUMIF('Income &amp; Expenses'!$I$11:$I$40, $BL151, 'Income &amp; Expenses'!$K$11:$K$40))</f>
        <v>0</v>
      </c>
      <c r="CY151" s="62" t="str">
        <f>IF(CU151="", "", IF(CU151&lt;0, MAX(CY$8:CY150)+1, ""))</f>
        <v/>
      </c>
    </row>
    <row r="152" spans="64:103" ht="14.4" hidden="1" customHeight="1" x14ac:dyDescent="0.55000000000000004">
      <c r="BL152" s="112">
        <f t="shared" si="53"/>
        <v>44340</v>
      </c>
      <c r="BM152" s="78">
        <f t="shared" si="54"/>
        <v>900</v>
      </c>
      <c r="BN152" s="120">
        <f>IF($BL152="", "", SUMIF('Income &amp; Expenses'!$B$11:$B$40, BL152, 'Income &amp; Expenses'!$F$11:$F$40))</f>
        <v>0</v>
      </c>
      <c r="BO152" s="121">
        <f>IF($BL152="", "", SUMIF('Income &amp; Expenses'!$I$11:$I$40, $BL152, 'Income &amp; Expenses'!$K$11:$K$40))</f>
        <v>0</v>
      </c>
      <c r="BQ152" s="62" t="str">
        <f>IF($BM152="", "", IF($BM152&lt;0, MAX($BQ$8:$BQ151)+1, ""))</f>
        <v/>
      </c>
      <c r="CC152" s="112">
        <f t="shared" si="55"/>
        <v>44340</v>
      </c>
      <c r="CD152" s="78">
        <f t="shared" si="56"/>
        <v>330</v>
      </c>
      <c r="CE152" s="120">
        <f>IF($BL152="", "", SUMIF('Income &amp; Expenses'!$B$11:$B$40, $BL152, 'Income &amp; Expenses'!$AQ$11:$AQ$40))</f>
        <v>0</v>
      </c>
      <c r="CF152" s="121">
        <f>IF($BL152="", "", SUMIF('Income &amp; Expenses'!$I$11:$I$40, $BL152, 'Income &amp; Expenses'!$K$11:$K$40))</f>
        <v>0</v>
      </c>
      <c r="CH152" s="62" t="str">
        <f>IF(CD152="", "", IF(CD152&lt;0, MAX(CH$8:CH151)+1, ""))</f>
        <v/>
      </c>
      <c r="CT152" s="112">
        <f t="shared" si="57"/>
        <v>44340</v>
      </c>
      <c r="CU152" s="78">
        <f t="shared" si="58"/>
        <v>1030</v>
      </c>
      <c r="CV152" s="120">
        <f>IF($BL152="", "", SUMIF('Income &amp; Expenses'!$B$11:$B$40, $BL152, 'Income &amp; Expenses'!$AR$11:$AR$40))</f>
        <v>0</v>
      </c>
      <c r="CW152" s="121">
        <f>IF($BL152="", "", SUMIF('Income &amp; Expenses'!$I$11:$I$40, $BL152, 'Income &amp; Expenses'!$K$11:$K$40))</f>
        <v>0</v>
      </c>
      <c r="CY152" s="62" t="str">
        <f>IF(CU152="", "", IF(CU152&lt;0, MAX(CY$8:CY151)+1, ""))</f>
        <v/>
      </c>
    </row>
    <row r="153" spans="64:103" ht="14.4" hidden="1" customHeight="1" x14ac:dyDescent="0.55000000000000004">
      <c r="BL153" s="112">
        <f t="shared" si="53"/>
        <v>44341</v>
      </c>
      <c r="BM153" s="78">
        <f t="shared" si="54"/>
        <v>900</v>
      </c>
      <c r="BN153" s="120">
        <f>IF($BL153="", "", SUMIF('Income &amp; Expenses'!$B$11:$B$40, BL153, 'Income &amp; Expenses'!$F$11:$F$40))</f>
        <v>0</v>
      </c>
      <c r="BO153" s="121">
        <f>IF($BL153="", "", SUMIF('Income &amp; Expenses'!$I$11:$I$40, $BL153, 'Income &amp; Expenses'!$K$11:$K$40))</f>
        <v>0</v>
      </c>
      <c r="BQ153" s="62" t="str">
        <f>IF($BM153="", "", IF($BM153&lt;0, MAX($BQ$8:$BQ152)+1, ""))</f>
        <v/>
      </c>
      <c r="CC153" s="112">
        <f t="shared" si="55"/>
        <v>44341</v>
      </c>
      <c r="CD153" s="78">
        <f t="shared" si="56"/>
        <v>330</v>
      </c>
      <c r="CE153" s="120">
        <f>IF($BL153="", "", SUMIF('Income &amp; Expenses'!$B$11:$B$40, $BL153, 'Income &amp; Expenses'!$AQ$11:$AQ$40))</f>
        <v>0</v>
      </c>
      <c r="CF153" s="121">
        <f>IF($BL153="", "", SUMIF('Income &amp; Expenses'!$I$11:$I$40, $BL153, 'Income &amp; Expenses'!$K$11:$K$40))</f>
        <v>0</v>
      </c>
      <c r="CH153" s="62" t="str">
        <f>IF(CD153="", "", IF(CD153&lt;0, MAX(CH$8:CH152)+1, ""))</f>
        <v/>
      </c>
      <c r="CT153" s="112">
        <f t="shared" si="57"/>
        <v>44341</v>
      </c>
      <c r="CU153" s="78">
        <f t="shared" si="58"/>
        <v>1030</v>
      </c>
      <c r="CV153" s="120">
        <f>IF($BL153="", "", SUMIF('Income &amp; Expenses'!$B$11:$B$40, $BL153, 'Income &amp; Expenses'!$AR$11:$AR$40))</f>
        <v>0</v>
      </c>
      <c r="CW153" s="121">
        <f>IF($BL153="", "", SUMIF('Income &amp; Expenses'!$I$11:$I$40, $BL153, 'Income &amp; Expenses'!$K$11:$K$40))</f>
        <v>0</v>
      </c>
      <c r="CY153" s="62" t="str">
        <f>IF(CU153="", "", IF(CU153&lt;0, MAX(CY$8:CY152)+1, ""))</f>
        <v/>
      </c>
    </row>
    <row r="154" spans="64:103" ht="14.4" hidden="1" customHeight="1" x14ac:dyDescent="0.55000000000000004">
      <c r="BL154" s="112">
        <f t="shared" si="53"/>
        <v>44342</v>
      </c>
      <c r="BM154" s="78">
        <f t="shared" si="54"/>
        <v>900</v>
      </c>
      <c r="BN154" s="120">
        <f>IF($BL154="", "", SUMIF('Income &amp; Expenses'!$B$11:$B$40, BL154, 'Income &amp; Expenses'!$F$11:$F$40))</f>
        <v>0</v>
      </c>
      <c r="BO154" s="121">
        <f>IF($BL154="", "", SUMIF('Income &amp; Expenses'!$I$11:$I$40, $BL154, 'Income &amp; Expenses'!$K$11:$K$40))</f>
        <v>0</v>
      </c>
      <c r="BQ154" s="62" t="str">
        <f>IF($BM154="", "", IF($BM154&lt;0, MAX($BQ$8:$BQ153)+1, ""))</f>
        <v/>
      </c>
      <c r="CC154" s="112">
        <f t="shared" si="55"/>
        <v>44342</v>
      </c>
      <c r="CD154" s="78">
        <f t="shared" si="56"/>
        <v>330</v>
      </c>
      <c r="CE154" s="120">
        <f>IF($BL154="", "", SUMIF('Income &amp; Expenses'!$B$11:$B$40, $BL154, 'Income &amp; Expenses'!$AQ$11:$AQ$40))</f>
        <v>0</v>
      </c>
      <c r="CF154" s="121">
        <f>IF($BL154="", "", SUMIF('Income &amp; Expenses'!$I$11:$I$40, $BL154, 'Income &amp; Expenses'!$K$11:$K$40))</f>
        <v>0</v>
      </c>
      <c r="CH154" s="62" t="str">
        <f>IF(CD154="", "", IF(CD154&lt;0, MAX(CH$8:CH153)+1, ""))</f>
        <v/>
      </c>
      <c r="CT154" s="112">
        <f t="shared" si="57"/>
        <v>44342</v>
      </c>
      <c r="CU154" s="78">
        <f t="shared" si="58"/>
        <v>1030</v>
      </c>
      <c r="CV154" s="120">
        <f>IF($BL154="", "", SUMIF('Income &amp; Expenses'!$B$11:$B$40, $BL154, 'Income &amp; Expenses'!$AR$11:$AR$40))</f>
        <v>0</v>
      </c>
      <c r="CW154" s="121">
        <f>IF($BL154="", "", SUMIF('Income &amp; Expenses'!$I$11:$I$40, $BL154, 'Income &amp; Expenses'!$K$11:$K$40))</f>
        <v>0</v>
      </c>
      <c r="CY154" s="62" t="str">
        <f>IF(CU154="", "", IF(CU154&lt;0, MAX(CY$8:CY153)+1, ""))</f>
        <v/>
      </c>
    </row>
    <row r="155" spans="64:103" ht="14.4" hidden="1" customHeight="1" x14ac:dyDescent="0.55000000000000004">
      <c r="BL155" s="112">
        <f t="shared" si="53"/>
        <v>44343</v>
      </c>
      <c r="BM155" s="78">
        <f t="shared" si="54"/>
        <v>900</v>
      </c>
      <c r="BN155" s="120">
        <f>IF($BL155="", "", SUMIF('Income &amp; Expenses'!$B$11:$B$40, BL155, 'Income &amp; Expenses'!$F$11:$F$40))</f>
        <v>0</v>
      </c>
      <c r="BO155" s="121">
        <f>IF($BL155="", "", SUMIF('Income &amp; Expenses'!$I$11:$I$40, $BL155, 'Income &amp; Expenses'!$K$11:$K$40))</f>
        <v>0</v>
      </c>
      <c r="BQ155" s="62" t="str">
        <f>IF($BM155="", "", IF($BM155&lt;0, MAX($BQ$8:$BQ154)+1, ""))</f>
        <v/>
      </c>
      <c r="CC155" s="112">
        <f t="shared" si="55"/>
        <v>44343</v>
      </c>
      <c r="CD155" s="78">
        <f t="shared" si="56"/>
        <v>330</v>
      </c>
      <c r="CE155" s="120">
        <f>IF($BL155="", "", SUMIF('Income &amp; Expenses'!$B$11:$B$40, $BL155, 'Income &amp; Expenses'!$AQ$11:$AQ$40))</f>
        <v>0</v>
      </c>
      <c r="CF155" s="121">
        <f>IF($BL155="", "", SUMIF('Income &amp; Expenses'!$I$11:$I$40, $BL155, 'Income &amp; Expenses'!$K$11:$K$40))</f>
        <v>0</v>
      </c>
      <c r="CH155" s="62" t="str">
        <f>IF(CD155="", "", IF(CD155&lt;0, MAX(CH$8:CH154)+1, ""))</f>
        <v/>
      </c>
      <c r="CT155" s="112">
        <f t="shared" si="57"/>
        <v>44343</v>
      </c>
      <c r="CU155" s="78">
        <f t="shared" si="58"/>
        <v>1030</v>
      </c>
      <c r="CV155" s="120">
        <f>IF($BL155="", "", SUMIF('Income &amp; Expenses'!$B$11:$B$40, $BL155, 'Income &amp; Expenses'!$AR$11:$AR$40))</f>
        <v>0</v>
      </c>
      <c r="CW155" s="121">
        <f>IF($BL155="", "", SUMIF('Income &amp; Expenses'!$I$11:$I$40, $BL155, 'Income &amp; Expenses'!$K$11:$K$40))</f>
        <v>0</v>
      </c>
      <c r="CY155" s="62" t="str">
        <f>IF(CU155="", "", IF(CU155&lt;0, MAX(CY$8:CY154)+1, ""))</f>
        <v/>
      </c>
    </row>
    <row r="156" spans="64:103" ht="14.4" hidden="1" customHeight="1" x14ac:dyDescent="0.55000000000000004">
      <c r="BL156" s="112">
        <f t="shared" si="53"/>
        <v>44344</v>
      </c>
      <c r="BM156" s="78">
        <f t="shared" si="54"/>
        <v>900</v>
      </c>
      <c r="BN156" s="120">
        <f>IF($BL156="", "", SUMIF('Income &amp; Expenses'!$B$11:$B$40, BL156, 'Income &amp; Expenses'!$F$11:$F$40))</f>
        <v>0</v>
      </c>
      <c r="BO156" s="121">
        <f>IF($BL156="", "", SUMIF('Income &amp; Expenses'!$I$11:$I$40, $BL156, 'Income &amp; Expenses'!$K$11:$K$40))</f>
        <v>0</v>
      </c>
      <c r="BQ156" s="62" t="str">
        <f>IF($BM156="", "", IF($BM156&lt;0, MAX($BQ$8:$BQ155)+1, ""))</f>
        <v/>
      </c>
      <c r="CC156" s="112">
        <f t="shared" si="55"/>
        <v>44344</v>
      </c>
      <c r="CD156" s="78">
        <f t="shared" si="56"/>
        <v>330</v>
      </c>
      <c r="CE156" s="120">
        <f>IF($BL156="", "", SUMIF('Income &amp; Expenses'!$B$11:$B$40, $BL156, 'Income &amp; Expenses'!$AQ$11:$AQ$40))</f>
        <v>0</v>
      </c>
      <c r="CF156" s="121">
        <f>IF($BL156="", "", SUMIF('Income &amp; Expenses'!$I$11:$I$40, $BL156, 'Income &amp; Expenses'!$K$11:$K$40))</f>
        <v>0</v>
      </c>
      <c r="CH156" s="62" t="str">
        <f>IF(CD156="", "", IF(CD156&lt;0, MAX(CH$8:CH155)+1, ""))</f>
        <v/>
      </c>
      <c r="CT156" s="112">
        <f t="shared" si="57"/>
        <v>44344</v>
      </c>
      <c r="CU156" s="78">
        <f t="shared" si="58"/>
        <v>1030</v>
      </c>
      <c r="CV156" s="120">
        <f>IF($BL156="", "", SUMIF('Income &amp; Expenses'!$B$11:$B$40, $BL156, 'Income &amp; Expenses'!$AR$11:$AR$40))</f>
        <v>0</v>
      </c>
      <c r="CW156" s="121">
        <f>IF($BL156="", "", SUMIF('Income &amp; Expenses'!$I$11:$I$40, $BL156, 'Income &amp; Expenses'!$K$11:$K$40))</f>
        <v>0</v>
      </c>
      <c r="CY156" s="62" t="str">
        <f>IF(CU156="", "", IF(CU156&lt;0, MAX(CY$8:CY155)+1, ""))</f>
        <v/>
      </c>
    </row>
    <row r="157" spans="64:103" ht="14.4" hidden="1" customHeight="1" x14ac:dyDescent="0.55000000000000004">
      <c r="BL157" s="112">
        <f t="shared" si="53"/>
        <v>44345</v>
      </c>
      <c r="BM157" s="78">
        <f t="shared" si="54"/>
        <v>900</v>
      </c>
      <c r="BN157" s="120">
        <f>IF($BL157="", "", SUMIF('Income &amp; Expenses'!$B$11:$B$40, BL157, 'Income &amp; Expenses'!$F$11:$F$40))</f>
        <v>0</v>
      </c>
      <c r="BO157" s="121">
        <f>IF($BL157="", "", SUMIF('Income &amp; Expenses'!$I$11:$I$40, $BL157, 'Income &amp; Expenses'!$K$11:$K$40))</f>
        <v>0</v>
      </c>
      <c r="BQ157" s="62" t="str">
        <f>IF($BM157="", "", IF($BM157&lt;0, MAX($BQ$8:$BQ156)+1, ""))</f>
        <v/>
      </c>
      <c r="CC157" s="112">
        <f t="shared" si="55"/>
        <v>44345</v>
      </c>
      <c r="CD157" s="78">
        <f t="shared" si="56"/>
        <v>330</v>
      </c>
      <c r="CE157" s="120">
        <f>IF($BL157="", "", SUMIF('Income &amp; Expenses'!$B$11:$B$40, $BL157, 'Income &amp; Expenses'!$AQ$11:$AQ$40))</f>
        <v>0</v>
      </c>
      <c r="CF157" s="121">
        <f>IF($BL157="", "", SUMIF('Income &amp; Expenses'!$I$11:$I$40, $BL157, 'Income &amp; Expenses'!$K$11:$K$40))</f>
        <v>0</v>
      </c>
      <c r="CH157" s="62" t="str">
        <f>IF(CD157="", "", IF(CD157&lt;0, MAX(CH$8:CH156)+1, ""))</f>
        <v/>
      </c>
      <c r="CT157" s="112">
        <f t="shared" si="57"/>
        <v>44345</v>
      </c>
      <c r="CU157" s="78">
        <f t="shared" si="58"/>
        <v>1030</v>
      </c>
      <c r="CV157" s="120">
        <f>IF($BL157="", "", SUMIF('Income &amp; Expenses'!$B$11:$B$40, $BL157, 'Income &amp; Expenses'!$AR$11:$AR$40))</f>
        <v>0</v>
      </c>
      <c r="CW157" s="121">
        <f>IF($BL157="", "", SUMIF('Income &amp; Expenses'!$I$11:$I$40, $BL157, 'Income &amp; Expenses'!$K$11:$K$40))</f>
        <v>0</v>
      </c>
      <c r="CY157" s="62" t="str">
        <f>IF(CU157="", "", IF(CU157&lt;0, MAX(CY$8:CY156)+1, ""))</f>
        <v/>
      </c>
    </row>
    <row r="158" spans="64:103" ht="14.4" hidden="1" customHeight="1" x14ac:dyDescent="0.55000000000000004">
      <c r="BL158" s="112">
        <f t="shared" si="53"/>
        <v>44346</v>
      </c>
      <c r="BM158" s="78">
        <f t="shared" si="54"/>
        <v>900</v>
      </c>
      <c r="BN158" s="120">
        <f>IF($BL158="", "", SUMIF('Income &amp; Expenses'!$B$11:$B$40, BL158, 'Income &amp; Expenses'!$F$11:$F$40))</f>
        <v>0</v>
      </c>
      <c r="BO158" s="121">
        <f>IF($BL158="", "", SUMIF('Income &amp; Expenses'!$I$11:$I$40, $BL158, 'Income &amp; Expenses'!$K$11:$K$40))</f>
        <v>0</v>
      </c>
      <c r="BQ158" s="62" t="str">
        <f>IF($BM158="", "", IF($BM158&lt;0, MAX($BQ$8:$BQ157)+1, ""))</f>
        <v/>
      </c>
      <c r="CC158" s="112">
        <f t="shared" si="55"/>
        <v>44346</v>
      </c>
      <c r="CD158" s="78">
        <f t="shared" si="56"/>
        <v>330</v>
      </c>
      <c r="CE158" s="120">
        <f>IF($BL158="", "", SUMIF('Income &amp; Expenses'!$B$11:$B$40, $BL158, 'Income &amp; Expenses'!$AQ$11:$AQ$40))</f>
        <v>0</v>
      </c>
      <c r="CF158" s="121">
        <f>IF($BL158="", "", SUMIF('Income &amp; Expenses'!$I$11:$I$40, $BL158, 'Income &amp; Expenses'!$K$11:$K$40))</f>
        <v>0</v>
      </c>
      <c r="CH158" s="62" t="str">
        <f>IF(CD158="", "", IF(CD158&lt;0, MAX(CH$8:CH157)+1, ""))</f>
        <v/>
      </c>
      <c r="CT158" s="112">
        <f t="shared" si="57"/>
        <v>44346</v>
      </c>
      <c r="CU158" s="78">
        <f t="shared" si="58"/>
        <v>1030</v>
      </c>
      <c r="CV158" s="120">
        <f>IF($BL158="", "", SUMIF('Income &amp; Expenses'!$B$11:$B$40, $BL158, 'Income &amp; Expenses'!$AR$11:$AR$40))</f>
        <v>0</v>
      </c>
      <c r="CW158" s="121">
        <f>IF($BL158="", "", SUMIF('Income &amp; Expenses'!$I$11:$I$40, $BL158, 'Income &amp; Expenses'!$K$11:$K$40))</f>
        <v>0</v>
      </c>
      <c r="CY158" s="62" t="str">
        <f>IF(CU158="", "", IF(CU158&lt;0, MAX(CY$8:CY157)+1, ""))</f>
        <v/>
      </c>
    </row>
    <row r="159" spans="64:103" ht="14.4" hidden="1" customHeight="1" x14ac:dyDescent="0.55000000000000004">
      <c r="BL159" s="112">
        <f t="shared" si="53"/>
        <v>44347</v>
      </c>
      <c r="BM159" s="78">
        <f t="shared" si="54"/>
        <v>900</v>
      </c>
      <c r="BN159" s="120">
        <f>IF($BL159="", "", SUMIF('Income &amp; Expenses'!$B$11:$B$40, BL159, 'Income &amp; Expenses'!$F$11:$F$40))</f>
        <v>0</v>
      </c>
      <c r="BO159" s="121">
        <f>IF($BL159="", "", SUMIF('Income &amp; Expenses'!$I$11:$I$40, $BL159, 'Income &amp; Expenses'!$K$11:$K$40))</f>
        <v>0</v>
      </c>
      <c r="BQ159" s="62" t="str">
        <f>IF($BM159="", "", IF($BM159&lt;0, MAX($BQ$8:$BQ158)+1, ""))</f>
        <v/>
      </c>
      <c r="CC159" s="112">
        <f t="shared" si="55"/>
        <v>44347</v>
      </c>
      <c r="CD159" s="78">
        <f t="shared" si="56"/>
        <v>330</v>
      </c>
      <c r="CE159" s="120">
        <f>IF($BL159="", "", SUMIF('Income &amp; Expenses'!$B$11:$B$40, $BL159, 'Income &amp; Expenses'!$AQ$11:$AQ$40))</f>
        <v>0</v>
      </c>
      <c r="CF159" s="121">
        <f>IF($BL159="", "", SUMIF('Income &amp; Expenses'!$I$11:$I$40, $BL159, 'Income &amp; Expenses'!$K$11:$K$40))</f>
        <v>0</v>
      </c>
      <c r="CH159" s="62" t="str">
        <f>IF(CD159="", "", IF(CD159&lt;0, MAX(CH$8:CH158)+1, ""))</f>
        <v/>
      </c>
      <c r="CT159" s="112">
        <f t="shared" si="57"/>
        <v>44347</v>
      </c>
      <c r="CU159" s="78">
        <f t="shared" si="58"/>
        <v>1030</v>
      </c>
      <c r="CV159" s="120">
        <f>IF($BL159="", "", SUMIF('Income &amp; Expenses'!$B$11:$B$40, $BL159, 'Income &amp; Expenses'!$AR$11:$AR$40))</f>
        <v>0</v>
      </c>
      <c r="CW159" s="121">
        <f>IF($BL159="", "", SUMIF('Income &amp; Expenses'!$I$11:$I$40, $BL159, 'Income &amp; Expenses'!$K$11:$K$40))</f>
        <v>0</v>
      </c>
      <c r="CY159" s="62" t="str">
        <f>IF(CU159="", "", IF(CU159&lt;0, MAX(CY$8:CY158)+1, ""))</f>
        <v/>
      </c>
    </row>
    <row r="160" spans="64:103" ht="14.4" hidden="1" customHeight="1" x14ac:dyDescent="0.55000000000000004">
      <c r="BL160" s="112">
        <f t="shared" si="53"/>
        <v>44348</v>
      </c>
      <c r="BM160" s="78">
        <f t="shared" si="54"/>
        <v>850</v>
      </c>
      <c r="BN160" s="120">
        <f>IF($BL160="", "", SUMIF('Income &amp; Expenses'!$B$11:$B$40, BL160, 'Income &amp; Expenses'!$F$11:$F$40))</f>
        <v>50</v>
      </c>
      <c r="BO160" s="121">
        <f>IF($BL160="", "", SUMIF('Income &amp; Expenses'!$I$11:$I$40, $BL160, 'Income &amp; Expenses'!$K$11:$K$40))</f>
        <v>0</v>
      </c>
      <c r="BQ160" s="62" t="str">
        <f>IF($BM160="", "", IF($BM160&lt;0, MAX($BQ$8:$BQ159)+1, ""))</f>
        <v/>
      </c>
      <c r="CC160" s="112">
        <f t="shared" si="55"/>
        <v>44348</v>
      </c>
      <c r="CD160" s="78">
        <f t="shared" si="56"/>
        <v>280</v>
      </c>
      <c r="CE160" s="120">
        <f>IF($BL160="", "", SUMIF('Income &amp; Expenses'!$B$11:$B$40, $BL160, 'Income &amp; Expenses'!$AQ$11:$AQ$40))</f>
        <v>50</v>
      </c>
      <c r="CF160" s="121">
        <f>IF($BL160="", "", SUMIF('Income &amp; Expenses'!$I$11:$I$40, $BL160, 'Income &amp; Expenses'!$K$11:$K$40))</f>
        <v>0</v>
      </c>
      <c r="CH160" s="62" t="str">
        <f>IF(CD160="", "", IF(CD160&lt;0, MAX(CH$8:CH159)+1, ""))</f>
        <v/>
      </c>
      <c r="CT160" s="112">
        <f t="shared" si="57"/>
        <v>44348</v>
      </c>
      <c r="CU160" s="78">
        <f t="shared" si="58"/>
        <v>1025</v>
      </c>
      <c r="CV160" s="120">
        <f>IF($BL160="", "", SUMIF('Income &amp; Expenses'!$B$11:$B$40, $BL160, 'Income &amp; Expenses'!$AR$11:$AR$40))</f>
        <v>5</v>
      </c>
      <c r="CW160" s="121">
        <f>IF($BL160="", "", SUMIF('Income &amp; Expenses'!$I$11:$I$40, $BL160, 'Income &amp; Expenses'!$K$11:$K$40))</f>
        <v>0</v>
      </c>
      <c r="CY160" s="62" t="str">
        <f>IF(CU160="", "", IF(CU160&lt;0, MAX(CY$8:CY159)+1, ""))</f>
        <v/>
      </c>
    </row>
    <row r="161" spans="64:103" ht="14.4" hidden="1" customHeight="1" x14ac:dyDescent="0.55000000000000004">
      <c r="BL161" s="112">
        <f t="shared" si="53"/>
        <v>44349</v>
      </c>
      <c r="BM161" s="78">
        <f t="shared" si="54"/>
        <v>850</v>
      </c>
      <c r="BN161" s="120">
        <f>IF($BL161="", "", SUMIF('Income &amp; Expenses'!$B$11:$B$40, BL161, 'Income &amp; Expenses'!$F$11:$F$40))</f>
        <v>0</v>
      </c>
      <c r="BO161" s="121">
        <f>IF($BL161="", "", SUMIF('Income &amp; Expenses'!$I$11:$I$40, $BL161, 'Income &amp; Expenses'!$K$11:$K$40))</f>
        <v>0</v>
      </c>
      <c r="BQ161" s="62" t="str">
        <f>IF($BM161="", "", IF($BM161&lt;0, MAX($BQ$8:$BQ160)+1, ""))</f>
        <v/>
      </c>
      <c r="CC161" s="112">
        <f t="shared" si="55"/>
        <v>44349</v>
      </c>
      <c r="CD161" s="78">
        <f t="shared" si="56"/>
        <v>280</v>
      </c>
      <c r="CE161" s="120">
        <f>IF($BL161="", "", SUMIF('Income &amp; Expenses'!$B$11:$B$40, $BL161, 'Income &amp; Expenses'!$AQ$11:$AQ$40))</f>
        <v>0</v>
      </c>
      <c r="CF161" s="121">
        <f>IF($BL161="", "", SUMIF('Income &amp; Expenses'!$I$11:$I$40, $BL161, 'Income &amp; Expenses'!$K$11:$K$40))</f>
        <v>0</v>
      </c>
      <c r="CH161" s="62" t="str">
        <f>IF(CD161="", "", IF(CD161&lt;0, MAX(CH$8:CH160)+1, ""))</f>
        <v/>
      </c>
      <c r="CT161" s="112">
        <f t="shared" si="57"/>
        <v>44349</v>
      </c>
      <c r="CU161" s="78">
        <f t="shared" si="58"/>
        <v>1025</v>
      </c>
      <c r="CV161" s="120">
        <f>IF($BL161="", "", SUMIF('Income &amp; Expenses'!$B$11:$B$40, $BL161, 'Income &amp; Expenses'!$AR$11:$AR$40))</f>
        <v>0</v>
      </c>
      <c r="CW161" s="121">
        <f>IF($BL161="", "", SUMIF('Income &amp; Expenses'!$I$11:$I$40, $BL161, 'Income &amp; Expenses'!$K$11:$K$40))</f>
        <v>0</v>
      </c>
      <c r="CY161" s="62" t="str">
        <f>IF(CU161="", "", IF(CU161&lt;0, MAX(CY$8:CY160)+1, ""))</f>
        <v/>
      </c>
    </row>
    <row r="162" spans="64:103" ht="14.4" hidden="1" customHeight="1" x14ac:dyDescent="0.55000000000000004">
      <c r="BL162" s="112">
        <f t="shared" si="53"/>
        <v>44350</v>
      </c>
      <c r="BM162" s="78">
        <f t="shared" si="54"/>
        <v>850</v>
      </c>
      <c r="BN162" s="120">
        <f>IF($BL162="", "", SUMIF('Income &amp; Expenses'!$B$11:$B$40, BL162, 'Income &amp; Expenses'!$F$11:$F$40))</f>
        <v>0</v>
      </c>
      <c r="BO162" s="121">
        <f>IF($BL162="", "", SUMIF('Income &amp; Expenses'!$I$11:$I$40, $BL162, 'Income &amp; Expenses'!$K$11:$K$40))</f>
        <v>0</v>
      </c>
      <c r="BQ162" s="62" t="str">
        <f>IF($BM162="", "", IF($BM162&lt;0, MAX($BQ$8:$BQ161)+1, ""))</f>
        <v/>
      </c>
      <c r="CC162" s="112">
        <f t="shared" si="55"/>
        <v>44350</v>
      </c>
      <c r="CD162" s="78">
        <f t="shared" si="56"/>
        <v>280</v>
      </c>
      <c r="CE162" s="120">
        <f>IF($BL162="", "", SUMIF('Income &amp; Expenses'!$B$11:$B$40, $BL162, 'Income &amp; Expenses'!$AQ$11:$AQ$40))</f>
        <v>0</v>
      </c>
      <c r="CF162" s="121">
        <f>IF($BL162="", "", SUMIF('Income &amp; Expenses'!$I$11:$I$40, $BL162, 'Income &amp; Expenses'!$K$11:$K$40))</f>
        <v>0</v>
      </c>
      <c r="CH162" s="62" t="str">
        <f>IF(CD162="", "", IF(CD162&lt;0, MAX(CH$8:CH161)+1, ""))</f>
        <v/>
      </c>
      <c r="CT162" s="112">
        <f t="shared" si="57"/>
        <v>44350</v>
      </c>
      <c r="CU162" s="78">
        <f t="shared" si="58"/>
        <v>1025</v>
      </c>
      <c r="CV162" s="120">
        <f>IF($BL162="", "", SUMIF('Income &amp; Expenses'!$B$11:$B$40, $BL162, 'Income &amp; Expenses'!$AR$11:$AR$40))</f>
        <v>0</v>
      </c>
      <c r="CW162" s="121">
        <f>IF($BL162="", "", SUMIF('Income &amp; Expenses'!$I$11:$I$40, $BL162, 'Income &amp; Expenses'!$K$11:$K$40))</f>
        <v>0</v>
      </c>
      <c r="CY162" s="62" t="str">
        <f>IF(CU162="", "", IF(CU162&lt;0, MAX(CY$8:CY161)+1, ""))</f>
        <v/>
      </c>
    </row>
    <row r="163" spans="64:103" ht="14.4" hidden="1" customHeight="1" x14ac:dyDescent="0.55000000000000004">
      <c r="BL163" s="112">
        <f t="shared" si="53"/>
        <v>44351</v>
      </c>
      <c r="BM163" s="78">
        <f t="shared" si="54"/>
        <v>850</v>
      </c>
      <c r="BN163" s="120">
        <f>IF($BL163="", "", SUMIF('Income &amp; Expenses'!$B$11:$B$40, BL163, 'Income &amp; Expenses'!$F$11:$F$40))</f>
        <v>0</v>
      </c>
      <c r="BO163" s="121">
        <f>IF($BL163="", "", SUMIF('Income &amp; Expenses'!$I$11:$I$40, $BL163, 'Income &amp; Expenses'!$K$11:$K$40))</f>
        <v>0</v>
      </c>
      <c r="BQ163" s="62" t="str">
        <f>IF($BM163="", "", IF($BM163&lt;0, MAX($BQ$8:$BQ162)+1, ""))</f>
        <v/>
      </c>
      <c r="CC163" s="112">
        <f t="shared" si="55"/>
        <v>44351</v>
      </c>
      <c r="CD163" s="78">
        <f t="shared" si="56"/>
        <v>280</v>
      </c>
      <c r="CE163" s="120">
        <f>IF($BL163="", "", SUMIF('Income &amp; Expenses'!$B$11:$B$40, $BL163, 'Income &amp; Expenses'!$AQ$11:$AQ$40))</f>
        <v>0</v>
      </c>
      <c r="CF163" s="121">
        <f>IF($BL163="", "", SUMIF('Income &amp; Expenses'!$I$11:$I$40, $BL163, 'Income &amp; Expenses'!$K$11:$K$40))</f>
        <v>0</v>
      </c>
      <c r="CH163" s="62" t="str">
        <f>IF(CD163="", "", IF(CD163&lt;0, MAX(CH$8:CH162)+1, ""))</f>
        <v/>
      </c>
      <c r="CT163" s="112">
        <f t="shared" si="57"/>
        <v>44351</v>
      </c>
      <c r="CU163" s="78">
        <f t="shared" si="58"/>
        <v>1025</v>
      </c>
      <c r="CV163" s="120">
        <f>IF($BL163="", "", SUMIF('Income &amp; Expenses'!$B$11:$B$40, $BL163, 'Income &amp; Expenses'!$AR$11:$AR$40))</f>
        <v>0</v>
      </c>
      <c r="CW163" s="121">
        <f>IF($BL163="", "", SUMIF('Income &amp; Expenses'!$I$11:$I$40, $BL163, 'Income &amp; Expenses'!$K$11:$K$40))</f>
        <v>0</v>
      </c>
      <c r="CY163" s="62" t="str">
        <f>IF(CU163="", "", IF(CU163&lt;0, MAX(CY$8:CY162)+1, ""))</f>
        <v/>
      </c>
    </row>
    <row r="164" spans="64:103" ht="14.4" hidden="1" customHeight="1" x14ac:dyDescent="0.55000000000000004">
      <c r="BL164" s="112">
        <f t="shared" si="53"/>
        <v>44352</v>
      </c>
      <c r="BM164" s="78">
        <f t="shared" si="54"/>
        <v>850</v>
      </c>
      <c r="BN164" s="120">
        <f>IF($BL164="", "", SUMIF('Income &amp; Expenses'!$B$11:$B$40, BL164, 'Income &amp; Expenses'!$F$11:$F$40))</f>
        <v>0</v>
      </c>
      <c r="BO164" s="121">
        <f>IF($BL164="", "", SUMIF('Income &amp; Expenses'!$I$11:$I$40, $BL164, 'Income &amp; Expenses'!$K$11:$K$40))</f>
        <v>0</v>
      </c>
      <c r="BQ164" s="62" t="str">
        <f>IF($BM164="", "", IF($BM164&lt;0, MAX($BQ$8:$BQ163)+1, ""))</f>
        <v/>
      </c>
      <c r="CC164" s="112">
        <f t="shared" si="55"/>
        <v>44352</v>
      </c>
      <c r="CD164" s="78">
        <f t="shared" si="56"/>
        <v>280</v>
      </c>
      <c r="CE164" s="120">
        <f>IF($BL164="", "", SUMIF('Income &amp; Expenses'!$B$11:$B$40, $BL164, 'Income &amp; Expenses'!$AQ$11:$AQ$40))</f>
        <v>0</v>
      </c>
      <c r="CF164" s="121">
        <f>IF($BL164="", "", SUMIF('Income &amp; Expenses'!$I$11:$I$40, $BL164, 'Income &amp; Expenses'!$K$11:$K$40))</f>
        <v>0</v>
      </c>
      <c r="CH164" s="62" t="str">
        <f>IF(CD164="", "", IF(CD164&lt;0, MAX(CH$8:CH163)+1, ""))</f>
        <v/>
      </c>
      <c r="CT164" s="112">
        <f t="shared" si="57"/>
        <v>44352</v>
      </c>
      <c r="CU164" s="78">
        <f t="shared" si="58"/>
        <v>1025</v>
      </c>
      <c r="CV164" s="120">
        <f>IF($BL164="", "", SUMIF('Income &amp; Expenses'!$B$11:$B$40, $BL164, 'Income &amp; Expenses'!$AR$11:$AR$40))</f>
        <v>0</v>
      </c>
      <c r="CW164" s="121">
        <f>IF($BL164="", "", SUMIF('Income &amp; Expenses'!$I$11:$I$40, $BL164, 'Income &amp; Expenses'!$K$11:$K$40))</f>
        <v>0</v>
      </c>
      <c r="CY164" s="62" t="str">
        <f>IF(CU164="", "", IF(CU164&lt;0, MAX(CY$8:CY163)+1, ""))</f>
        <v/>
      </c>
    </row>
    <row r="165" spans="64:103" ht="14.4" hidden="1" customHeight="1" x14ac:dyDescent="0.55000000000000004">
      <c r="BL165" s="112">
        <f t="shared" si="53"/>
        <v>44353</v>
      </c>
      <c r="BM165" s="78">
        <f t="shared" si="54"/>
        <v>850</v>
      </c>
      <c r="BN165" s="120">
        <f>IF($BL165="", "", SUMIF('Income &amp; Expenses'!$B$11:$B$40, BL165, 'Income &amp; Expenses'!$F$11:$F$40))</f>
        <v>0</v>
      </c>
      <c r="BO165" s="121">
        <f>IF($BL165="", "", SUMIF('Income &amp; Expenses'!$I$11:$I$40, $BL165, 'Income &amp; Expenses'!$K$11:$K$40))</f>
        <v>0</v>
      </c>
      <c r="BQ165" s="62" t="str">
        <f>IF($BM165="", "", IF($BM165&lt;0, MAX($BQ$8:$BQ164)+1, ""))</f>
        <v/>
      </c>
      <c r="CC165" s="112">
        <f t="shared" si="55"/>
        <v>44353</v>
      </c>
      <c r="CD165" s="78">
        <f t="shared" si="56"/>
        <v>280</v>
      </c>
      <c r="CE165" s="120">
        <f>IF($BL165="", "", SUMIF('Income &amp; Expenses'!$B$11:$B$40, $BL165, 'Income &amp; Expenses'!$AQ$11:$AQ$40))</f>
        <v>0</v>
      </c>
      <c r="CF165" s="121">
        <f>IF($BL165="", "", SUMIF('Income &amp; Expenses'!$I$11:$I$40, $BL165, 'Income &amp; Expenses'!$K$11:$K$40))</f>
        <v>0</v>
      </c>
      <c r="CH165" s="62" t="str">
        <f>IF(CD165="", "", IF(CD165&lt;0, MAX(CH$8:CH164)+1, ""))</f>
        <v/>
      </c>
      <c r="CT165" s="112">
        <f t="shared" si="57"/>
        <v>44353</v>
      </c>
      <c r="CU165" s="78">
        <f t="shared" si="58"/>
        <v>1025</v>
      </c>
      <c r="CV165" s="120">
        <f>IF($BL165="", "", SUMIF('Income &amp; Expenses'!$B$11:$B$40, $BL165, 'Income &amp; Expenses'!$AR$11:$AR$40))</f>
        <v>0</v>
      </c>
      <c r="CW165" s="121">
        <f>IF($BL165="", "", SUMIF('Income &amp; Expenses'!$I$11:$I$40, $BL165, 'Income &amp; Expenses'!$K$11:$K$40))</f>
        <v>0</v>
      </c>
      <c r="CY165" s="62" t="str">
        <f>IF(CU165="", "", IF(CU165&lt;0, MAX(CY$8:CY164)+1, ""))</f>
        <v/>
      </c>
    </row>
    <row r="166" spans="64:103" ht="14.4" hidden="1" customHeight="1" x14ac:dyDescent="0.55000000000000004">
      <c r="BL166" s="112">
        <f t="shared" si="53"/>
        <v>44354</v>
      </c>
      <c r="BM166" s="78">
        <f t="shared" si="54"/>
        <v>850</v>
      </c>
      <c r="BN166" s="120">
        <f>IF($BL166="", "", SUMIF('Income &amp; Expenses'!$B$11:$B$40, BL166, 'Income &amp; Expenses'!$F$11:$F$40))</f>
        <v>0</v>
      </c>
      <c r="BO166" s="121">
        <f>IF($BL166="", "", SUMIF('Income &amp; Expenses'!$I$11:$I$40, $BL166, 'Income &amp; Expenses'!$K$11:$K$40))</f>
        <v>0</v>
      </c>
      <c r="BQ166" s="62" t="str">
        <f>IF($BM166="", "", IF($BM166&lt;0, MAX($BQ$8:$BQ165)+1, ""))</f>
        <v/>
      </c>
      <c r="CC166" s="112">
        <f t="shared" si="55"/>
        <v>44354</v>
      </c>
      <c r="CD166" s="78">
        <f t="shared" si="56"/>
        <v>280</v>
      </c>
      <c r="CE166" s="120">
        <f>IF($BL166="", "", SUMIF('Income &amp; Expenses'!$B$11:$B$40, $BL166, 'Income &amp; Expenses'!$AQ$11:$AQ$40))</f>
        <v>0</v>
      </c>
      <c r="CF166" s="121">
        <f>IF($BL166="", "", SUMIF('Income &amp; Expenses'!$I$11:$I$40, $BL166, 'Income &amp; Expenses'!$K$11:$K$40))</f>
        <v>0</v>
      </c>
      <c r="CH166" s="62" t="str">
        <f>IF(CD166="", "", IF(CD166&lt;0, MAX(CH$8:CH165)+1, ""))</f>
        <v/>
      </c>
      <c r="CT166" s="112">
        <f t="shared" si="57"/>
        <v>44354</v>
      </c>
      <c r="CU166" s="78">
        <f t="shared" si="58"/>
        <v>1025</v>
      </c>
      <c r="CV166" s="120">
        <f>IF($BL166="", "", SUMIF('Income &amp; Expenses'!$B$11:$B$40, $BL166, 'Income &amp; Expenses'!$AR$11:$AR$40))</f>
        <v>0</v>
      </c>
      <c r="CW166" s="121">
        <f>IF($BL166="", "", SUMIF('Income &amp; Expenses'!$I$11:$I$40, $BL166, 'Income &amp; Expenses'!$K$11:$K$40))</f>
        <v>0</v>
      </c>
      <c r="CY166" s="62" t="str">
        <f>IF(CU166="", "", IF(CU166&lt;0, MAX(CY$8:CY165)+1, ""))</f>
        <v/>
      </c>
    </row>
    <row r="167" spans="64:103" ht="14.4" hidden="1" customHeight="1" x14ac:dyDescent="0.55000000000000004">
      <c r="BL167" s="112">
        <f t="shared" si="53"/>
        <v>44355</v>
      </c>
      <c r="BM167" s="78">
        <f t="shared" si="54"/>
        <v>850</v>
      </c>
      <c r="BN167" s="120">
        <f>IF($BL167="", "", SUMIF('Income &amp; Expenses'!$B$11:$B$40, BL167, 'Income &amp; Expenses'!$F$11:$F$40))</f>
        <v>0</v>
      </c>
      <c r="BO167" s="121">
        <f>IF($BL167="", "", SUMIF('Income &amp; Expenses'!$I$11:$I$40, $BL167, 'Income &amp; Expenses'!$K$11:$K$40))</f>
        <v>0</v>
      </c>
      <c r="BQ167" s="62" t="str">
        <f>IF($BM167="", "", IF($BM167&lt;0, MAX($BQ$8:$BQ166)+1, ""))</f>
        <v/>
      </c>
      <c r="CC167" s="112">
        <f t="shared" si="55"/>
        <v>44355</v>
      </c>
      <c r="CD167" s="78">
        <f t="shared" si="56"/>
        <v>280</v>
      </c>
      <c r="CE167" s="120">
        <f>IF($BL167="", "", SUMIF('Income &amp; Expenses'!$B$11:$B$40, $BL167, 'Income &amp; Expenses'!$AQ$11:$AQ$40))</f>
        <v>0</v>
      </c>
      <c r="CF167" s="121">
        <f>IF($BL167="", "", SUMIF('Income &amp; Expenses'!$I$11:$I$40, $BL167, 'Income &amp; Expenses'!$K$11:$K$40))</f>
        <v>0</v>
      </c>
      <c r="CH167" s="62" t="str">
        <f>IF(CD167="", "", IF(CD167&lt;0, MAX(CH$8:CH166)+1, ""))</f>
        <v/>
      </c>
      <c r="CT167" s="112">
        <f t="shared" si="57"/>
        <v>44355</v>
      </c>
      <c r="CU167" s="78">
        <f t="shared" si="58"/>
        <v>1025</v>
      </c>
      <c r="CV167" s="120">
        <f>IF($BL167="", "", SUMIF('Income &amp; Expenses'!$B$11:$B$40, $BL167, 'Income &amp; Expenses'!$AR$11:$AR$40))</f>
        <v>0</v>
      </c>
      <c r="CW167" s="121">
        <f>IF($BL167="", "", SUMIF('Income &amp; Expenses'!$I$11:$I$40, $BL167, 'Income &amp; Expenses'!$K$11:$K$40))</f>
        <v>0</v>
      </c>
      <c r="CY167" s="62" t="str">
        <f>IF(CU167="", "", IF(CU167&lt;0, MAX(CY$8:CY166)+1, ""))</f>
        <v/>
      </c>
    </row>
    <row r="168" spans="64:103" ht="14.4" hidden="1" customHeight="1" x14ac:dyDescent="0.55000000000000004">
      <c r="BL168" s="112">
        <f t="shared" si="53"/>
        <v>44356</v>
      </c>
      <c r="BM168" s="78">
        <f t="shared" si="54"/>
        <v>850</v>
      </c>
      <c r="BN168" s="120">
        <f>IF($BL168="", "", SUMIF('Income &amp; Expenses'!$B$11:$B$40, BL168, 'Income &amp; Expenses'!$F$11:$F$40))</f>
        <v>0</v>
      </c>
      <c r="BO168" s="121">
        <f>IF($BL168="", "", SUMIF('Income &amp; Expenses'!$I$11:$I$40, $BL168, 'Income &amp; Expenses'!$K$11:$K$40))</f>
        <v>0</v>
      </c>
      <c r="BQ168" s="62" t="str">
        <f>IF($BM168="", "", IF($BM168&lt;0, MAX($BQ$8:$BQ167)+1, ""))</f>
        <v/>
      </c>
      <c r="CC168" s="112">
        <f t="shared" si="55"/>
        <v>44356</v>
      </c>
      <c r="CD168" s="78">
        <f t="shared" si="56"/>
        <v>280</v>
      </c>
      <c r="CE168" s="120">
        <f>IF($BL168="", "", SUMIF('Income &amp; Expenses'!$B$11:$B$40, $BL168, 'Income &amp; Expenses'!$AQ$11:$AQ$40))</f>
        <v>0</v>
      </c>
      <c r="CF168" s="121">
        <f>IF($BL168="", "", SUMIF('Income &amp; Expenses'!$I$11:$I$40, $BL168, 'Income &amp; Expenses'!$K$11:$K$40))</f>
        <v>0</v>
      </c>
      <c r="CH168" s="62" t="str">
        <f>IF(CD168="", "", IF(CD168&lt;0, MAX(CH$8:CH167)+1, ""))</f>
        <v/>
      </c>
      <c r="CT168" s="112">
        <f t="shared" si="57"/>
        <v>44356</v>
      </c>
      <c r="CU168" s="78">
        <f t="shared" si="58"/>
        <v>1025</v>
      </c>
      <c r="CV168" s="120">
        <f>IF($BL168="", "", SUMIF('Income &amp; Expenses'!$B$11:$B$40, $BL168, 'Income &amp; Expenses'!$AR$11:$AR$40))</f>
        <v>0</v>
      </c>
      <c r="CW168" s="121">
        <f>IF($BL168="", "", SUMIF('Income &amp; Expenses'!$I$11:$I$40, $BL168, 'Income &amp; Expenses'!$K$11:$K$40))</f>
        <v>0</v>
      </c>
      <c r="CY168" s="62" t="str">
        <f>IF(CU168="", "", IF(CU168&lt;0, MAX(CY$8:CY167)+1, ""))</f>
        <v/>
      </c>
    </row>
    <row r="169" spans="64:103" ht="14.4" hidden="1" customHeight="1" x14ac:dyDescent="0.55000000000000004">
      <c r="BL169" s="112">
        <f t="shared" si="53"/>
        <v>44357</v>
      </c>
      <c r="BM169" s="78">
        <f t="shared" si="54"/>
        <v>850</v>
      </c>
      <c r="BN169" s="120">
        <f>IF($BL169="", "", SUMIF('Income &amp; Expenses'!$B$11:$B$40, BL169, 'Income &amp; Expenses'!$F$11:$F$40))</f>
        <v>0</v>
      </c>
      <c r="BO169" s="121">
        <f>IF($BL169="", "", SUMIF('Income &amp; Expenses'!$I$11:$I$40, $BL169, 'Income &amp; Expenses'!$K$11:$K$40))</f>
        <v>0</v>
      </c>
      <c r="BQ169" s="62" t="str">
        <f>IF($BM169="", "", IF($BM169&lt;0, MAX($BQ$8:$BQ168)+1, ""))</f>
        <v/>
      </c>
      <c r="CC169" s="112">
        <f t="shared" si="55"/>
        <v>44357</v>
      </c>
      <c r="CD169" s="78">
        <f t="shared" si="56"/>
        <v>280</v>
      </c>
      <c r="CE169" s="120">
        <f>IF($BL169="", "", SUMIF('Income &amp; Expenses'!$B$11:$B$40, $BL169, 'Income &amp; Expenses'!$AQ$11:$AQ$40))</f>
        <v>0</v>
      </c>
      <c r="CF169" s="121">
        <f>IF($BL169="", "", SUMIF('Income &amp; Expenses'!$I$11:$I$40, $BL169, 'Income &amp; Expenses'!$K$11:$K$40))</f>
        <v>0</v>
      </c>
      <c r="CH169" s="62" t="str">
        <f>IF(CD169="", "", IF(CD169&lt;0, MAX(CH$8:CH168)+1, ""))</f>
        <v/>
      </c>
      <c r="CT169" s="112">
        <f t="shared" si="57"/>
        <v>44357</v>
      </c>
      <c r="CU169" s="78">
        <f t="shared" si="58"/>
        <v>1025</v>
      </c>
      <c r="CV169" s="120">
        <f>IF($BL169="", "", SUMIF('Income &amp; Expenses'!$B$11:$B$40, $BL169, 'Income &amp; Expenses'!$AR$11:$AR$40))</f>
        <v>0</v>
      </c>
      <c r="CW169" s="121">
        <f>IF($BL169="", "", SUMIF('Income &amp; Expenses'!$I$11:$I$40, $BL169, 'Income &amp; Expenses'!$K$11:$K$40))</f>
        <v>0</v>
      </c>
      <c r="CY169" s="62" t="str">
        <f>IF(CU169="", "", IF(CU169&lt;0, MAX(CY$8:CY168)+1, ""))</f>
        <v/>
      </c>
    </row>
    <row r="170" spans="64:103" ht="14.4" hidden="1" customHeight="1" x14ac:dyDescent="0.55000000000000004">
      <c r="BL170" s="112">
        <f t="shared" si="53"/>
        <v>44358</v>
      </c>
      <c r="BM170" s="78">
        <f t="shared" si="54"/>
        <v>850</v>
      </c>
      <c r="BN170" s="120">
        <f>IF($BL170="", "", SUMIF('Income &amp; Expenses'!$B$11:$B$40, BL170, 'Income &amp; Expenses'!$F$11:$F$40))</f>
        <v>0</v>
      </c>
      <c r="BO170" s="121">
        <f>IF($BL170="", "", SUMIF('Income &amp; Expenses'!$I$11:$I$40, $BL170, 'Income &amp; Expenses'!$K$11:$K$40))</f>
        <v>0</v>
      </c>
      <c r="BQ170" s="62" t="str">
        <f>IF($BM170="", "", IF($BM170&lt;0, MAX($BQ$8:$BQ169)+1, ""))</f>
        <v/>
      </c>
      <c r="CC170" s="112">
        <f t="shared" si="55"/>
        <v>44358</v>
      </c>
      <c r="CD170" s="78">
        <f t="shared" si="56"/>
        <v>280</v>
      </c>
      <c r="CE170" s="120">
        <f>IF($BL170="", "", SUMIF('Income &amp; Expenses'!$B$11:$B$40, $BL170, 'Income &amp; Expenses'!$AQ$11:$AQ$40))</f>
        <v>0</v>
      </c>
      <c r="CF170" s="121">
        <f>IF($BL170="", "", SUMIF('Income &amp; Expenses'!$I$11:$I$40, $BL170, 'Income &amp; Expenses'!$K$11:$K$40))</f>
        <v>0</v>
      </c>
      <c r="CH170" s="62" t="str">
        <f>IF(CD170="", "", IF(CD170&lt;0, MAX(CH$8:CH169)+1, ""))</f>
        <v/>
      </c>
      <c r="CT170" s="112">
        <f t="shared" si="57"/>
        <v>44358</v>
      </c>
      <c r="CU170" s="78">
        <f t="shared" si="58"/>
        <v>1025</v>
      </c>
      <c r="CV170" s="120">
        <f>IF($BL170="", "", SUMIF('Income &amp; Expenses'!$B$11:$B$40, $BL170, 'Income &amp; Expenses'!$AR$11:$AR$40))</f>
        <v>0</v>
      </c>
      <c r="CW170" s="121">
        <f>IF($BL170="", "", SUMIF('Income &amp; Expenses'!$I$11:$I$40, $BL170, 'Income &amp; Expenses'!$K$11:$K$40))</f>
        <v>0</v>
      </c>
      <c r="CY170" s="62" t="str">
        <f>IF(CU170="", "", IF(CU170&lt;0, MAX(CY$8:CY169)+1, ""))</f>
        <v/>
      </c>
    </row>
    <row r="171" spans="64:103" ht="14.4" hidden="1" customHeight="1" x14ac:dyDescent="0.55000000000000004">
      <c r="BL171" s="112">
        <f t="shared" si="53"/>
        <v>44359</v>
      </c>
      <c r="BM171" s="78">
        <f t="shared" si="54"/>
        <v>850</v>
      </c>
      <c r="BN171" s="120">
        <f>IF($BL171="", "", SUMIF('Income &amp; Expenses'!$B$11:$B$40, BL171, 'Income &amp; Expenses'!$F$11:$F$40))</f>
        <v>0</v>
      </c>
      <c r="BO171" s="121">
        <f>IF($BL171="", "", SUMIF('Income &amp; Expenses'!$I$11:$I$40, $BL171, 'Income &amp; Expenses'!$K$11:$K$40))</f>
        <v>0</v>
      </c>
      <c r="BQ171" s="62" t="str">
        <f>IF($BM171="", "", IF($BM171&lt;0, MAX($BQ$8:$BQ170)+1, ""))</f>
        <v/>
      </c>
      <c r="CC171" s="112">
        <f t="shared" si="55"/>
        <v>44359</v>
      </c>
      <c r="CD171" s="78">
        <f t="shared" si="56"/>
        <v>280</v>
      </c>
      <c r="CE171" s="120">
        <f>IF($BL171="", "", SUMIF('Income &amp; Expenses'!$B$11:$B$40, $BL171, 'Income &amp; Expenses'!$AQ$11:$AQ$40))</f>
        <v>0</v>
      </c>
      <c r="CF171" s="121">
        <f>IF($BL171="", "", SUMIF('Income &amp; Expenses'!$I$11:$I$40, $BL171, 'Income &amp; Expenses'!$K$11:$K$40))</f>
        <v>0</v>
      </c>
      <c r="CH171" s="62" t="str">
        <f>IF(CD171="", "", IF(CD171&lt;0, MAX(CH$8:CH170)+1, ""))</f>
        <v/>
      </c>
      <c r="CT171" s="112">
        <f t="shared" si="57"/>
        <v>44359</v>
      </c>
      <c r="CU171" s="78">
        <f t="shared" si="58"/>
        <v>1025</v>
      </c>
      <c r="CV171" s="120">
        <f>IF($BL171="", "", SUMIF('Income &amp; Expenses'!$B$11:$B$40, $BL171, 'Income &amp; Expenses'!$AR$11:$AR$40))</f>
        <v>0</v>
      </c>
      <c r="CW171" s="121">
        <f>IF($BL171="", "", SUMIF('Income &amp; Expenses'!$I$11:$I$40, $BL171, 'Income &amp; Expenses'!$K$11:$K$40))</f>
        <v>0</v>
      </c>
      <c r="CY171" s="62" t="str">
        <f>IF(CU171="", "", IF(CU171&lt;0, MAX(CY$8:CY170)+1, ""))</f>
        <v/>
      </c>
    </row>
    <row r="172" spans="64:103" ht="14.4" hidden="1" customHeight="1" x14ac:dyDescent="0.55000000000000004">
      <c r="BL172" s="112">
        <f t="shared" si="53"/>
        <v>44360</v>
      </c>
      <c r="BM172" s="78">
        <f t="shared" si="54"/>
        <v>850</v>
      </c>
      <c r="BN172" s="120">
        <f>IF($BL172="", "", SUMIF('Income &amp; Expenses'!$B$11:$B$40, BL172, 'Income &amp; Expenses'!$F$11:$F$40))</f>
        <v>0</v>
      </c>
      <c r="BO172" s="121">
        <f>IF($BL172="", "", SUMIF('Income &amp; Expenses'!$I$11:$I$40, $BL172, 'Income &amp; Expenses'!$K$11:$K$40))</f>
        <v>0</v>
      </c>
      <c r="BQ172" s="62" t="str">
        <f>IF($BM172="", "", IF($BM172&lt;0, MAX($BQ$8:$BQ171)+1, ""))</f>
        <v/>
      </c>
      <c r="CC172" s="112">
        <f t="shared" si="55"/>
        <v>44360</v>
      </c>
      <c r="CD172" s="78">
        <f t="shared" si="56"/>
        <v>280</v>
      </c>
      <c r="CE172" s="120">
        <f>IF($BL172="", "", SUMIF('Income &amp; Expenses'!$B$11:$B$40, $BL172, 'Income &amp; Expenses'!$AQ$11:$AQ$40))</f>
        <v>0</v>
      </c>
      <c r="CF172" s="121">
        <f>IF($BL172="", "", SUMIF('Income &amp; Expenses'!$I$11:$I$40, $BL172, 'Income &amp; Expenses'!$K$11:$K$40))</f>
        <v>0</v>
      </c>
      <c r="CH172" s="62" t="str">
        <f>IF(CD172="", "", IF(CD172&lt;0, MAX(CH$8:CH171)+1, ""))</f>
        <v/>
      </c>
      <c r="CT172" s="112">
        <f t="shared" si="57"/>
        <v>44360</v>
      </c>
      <c r="CU172" s="78">
        <f t="shared" si="58"/>
        <v>1025</v>
      </c>
      <c r="CV172" s="120">
        <f>IF($BL172="", "", SUMIF('Income &amp; Expenses'!$B$11:$B$40, $BL172, 'Income &amp; Expenses'!$AR$11:$AR$40))</f>
        <v>0</v>
      </c>
      <c r="CW172" s="121">
        <f>IF($BL172="", "", SUMIF('Income &amp; Expenses'!$I$11:$I$40, $BL172, 'Income &amp; Expenses'!$K$11:$K$40))</f>
        <v>0</v>
      </c>
      <c r="CY172" s="62" t="str">
        <f>IF(CU172="", "", IF(CU172&lt;0, MAX(CY$8:CY171)+1, ""))</f>
        <v/>
      </c>
    </row>
    <row r="173" spans="64:103" ht="14.4" hidden="1" customHeight="1" x14ac:dyDescent="0.55000000000000004">
      <c r="BL173" s="112">
        <f t="shared" si="53"/>
        <v>44361</v>
      </c>
      <c r="BM173" s="78">
        <f t="shared" si="54"/>
        <v>850</v>
      </c>
      <c r="BN173" s="120">
        <f>IF($BL173="", "", SUMIF('Income &amp; Expenses'!$B$11:$B$40, BL173, 'Income &amp; Expenses'!$F$11:$F$40))</f>
        <v>0</v>
      </c>
      <c r="BO173" s="121">
        <f>IF($BL173="", "", SUMIF('Income &amp; Expenses'!$I$11:$I$40, $BL173, 'Income &amp; Expenses'!$K$11:$K$40))</f>
        <v>0</v>
      </c>
      <c r="BQ173" s="62" t="str">
        <f>IF($BM173="", "", IF($BM173&lt;0, MAX($BQ$8:$BQ172)+1, ""))</f>
        <v/>
      </c>
      <c r="CC173" s="112">
        <f t="shared" si="55"/>
        <v>44361</v>
      </c>
      <c r="CD173" s="78">
        <f t="shared" si="56"/>
        <v>280</v>
      </c>
      <c r="CE173" s="120">
        <f>IF($BL173="", "", SUMIF('Income &amp; Expenses'!$B$11:$B$40, $BL173, 'Income &amp; Expenses'!$AQ$11:$AQ$40))</f>
        <v>0</v>
      </c>
      <c r="CF173" s="121">
        <f>IF($BL173="", "", SUMIF('Income &amp; Expenses'!$I$11:$I$40, $BL173, 'Income &amp; Expenses'!$K$11:$K$40))</f>
        <v>0</v>
      </c>
      <c r="CH173" s="62" t="str">
        <f>IF(CD173="", "", IF(CD173&lt;0, MAX(CH$8:CH172)+1, ""))</f>
        <v/>
      </c>
      <c r="CT173" s="112">
        <f t="shared" si="57"/>
        <v>44361</v>
      </c>
      <c r="CU173" s="78">
        <f t="shared" si="58"/>
        <v>1025</v>
      </c>
      <c r="CV173" s="120">
        <f>IF($BL173="", "", SUMIF('Income &amp; Expenses'!$B$11:$B$40, $BL173, 'Income &amp; Expenses'!$AR$11:$AR$40))</f>
        <v>0</v>
      </c>
      <c r="CW173" s="121">
        <f>IF($BL173="", "", SUMIF('Income &amp; Expenses'!$I$11:$I$40, $BL173, 'Income &amp; Expenses'!$K$11:$K$40))</f>
        <v>0</v>
      </c>
      <c r="CY173" s="62" t="str">
        <f>IF(CU173="", "", IF(CU173&lt;0, MAX(CY$8:CY172)+1, ""))</f>
        <v/>
      </c>
    </row>
    <row r="174" spans="64:103" ht="14.4" hidden="1" customHeight="1" x14ac:dyDescent="0.55000000000000004">
      <c r="BL174" s="112">
        <f t="shared" si="53"/>
        <v>44362</v>
      </c>
      <c r="BM174" s="78">
        <f t="shared" si="54"/>
        <v>850</v>
      </c>
      <c r="BN174" s="120">
        <f>IF($BL174="", "", SUMIF('Income &amp; Expenses'!$B$11:$B$40, BL174, 'Income &amp; Expenses'!$F$11:$F$40))</f>
        <v>0</v>
      </c>
      <c r="BO174" s="121">
        <f>IF($BL174="", "", SUMIF('Income &amp; Expenses'!$I$11:$I$40, $BL174, 'Income &amp; Expenses'!$K$11:$K$40))</f>
        <v>0</v>
      </c>
      <c r="BQ174" s="62" t="str">
        <f>IF($BM174="", "", IF($BM174&lt;0, MAX($BQ$8:$BQ173)+1, ""))</f>
        <v/>
      </c>
      <c r="CC174" s="112">
        <f t="shared" si="55"/>
        <v>44362</v>
      </c>
      <c r="CD174" s="78">
        <f t="shared" si="56"/>
        <v>280</v>
      </c>
      <c r="CE174" s="120">
        <f>IF($BL174="", "", SUMIF('Income &amp; Expenses'!$B$11:$B$40, $BL174, 'Income &amp; Expenses'!$AQ$11:$AQ$40))</f>
        <v>0</v>
      </c>
      <c r="CF174" s="121">
        <f>IF($BL174="", "", SUMIF('Income &amp; Expenses'!$I$11:$I$40, $BL174, 'Income &amp; Expenses'!$K$11:$K$40))</f>
        <v>0</v>
      </c>
      <c r="CH174" s="62" t="str">
        <f>IF(CD174="", "", IF(CD174&lt;0, MAX(CH$8:CH173)+1, ""))</f>
        <v/>
      </c>
      <c r="CT174" s="112">
        <f t="shared" si="57"/>
        <v>44362</v>
      </c>
      <c r="CU174" s="78">
        <f t="shared" si="58"/>
        <v>1025</v>
      </c>
      <c r="CV174" s="120">
        <f>IF($BL174="", "", SUMIF('Income &amp; Expenses'!$B$11:$B$40, $BL174, 'Income &amp; Expenses'!$AR$11:$AR$40))</f>
        <v>0</v>
      </c>
      <c r="CW174" s="121">
        <f>IF($BL174="", "", SUMIF('Income &amp; Expenses'!$I$11:$I$40, $BL174, 'Income &amp; Expenses'!$K$11:$K$40))</f>
        <v>0</v>
      </c>
      <c r="CY174" s="62" t="str">
        <f>IF(CU174="", "", IF(CU174&lt;0, MAX(CY$8:CY173)+1, ""))</f>
        <v/>
      </c>
    </row>
    <row r="175" spans="64:103" ht="14.4" hidden="1" customHeight="1" x14ac:dyDescent="0.55000000000000004">
      <c r="BL175" s="112">
        <f t="shared" si="53"/>
        <v>44363</v>
      </c>
      <c r="BM175" s="78">
        <f t="shared" si="54"/>
        <v>850</v>
      </c>
      <c r="BN175" s="120">
        <f>IF($BL175="", "", SUMIF('Income &amp; Expenses'!$B$11:$B$40, BL175, 'Income &amp; Expenses'!$F$11:$F$40))</f>
        <v>0</v>
      </c>
      <c r="BO175" s="121">
        <f>IF($BL175="", "", SUMIF('Income &amp; Expenses'!$I$11:$I$40, $BL175, 'Income &amp; Expenses'!$K$11:$K$40))</f>
        <v>0</v>
      </c>
      <c r="BQ175" s="62" t="str">
        <f>IF($BM175="", "", IF($BM175&lt;0, MAX($BQ$8:$BQ174)+1, ""))</f>
        <v/>
      </c>
      <c r="CC175" s="112">
        <f t="shared" si="55"/>
        <v>44363</v>
      </c>
      <c r="CD175" s="78">
        <f t="shared" si="56"/>
        <v>280</v>
      </c>
      <c r="CE175" s="120">
        <f>IF($BL175="", "", SUMIF('Income &amp; Expenses'!$B$11:$B$40, $BL175, 'Income &amp; Expenses'!$AQ$11:$AQ$40))</f>
        <v>0</v>
      </c>
      <c r="CF175" s="121">
        <f>IF($BL175="", "", SUMIF('Income &amp; Expenses'!$I$11:$I$40, $BL175, 'Income &amp; Expenses'!$K$11:$K$40))</f>
        <v>0</v>
      </c>
      <c r="CH175" s="62" t="str">
        <f>IF(CD175="", "", IF(CD175&lt;0, MAX(CH$8:CH174)+1, ""))</f>
        <v/>
      </c>
      <c r="CT175" s="112">
        <f t="shared" si="57"/>
        <v>44363</v>
      </c>
      <c r="CU175" s="78">
        <f t="shared" si="58"/>
        <v>1025</v>
      </c>
      <c r="CV175" s="120">
        <f>IF($BL175="", "", SUMIF('Income &amp; Expenses'!$B$11:$B$40, $BL175, 'Income &amp; Expenses'!$AR$11:$AR$40))</f>
        <v>0</v>
      </c>
      <c r="CW175" s="121">
        <f>IF($BL175="", "", SUMIF('Income &amp; Expenses'!$I$11:$I$40, $BL175, 'Income &amp; Expenses'!$K$11:$K$40))</f>
        <v>0</v>
      </c>
      <c r="CY175" s="62" t="str">
        <f>IF(CU175="", "", IF(CU175&lt;0, MAX(CY$8:CY174)+1, ""))</f>
        <v/>
      </c>
    </row>
    <row r="176" spans="64:103" ht="14.4" hidden="1" customHeight="1" x14ac:dyDescent="0.55000000000000004">
      <c r="BL176" s="112">
        <f t="shared" si="53"/>
        <v>44364</v>
      </c>
      <c r="BM176" s="78">
        <f t="shared" si="54"/>
        <v>850</v>
      </c>
      <c r="BN176" s="120">
        <f>IF($BL176="", "", SUMIF('Income &amp; Expenses'!$B$11:$B$40, BL176, 'Income &amp; Expenses'!$F$11:$F$40))</f>
        <v>0</v>
      </c>
      <c r="BO176" s="121">
        <f>IF($BL176="", "", SUMIF('Income &amp; Expenses'!$I$11:$I$40, $BL176, 'Income &amp; Expenses'!$K$11:$K$40))</f>
        <v>0</v>
      </c>
      <c r="BQ176" s="62" t="str">
        <f>IF($BM176="", "", IF($BM176&lt;0, MAX($BQ$8:$BQ175)+1, ""))</f>
        <v/>
      </c>
      <c r="CC176" s="112">
        <f t="shared" si="55"/>
        <v>44364</v>
      </c>
      <c r="CD176" s="78">
        <f t="shared" si="56"/>
        <v>280</v>
      </c>
      <c r="CE176" s="120">
        <f>IF($BL176="", "", SUMIF('Income &amp; Expenses'!$B$11:$B$40, $BL176, 'Income &amp; Expenses'!$AQ$11:$AQ$40))</f>
        <v>0</v>
      </c>
      <c r="CF176" s="121">
        <f>IF($BL176="", "", SUMIF('Income &amp; Expenses'!$I$11:$I$40, $BL176, 'Income &amp; Expenses'!$K$11:$K$40))</f>
        <v>0</v>
      </c>
      <c r="CH176" s="62" t="str">
        <f>IF(CD176="", "", IF(CD176&lt;0, MAX(CH$8:CH175)+1, ""))</f>
        <v/>
      </c>
      <c r="CT176" s="112">
        <f t="shared" si="57"/>
        <v>44364</v>
      </c>
      <c r="CU176" s="78">
        <f t="shared" si="58"/>
        <v>1025</v>
      </c>
      <c r="CV176" s="120">
        <f>IF($BL176="", "", SUMIF('Income &amp; Expenses'!$B$11:$B$40, $BL176, 'Income &amp; Expenses'!$AR$11:$AR$40))</f>
        <v>0</v>
      </c>
      <c r="CW176" s="121">
        <f>IF($BL176="", "", SUMIF('Income &amp; Expenses'!$I$11:$I$40, $BL176, 'Income &amp; Expenses'!$K$11:$K$40))</f>
        <v>0</v>
      </c>
      <c r="CY176" s="62" t="str">
        <f>IF(CU176="", "", IF(CU176&lt;0, MAX(CY$8:CY175)+1, ""))</f>
        <v/>
      </c>
    </row>
    <row r="177" spans="64:103" ht="14.4" hidden="1" customHeight="1" x14ac:dyDescent="0.55000000000000004">
      <c r="BL177" s="112">
        <f t="shared" si="53"/>
        <v>44365</v>
      </c>
      <c r="BM177" s="78">
        <f t="shared" si="54"/>
        <v>850</v>
      </c>
      <c r="BN177" s="120">
        <f>IF($BL177="", "", SUMIF('Income &amp; Expenses'!$B$11:$B$40, BL177, 'Income &amp; Expenses'!$F$11:$F$40))</f>
        <v>0</v>
      </c>
      <c r="BO177" s="121">
        <f>IF($BL177="", "", SUMIF('Income &amp; Expenses'!$I$11:$I$40, $BL177, 'Income &amp; Expenses'!$K$11:$K$40))</f>
        <v>0</v>
      </c>
      <c r="BQ177" s="62" t="str">
        <f>IF($BM177="", "", IF($BM177&lt;0, MAX($BQ$8:$BQ176)+1, ""))</f>
        <v/>
      </c>
      <c r="CC177" s="112">
        <f t="shared" si="55"/>
        <v>44365</v>
      </c>
      <c r="CD177" s="78">
        <f t="shared" si="56"/>
        <v>280</v>
      </c>
      <c r="CE177" s="120">
        <f>IF($BL177="", "", SUMIF('Income &amp; Expenses'!$B$11:$B$40, $BL177, 'Income &amp; Expenses'!$AQ$11:$AQ$40))</f>
        <v>0</v>
      </c>
      <c r="CF177" s="121">
        <f>IF($BL177="", "", SUMIF('Income &amp; Expenses'!$I$11:$I$40, $BL177, 'Income &amp; Expenses'!$K$11:$K$40))</f>
        <v>0</v>
      </c>
      <c r="CH177" s="62" t="str">
        <f>IF(CD177="", "", IF(CD177&lt;0, MAX(CH$8:CH176)+1, ""))</f>
        <v/>
      </c>
      <c r="CT177" s="112">
        <f t="shared" si="57"/>
        <v>44365</v>
      </c>
      <c r="CU177" s="78">
        <f t="shared" si="58"/>
        <v>1025</v>
      </c>
      <c r="CV177" s="120">
        <f>IF($BL177="", "", SUMIF('Income &amp; Expenses'!$B$11:$B$40, $BL177, 'Income &amp; Expenses'!$AR$11:$AR$40))</f>
        <v>0</v>
      </c>
      <c r="CW177" s="121">
        <f>IF($BL177="", "", SUMIF('Income &amp; Expenses'!$I$11:$I$40, $BL177, 'Income &amp; Expenses'!$K$11:$K$40))</f>
        <v>0</v>
      </c>
      <c r="CY177" s="62" t="str">
        <f>IF(CU177="", "", IF(CU177&lt;0, MAX(CY$8:CY176)+1, ""))</f>
        <v/>
      </c>
    </row>
    <row r="178" spans="64:103" ht="14.4" hidden="1" customHeight="1" x14ac:dyDescent="0.55000000000000004">
      <c r="BL178" s="112">
        <f t="shared" si="53"/>
        <v>44366</v>
      </c>
      <c r="BM178" s="78">
        <f t="shared" si="54"/>
        <v>850</v>
      </c>
      <c r="BN178" s="120">
        <f>IF($BL178="", "", SUMIF('Income &amp; Expenses'!$B$11:$B$40, BL178, 'Income &amp; Expenses'!$F$11:$F$40))</f>
        <v>0</v>
      </c>
      <c r="BO178" s="121">
        <f>IF($BL178="", "", SUMIF('Income &amp; Expenses'!$I$11:$I$40, $BL178, 'Income &amp; Expenses'!$K$11:$K$40))</f>
        <v>0</v>
      </c>
      <c r="BQ178" s="62" t="str">
        <f>IF($BM178="", "", IF($BM178&lt;0, MAX($BQ$8:$BQ177)+1, ""))</f>
        <v/>
      </c>
      <c r="CC178" s="112">
        <f t="shared" si="55"/>
        <v>44366</v>
      </c>
      <c r="CD178" s="78">
        <f t="shared" si="56"/>
        <v>280</v>
      </c>
      <c r="CE178" s="120">
        <f>IF($BL178="", "", SUMIF('Income &amp; Expenses'!$B$11:$B$40, $BL178, 'Income &amp; Expenses'!$AQ$11:$AQ$40))</f>
        <v>0</v>
      </c>
      <c r="CF178" s="121">
        <f>IF($BL178="", "", SUMIF('Income &amp; Expenses'!$I$11:$I$40, $BL178, 'Income &amp; Expenses'!$K$11:$K$40))</f>
        <v>0</v>
      </c>
      <c r="CH178" s="62" t="str">
        <f>IF(CD178="", "", IF(CD178&lt;0, MAX(CH$8:CH177)+1, ""))</f>
        <v/>
      </c>
      <c r="CT178" s="112">
        <f t="shared" si="57"/>
        <v>44366</v>
      </c>
      <c r="CU178" s="78">
        <f t="shared" si="58"/>
        <v>1025</v>
      </c>
      <c r="CV178" s="120">
        <f>IF($BL178="", "", SUMIF('Income &amp; Expenses'!$B$11:$B$40, $BL178, 'Income &amp; Expenses'!$AR$11:$AR$40))</f>
        <v>0</v>
      </c>
      <c r="CW178" s="121">
        <f>IF($BL178="", "", SUMIF('Income &amp; Expenses'!$I$11:$I$40, $BL178, 'Income &amp; Expenses'!$K$11:$K$40))</f>
        <v>0</v>
      </c>
      <c r="CY178" s="62" t="str">
        <f>IF(CU178="", "", IF(CU178&lt;0, MAX(CY$8:CY177)+1, ""))</f>
        <v/>
      </c>
    </row>
    <row r="179" spans="64:103" ht="14.4" hidden="1" customHeight="1" x14ac:dyDescent="0.55000000000000004">
      <c r="BL179" s="112">
        <f t="shared" si="53"/>
        <v>44367</v>
      </c>
      <c r="BM179" s="78">
        <f t="shared" si="54"/>
        <v>850</v>
      </c>
      <c r="BN179" s="120">
        <f>IF($BL179="", "", SUMIF('Income &amp; Expenses'!$B$11:$B$40, BL179, 'Income &amp; Expenses'!$F$11:$F$40))</f>
        <v>0</v>
      </c>
      <c r="BO179" s="121">
        <f>IF($BL179="", "", SUMIF('Income &amp; Expenses'!$I$11:$I$40, $BL179, 'Income &amp; Expenses'!$K$11:$K$40))</f>
        <v>0</v>
      </c>
      <c r="BQ179" s="62" t="str">
        <f>IF($BM179="", "", IF($BM179&lt;0, MAX($BQ$8:$BQ178)+1, ""))</f>
        <v/>
      </c>
      <c r="CC179" s="112">
        <f t="shared" si="55"/>
        <v>44367</v>
      </c>
      <c r="CD179" s="78">
        <f t="shared" si="56"/>
        <v>280</v>
      </c>
      <c r="CE179" s="120">
        <f>IF($BL179="", "", SUMIF('Income &amp; Expenses'!$B$11:$B$40, $BL179, 'Income &amp; Expenses'!$AQ$11:$AQ$40))</f>
        <v>0</v>
      </c>
      <c r="CF179" s="121">
        <f>IF($BL179="", "", SUMIF('Income &amp; Expenses'!$I$11:$I$40, $BL179, 'Income &amp; Expenses'!$K$11:$K$40))</f>
        <v>0</v>
      </c>
      <c r="CH179" s="62" t="str">
        <f>IF(CD179="", "", IF(CD179&lt;0, MAX(CH$8:CH178)+1, ""))</f>
        <v/>
      </c>
      <c r="CT179" s="112">
        <f t="shared" si="57"/>
        <v>44367</v>
      </c>
      <c r="CU179" s="78">
        <f t="shared" si="58"/>
        <v>1025</v>
      </c>
      <c r="CV179" s="120">
        <f>IF($BL179="", "", SUMIF('Income &amp; Expenses'!$B$11:$B$40, $BL179, 'Income &amp; Expenses'!$AR$11:$AR$40))</f>
        <v>0</v>
      </c>
      <c r="CW179" s="121">
        <f>IF($BL179="", "", SUMIF('Income &amp; Expenses'!$I$11:$I$40, $BL179, 'Income &amp; Expenses'!$K$11:$K$40))</f>
        <v>0</v>
      </c>
      <c r="CY179" s="62" t="str">
        <f>IF(CU179="", "", IF(CU179&lt;0, MAX(CY$8:CY178)+1, ""))</f>
        <v/>
      </c>
    </row>
    <row r="180" spans="64:103" ht="14.4" hidden="1" customHeight="1" x14ac:dyDescent="0.55000000000000004">
      <c r="BL180" s="112">
        <f t="shared" si="53"/>
        <v>44368</v>
      </c>
      <c r="BM180" s="78">
        <f t="shared" si="54"/>
        <v>850</v>
      </c>
      <c r="BN180" s="120">
        <f>IF($BL180="", "", SUMIF('Income &amp; Expenses'!$B$11:$B$40, BL180, 'Income &amp; Expenses'!$F$11:$F$40))</f>
        <v>0</v>
      </c>
      <c r="BO180" s="121">
        <f>IF($BL180="", "", SUMIF('Income &amp; Expenses'!$I$11:$I$40, $BL180, 'Income &amp; Expenses'!$K$11:$K$40))</f>
        <v>0</v>
      </c>
      <c r="BQ180" s="62" t="str">
        <f>IF($BM180="", "", IF($BM180&lt;0, MAX($BQ$8:$BQ179)+1, ""))</f>
        <v/>
      </c>
      <c r="CC180" s="112">
        <f t="shared" si="55"/>
        <v>44368</v>
      </c>
      <c r="CD180" s="78">
        <f t="shared" si="56"/>
        <v>280</v>
      </c>
      <c r="CE180" s="120">
        <f>IF($BL180="", "", SUMIF('Income &amp; Expenses'!$B$11:$B$40, $BL180, 'Income &amp; Expenses'!$AQ$11:$AQ$40))</f>
        <v>0</v>
      </c>
      <c r="CF180" s="121">
        <f>IF($BL180="", "", SUMIF('Income &amp; Expenses'!$I$11:$I$40, $BL180, 'Income &amp; Expenses'!$K$11:$K$40))</f>
        <v>0</v>
      </c>
      <c r="CH180" s="62" t="str">
        <f>IF(CD180="", "", IF(CD180&lt;0, MAX(CH$8:CH179)+1, ""))</f>
        <v/>
      </c>
      <c r="CT180" s="112">
        <f t="shared" si="57"/>
        <v>44368</v>
      </c>
      <c r="CU180" s="78">
        <f t="shared" si="58"/>
        <v>1025</v>
      </c>
      <c r="CV180" s="120">
        <f>IF($BL180="", "", SUMIF('Income &amp; Expenses'!$B$11:$B$40, $BL180, 'Income &amp; Expenses'!$AR$11:$AR$40))</f>
        <v>0</v>
      </c>
      <c r="CW180" s="121">
        <f>IF($BL180="", "", SUMIF('Income &amp; Expenses'!$I$11:$I$40, $BL180, 'Income &amp; Expenses'!$K$11:$K$40))</f>
        <v>0</v>
      </c>
      <c r="CY180" s="62" t="str">
        <f>IF(CU180="", "", IF(CU180&lt;0, MAX(CY$8:CY179)+1, ""))</f>
        <v/>
      </c>
    </row>
    <row r="181" spans="64:103" ht="14.4" hidden="1" customHeight="1" x14ac:dyDescent="0.55000000000000004">
      <c r="BL181" s="112">
        <f t="shared" si="53"/>
        <v>44369</v>
      </c>
      <c r="BM181" s="78">
        <f t="shared" si="54"/>
        <v>850</v>
      </c>
      <c r="BN181" s="120">
        <f>IF($BL181="", "", SUMIF('Income &amp; Expenses'!$B$11:$B$40, BL181, 'Income &amp; Expenses'!$F$11:$F$40))</f>
        <v>0</v>
      </c>
      <c r="BO181" s="121">
        <f>IF($BL181="", "", SUMIF('Income &amp; Expenses'!$I$11:$I$40, $BL181, 'Income &amp; Expenses'!$K$11:$K$40))</f>
        <v>0</v>
      </c>
      <c r="BQ181" s="62" t="str">
        <f>IF($BM181="", "", IF($BM181&lt;0, MAX($BQ$8:$BQ180)+1, ""))</f>
        <v/>
      </c>
      <c r="CC181" s="112">
        <f t="shared" si="55"/>
        <v>44369</v>
      </c>
      <c r="CD181" s="78">
        <f t="shared" si="56"/>
        <v>280</v>
      </c>
      <c r="CE181" s="120">
        <f>IF($BL181="", "", SUMIF('Income &amp; Expenses'!$B$11:$B$40, $BL181, 'Income &amp; Expenses'!$AQ$11:$AQ$40))</f>
        <v>0</v>
      </c>
      <c r="CF181" s="121">
        <f>IF($BL181="", "", SUMIF('Income &amp; Expenses'!$I$11:$I$40, $BL181, 'Income &amp; Expenses'!$K$11:$K$40))</f>
        <v>0</v>
      </c>
      <c r="CH181" s="62" t="str">
        <f>IF(CD181="", "", IF(CD181&lt;0, MAX(CH$8:CH180)+1, ""))</f>
        <v/>
      </c>
      <c r="CT181" s="112">
        <f t="shared" si="57"/>
        <v>44369</v>
      </c>
      <c r="CU181" s="78">
        <f t="shared" si="58"/>
        <v>1025</v>
      </c>
      <c r="CV181" s="120">
        <f>IF($BL181="", "", SUMIF('Income &amp; Expenses'!$B$11:$B$40, $BL181, 'Income &amp; Expenses'!$AR$11:$AR$40))</f>
        <v>0</v>
      </c>
      <c r="CW181" s="121">
        <f>IF($BL181="", "", SUMIF('Income &amp; Expenses'!$I$11:$I$40, $BL181, 'Income &amp; Expenses'!$K$11:$K$40))</f>
        <v>0</v>
      </c>
      <c r="CY181" s="62" t="str">
        <f>IF(CU181="", "", IF(CU181&lt;0, MAX(CY$8:CY180)+1, ""))</f>
        <v/>
      </c>
    </row>
    <row r="182" spans="64:103" ht="14.4" hidden="1" customHeight="1" x14ac:dyDescent="0.55000000000000004">
      <c r="BL182" s="112">
        <f t="shared" si="53"/>
        <v>44370</v>
      </c>
      <c r="BM182" s="78">
        <f t="shared" si="54"/>
        <v>850</v>
      </c>
      <c r="BN182" s="120">
        <f>IF($BL182="", "", SUMIF('Income &amp; Expenses'!$B$11:$B$40, BL182, 'Income &amp; Expenses'!$F$11:$F$40))</f>
        <v>0</v>
      </c>
      <c r="BO182" s="121">
        <f>IF($BL182="", "", SUMIF('Income &amp; Expenses'!$I$11:$I$40, $BL182, 'Income &amp; Expenses'!$K$11:$K$40))</f>
        <v>0</v>
      </c>
      <c r="BQ182" s="62" t="str">
        <f>IF($BM182="", "", IF($BM182&lt;0, MAX($BQ$8:$BQ181)+1, ""))</f>
        <v/>
      </c>
      <c r="CC182" s="112">
        <f t="shared" si="55"/>
        <v>44370</v>
      </c>
      <c r="CD182" s="78">
        <f t="shared" si="56"/>
        <v>280</v>
      </c>
      <c r="CE182" s="120">
        <f>IF($BL182="", "", SUMIF('Income &amp; Expenses'!$B$11:$B$40, $BL182, 'Income &amp; Expenses'!$AQ$11:$AQ$40))</f>
        <v>0</v>
      </c>
      <c r="CF182" s="121">
        <f>IF($BL182="", "", SUMIF('Income &amp; Expenses'!$I$11:$I$40, $BL182, 'Income &amp; Expenses'!$K$11:$K$40))</f>
        <v>0</v>
      </c>
      <c r="CH182" s="62" t="str">
        <f>IF(CD182="", "", IF(CD182&lt;0, MAX(CH$8:CH181)+1, ""))</f>
        <v/>
      </c>
      <c r="CT182" s="112">
        <f t="shared" si="57"/>
        <v>44370</v>
      </c>
      <c r="CU182" s="78">
        <f t="shared" si="58"/>
        <v>1025</v>
      </c>
      <c r="CV182" s="120">
        <f>IF($BL182="", "", SUMIF('Income &amp; Expenses'!$B$11:$B$40, $BL182, 'Income &amp; Expenses'!$AR$11:$AR$40))</f>
        <v>0</v>
      </c>
      <c r="CW182" s="121">
        <f>IF($BL182="", "", SUMIF('Income &amp; Expenses'!$I$11:$I$40, $BL182, 'Income &amp; Expenses'!$K$11:$K$40))</f>
        <v>0</v>
      </c>
      <c r="CY182" s="62" t="str">
        <f>IF(CU182="", "", IF(CU182&lt;0, MAX(CY$8:CY181)+1, ""))</f>
        <v/>
      </c>
    </row>
    <row r="183" spans="64:103" ht="14.4" hidden="1" customHeight="1" x14ac:dyDescent="0.55000000000000004">
      <c r="BL183" s="112">
        <f t="shared" si="53"/>
        <v>44371</v>
      </c>
      <c r="BM183" s="78">
        <f t="shared" si="54"/>
        <v>850</v>
      </c>
      <c r="BN183" s="120">
        <f>IF($BL183="", "", SUMIF('Income &amp; Expenses'!$B$11:$B$40, BL183, 'Income &amp; Expenses'!$F$11:$F$40))</f>
        <v>0</v>
      </c>
      <c r="BO183" s="121">
        <f>IF($BL183="", "", SUMIF('Income &amp; Expenses'!$I$11:$I$40, $BL183, 'Income &amp; Expenses'!$K$11:$K$40))</f>
        <v>0</v>
      </c>
      <c r="BQ183" s="62" t="str">
        <f>IF($BM183="", "", IF($BM183&lt;0, MAX($BQ$8:$BQ182)+1, ""))</f>
        <v/>
      </c>
      <c r="CC183" s="112">
        <f t="shared" si="55"/>
        <v>44371</v>
      </c>
      <c r="CD183" s="78">
        <f t="shared" si="56"/>
        <v>280</v>
      </c>
      <c r="CE183" s="120">
        <f>IF($BL183="", "", SUMIF('Income &amp; Expenses'!$B$11:$B$40, $BL183, 'Income &amp; Expenses'!$AQ$11:$AQ$40))</f>
        <v>0</v>
      </c>
      <c r="CF183" s="121">
        <f>IF($BL183="", "", SUMIF('Income &amp; Expenses'!$I$11:$I$40, $BL183, 'Income &amp; Expenses'!$K$11:$K$40))</f>
        <v>0</v>
      </c>
      <c r="CH183" s="62" t="str">
        <f>IF(CD183="", "", IF(CD183&lt;0, MAX(CH$8:CH182)+1, ""))</f>
        <v/>
      </c>
      <c r="CT183" s="112">
        <f t="shared" si="57"/>
        <v>44371</v>
      </c>
      <c r="CU183" s="78">
        <f t="shared" si="58"/>
        <v>1025</v>
      </c>
      <c r="CV183" s="120">
        <f>IF($BL183="", "", SUMIF('Income &amp; Expenses'!$B$11:$B$40, $BL183, 'Income &amp; Expenses'!$AR$11:$AR$40))</f>
        <v>0</v>
      </c>
      <c r="CW183" s="121">
        <f>IF($BL183="", "", SUMIF('Income &amp; Expenses'!$I$11:$I$40, $BL183, 'Income &amp; Expenses'!$K$11:$K$40))</f>
        <v>0</v>
      </c>
      <c r="CY183" s="62" t="str">
        <f>IF(CU183="", "", IF(CU183&lt;0, MAX(CY$8:CY182)+1, ""))</f>
        <v/>
      </c>
    </row>
    <row r="184" spans="64:103" ht="14.4" hidden="1" customHeight="1" x14ac:dyDescent="0.55000000000000004">
      <c r="BL184" s="112">
        <f t="shared" si="53"/>
        <v>44372</v>
      </c>
      <c r="BM184" s="78">
        <f t="shared" si="54"/>
        <v>850</v>
      </c>
      <c r="BN184" s="120">
        <f>IF($BL184="", "", SUMIF('Income &amp; Expenses'!$B$11:$B$40, BL184, 'Income &amp; Expenses'!$F$11:$F$40))</f>
        <v>0</v>
      </c>
      <c r="BO184" s="121">
        <f>IF($BL184="", "", SUMIF('Income &amp; Expenses'!$I$11:$I$40, $BL184, 'Income &amp; Expenses'!$K$11:$K$40))</f>
        <v>0</v>
      </c>
      <c r="BQ184" s="62" t="str">
        <f>IF($BM184="", "", IF($BM184&lt;0, MAX($BQ$8:$BQ183)+1, ""))</f>
        <v/>
      </c>
      <c r="CC184" s="112">
        <f t="shared" si="55"/>
        <v>44372</v>
      </c>
      <c r="CD184" s="78">
        <f t="shared" si="56"/>
        <v>280</v>
      </c>
      <c r="CE184" s="120">
        <f>IF($BL184="", "", SUMIF('Income &amp; Expenses'!$B$11:$B$40, $BL184, 'Income &amp; Expenses'!$AQ$11:$AQ$40))</f>
        <v>0</v>
      </c>
      <c r="CF184" s="121">
        <f>IF($BL184="", "", SUMIF('Income &amp; Expenses'!$I$11:$I$40, $BL184, 'Income &amp; Expenses'!$K$11:$K$40))</f>
        <v>0</v>
      </c>
      <c r="CH184" s="62" t="str">
        <f>IF(CD184="", "", IF(CD184&lt;0, MAX(CH$8:CH183)+1, ""))</f>
        <v/>
      </c>
      <c r="CT184" s="112">
        <f t="shared" si="57"/>
        <v>44372</v>
      </c>
      <c r="CU184" s="78">
        <f t="shared" si="58"/>
        <v>1025</v>
      </c>
      <c r="CV184" s="120">
        <f>IF($BL184="", "", SUMIF('Income &amp; Expenses'!$B$11:$B$40, $BL184, 'Income &amp; Expenses'!$AR$11:$AR$40))</f>
        <v>0</v>
      </c>
      <c r="CW184" s="121">
        <f>IF($BL184="", "", SUMIF('Income &amp; Expenses'!$I$11:$I$40, $BL184, 'Income &amp; Expenses'!$K$11:$K$40))</f>
        <v>0</v>
      </c>
      <c r="CY184" s="62" t="str">
        <f>IF(CU184="", "", IF(CU184&lt;0, MAX(CY$8:CY183)+1, ""))</f>
        <v/>
      </c>
    </row>
    <row r="185" spans="64:103" ht="14.4" hidden="1" customHeight="1" x14ac:dyDescent="0.55000000000000004">
      <c r="BL185" s="112">
        <f t="shared" si="53"/>
        <v>44373</v>
      </c>
      <c r="BM185" s="78">
        <f t="shared" si="54"/>
        <v>850</v>
      </c>
      <c r="BN185" s="120">
        <f>IF($BL185="", "", SUMIF('Income &amp; Expenses'!$B$11:$B$40, BL185, 'Income &amp; Expenses'!$F$11:$F$40))</f>
        <v>0</v>
      </c>
      <c r="BO185" s="121">
        <f>IF($BL185="", "", SUMIF('Income &amp; Expenses'!$I$11:$I$40, $BL185, 'Income &amp; Expenses'!$K$11:$K$40))</f>
        <v>0</v>
      </c>
      <c r="BQ185" s="62" t="str">
        <f>IF($BM185="", "", IF($BM185&lt;0, MAX($BQ$8:$BQ184)+1, ""))</f>
        <v/>
      </c>
      <c r="CC185" s="112">
        <f t="shared" si="55"/>
        <v>44373</v>
      </c>
      <c r="CD185" s="78">
        <f t="shared" si="56"/>
        <v>280</v>
      </c>
      <c r="CE185" s="120">
        <f>IF($BL185="", "", SUMIF('Income &amp; Expenses'!$B$11:$B$40, $BL185, 'Income &amp; Expenses'!$AQ$11:$AQ$40))</f>
        <v>0</v>
      </c>
      <c r="CF185" s="121">
        <f>IF($BL185="", "", SUMIF('Income &amp; Expenses'!$I$11:$I$40, $BL185, 'Income &amp; Expenses'!$K$11:$K$40))</f>
        <v>0</v>
      </c>
      <c r="CH185" s="62" t="str">
        <f>IF(CD185="", "", IF(CD185&lt;0, MAX(CH$8:CH184)+1, ""))</f>
        <v/>
      </c>
      <c r="CT185" s="112">
        <f t="shared" si="57"/>
        <v>44373</v>
      </c>
      <c r="CU185" s="78">
        <f t="shared" si="58"/>
        <v>1025</v>
      </c>
      <c r="CV185" s="120">
        <f>IF($BL185="", "", SUMIF('Income &amp; Expenses'!$B$11:$B$40, $BL185, 'Income &amp; Expenses'!$AR$11:$AR$40))</f>
        <v>0</v>
      </c>
      <c r="CW185" s="121">
        <f>IF($BL185="", "", SUMIF('Income &amp; Expenses'!$I$11:$I$40, $BL185, 'Income &amp; Expenses'!$K$11:$K$40))</f>
        <v>0</v>
      </c>
      <c r="CY185" s="62" t="str">
        <f>IF(CU185="", "", IF(CU185&lt;0, MAX(CY$8:CY184)+1, ""))</f>
        <v/>
      </c>
    </row>
    <row r="186" spans="64:103" ht="14.4" hidden="1" customHeight="1" x14ac:dyDescent="0.55000000000000004">
      <c r="BL186" s="112">
        <f t="shared" si="53"/>
        <v>44374</v>
      </c>
      <c r="BM186" s="78">
        <f t="shared" si="54"/>
        <v>850</v>
      </c>
      <c r="BN186" s="120">
        <f>IF($BL186="", "", SUMIF('Income &amp; Expenses'!$B$11:$B$40, BL186, 'Income &amp; Expenses'!$F$11:$F$40))</f>
        <v>0</v>
      </c>
      <c r="BO186" s="121">
        <f>IF($BL186="", "", SUMIF('Income &amp; Expenses'!$I$11:$I$40, $BL186, 'Income &amp; Expenses'!$K$11:$K$40))</f>
        <v>0</v>
      </c>
      <c r="BQ186" s="62" t="str">
        <f>IF($BM186="", "", IF($BM186&lt;0, MAX($BQ$8:$BQ185)+1, ""))</f>
        <v/>
      </c>
      <c r="CC186" s="112">
        <f t="shared" si="55"/>
        <v>44374</v>
      </c>
      <c r="CD186" s="78">
        <f t="shared" si="56"/>
        <v>280</v>
      </c>
      <c r="CE186" s="120">
        <f>IF($BL186="", "", SUMIF('Income &amp; Expenses'!$B$11:$B$40, $BL186, 'Income &amp; Expenses'!$AQ$11:$AQ$40))</f>
        <v>0</v>
      </c>
      <c r="CF186" s="121">
        <f>IF($BL186="", "", SUMIF('Income &amp; Expenses'!$I$11:$I$40, $BL186, 'Income &amp; Expenses'!$K$11:$K$40))</f>
        <v>0</v>
      </c>
      <c r="CH186" s="62" t="str">
        <f>IF(CD186="", "", IF(CD186&lt;0, MAX(CH$8:CH185)+1, ""))</f>
        <v/>
      </c>
      <c r="CT186" s="112">
        <f t="shared" si="57"/>
        <v>44374</v>
      </c>
      <c r="CU186" s="78">
        <f t="shared" si="58"/>
        <v>1025</v>
      </c>
      <c r="CV186" s="120">
        <f>IF($BL186="", "", SUMIF('Income &amp; Expenses'!$B$11:$B$40, $BL186, 'Income &amp; Expenses'!$AR$11:$AR$40))</f>
        <v>0</v>
      </c>
      <c r="CW186" s="121">
        <f>IF($BL186="", "", SUMIF('Income &amp; Expenses'!$I$11:$I$40, $BL186, 'Income &amp; Expenses'!$K$11:$K$40))</f>
        <v>0</v>
      </c>
      <c r="CY186" s="62" t="str">
        <f>IF(CU186="", "", IF(CU186&lt;0, MAX(CY$8:CY185)+1, ""))</f>
        <v/>
      </c>
    </row>
    <row r="187" spans="64:103" ht="14.4" hidden="1" customHeight="1" x14ac:dyDescent="0.55000000000000004">
      <c r="BL187" s="112">
        <f t="shared" si="53"/>
        <v>44375</v>
      </c>
      <c r="BM187" s="78">
        <f t="shared" si="54"/>
        <v>850</v>
      </c>
      <c r="BN187" s="120">
        <f>IF($BL187="", "", SUMIF('Income &amp; Expenses'!$B$11:$B$40, BL187, 'Income &amp; Expenses'!$F$11:$F$40))</f>
        <v>0</v>
      </c>
      <c r="BO187" s="121">
        <f>IF($BL187="", "", SUMIF('Income &amp; Expenses'!$I$11:$I$40, $BL187, 'Income &amp; Expenses'!$K$11:$K$40))</f>
        <v>0</v>
      </c>
      <c r="BQ187" s="62" t="str">
        <f>IF($BM187="", "", IF($BM187&lt;0, MAX($BQ$8:$BQ186)+1, ""))</f>
        <v/>
      </c>
      <c r="CC187" s="112">
        <f t="shared" si="55"/>
        <v>44375</v>
      </c>
      <c r="CD187" s="78">
        <f t="shared" si="56"/>
        <v>280</v>
      </c>
      <c r="CE187" s="120">
        <f>IF($BL187="", "", SUMIF('Income &amp; Expenses'!$B$11:$B$40, $BL187, 'Income &amp; Expenses'!$AQ$11:$AQ$40))</f>
        <v>0</v>
      </c>
      <c r="CF187" s="121">
        <f>IF($BL187="", "", SUMIF('Income &amp; Expenses'!$I$11:$I$40, $BL187, 'Income &amp; Expenses'!$K$11:$K$40))</f>
        <v>0</v>
      </c>
      <c r="CH187" s="62" t="str">
        <f>IF(CD187="", "", IF(CD187&lt;0, MAX(CH$8:CH186)+1, ""))</f>
        <v/>
      </c>
      <c r="CT187" s="112">
        <f t="shared" si="57"/>
        <v>44375</v>
      </c>
      <c r="CU187" s="78">
        <f t="shared" si="58"/>
        <v>1025</v>
      </c>
      <c r="CV187" s="120">
        <f>IF($BL187="", "", SUMIF('Income &amp; Expenses'!$B$11:$B$40, $BL187, 'Income &amp; Expenses'!$AR$11:$AR$40))</f>
        <v>0</v>
      </c>
      <c r="CW187" s="121">
        <f>IF($BL187="", "", SUMIF('Income &amp; Expenses'!$I$11:$I$40, $BL187, 'Income &amp; Expenses'!$K$11:$K$40))</f>
        <v>0</v>
      </c>
      <c r="CY187" s="62" t="str">
        <f>IF(CU187="", "", IF(CU187&lt;0, MAX(CY$8:CY186)+1, ""))</f>
        <v/>
      </c>
    </row>
    <row r="188" spans="64:103" ht="14.4" hidden="1" customHeight="1" x14ac:dyDescent="0.55000000000000004">
      <c r="BL188" s="112">
        <f t="shared" si="53"/>
        <v>44376</v>
      </c>
      <c r="BM188" s="78">
        <f t="shared" si="54"/>
        <v>850</v>
      </c>
      <c r="BN188" s="120">
        <f>IF($BL188="", "", SUMIF('Income &amp; Expenses'!$B$11:$B$40, BL188, 'Income &amp; Expenses'!$F$11:$F$40))</f>
        <v>0</v>
      </c>
      <c r="BO188" s="121">
        <f>IF($BL188="", "", SUMIF('Income &amp; Expenses'!$I$11:$I$40, $BL188, 'Income &amp; Expenses'!$K$11:$K$40))</f>
        <v>0</v>
      </c>
      <c r="BQ188" s="62" t="str">
        <f>IF($BM188="", "", IF($BM188&lt;0, MAX($BQ$8:$BQ187)+1, ""))</f>
        <v/>
      </c>
      <c r="CC188" s="112">
        <f t="shared" si="55"/>
        <v>44376</v>
      </c>
      <c r="CD188" s="78">
        <f t="shared" si="56"/>
        <v>280</v>
      </c>
      <c r="CE188" s="120">
        <f>IF($BL188="", "", SUMIF('Income &amp; Expenses'!$B$11:$B$40, $BL188, 'Income &amp; Expenses'!$AQ$11:$AQ$40))</f>
        <v>0</v>
      </c>
      <c r="CF188" s="121">
        <f>IF($BL188="", "", SUMIF('Income &amp; Expenses'!$I$11:$I$40, $BL188, 'Income &amp; Expenses'!$K$11:$K$40))</f>
        <v>0</v>
      </c>
      <c r="CH188" s="62" t="str">
        <f>IF(CD188="", "", IF(CD188&lt;0, MAX(CH$8:CH187)+1, ""))</f>
        <v/>
      </c>
      <c r="CT188" s="112">
        <f t="shared" si="57"/>
        <v>44376</v>
      </c>
      <c r="CU188" s="78">
        <f t="shared" si="58"/>
        <v>1025</v>
      </c>
      <c r="CV188" s="120">
        <f>IF($BL188="", "", SUMIF('Income &amp; Expenses'!$B$11:$B$40, $BL188, 'Income &amp; Expenses'!$AR$11:$AR$40))</f>
        <v>0</v>
      </c>
      <c r="CW188" s="121">
        <f>IF($BL188="", "", SUMIF('Income &amp; Expenses'!$I$11:$I$40, $BL188, 'Income &amp; Expenses'!$K$11:$K$40))</f>
        <v>0</v>
      </c>
      <c r="CY188" s="62" t="str">
        <f>IF(CU188="", "", IF(CU188&lt;0, MAX(CY$8:CY187)+1, ""))</f>
        <v/>
      </c>
    </row>
    <row r="189" spans="64:103" ht="14.4" hidden="1" customHeight="1" x14ac:dyDescent="0.55000000000000004">
      <c r="BL189" s="112">
        <f t="shared" si="53"/>
        <v>44377</v>
      </c>
      <c r="BM189" s="78">
        <f t="shared" si="54"/>
        <v>850</v>
      </c>
      <c r="BN189" s="120">
        <f>IF($BL189="", "", SUMIF('Income &amp; Expenses'!$B$11:$B$40, BL189, 'Income &amp; Expenses'!$F$11:$F$40))</f>
        <v>0</v>
      </c>
      <c r="BO189" s="121">
        <f>IF($BL189="", "", SUMIF('Income &amp; Expenses'!$I$11:$I$40, $BL189, 'Income &amp; Expenses'!$K$11:$K$40))</f>
        <v>0</v>
      </c>
      <c r="BQ189" s="62" t="str">
        <f>IF($BM189="", "", IF($BM189&lt;0, MAX($BQ$8:$BQ188)+1, ""))</f>
        <v/>
      </c>
      <c r="CC189" s="112">
        <f t="shared" si="55"/>
        <v>44377</v>
      </c>
      <c r="CD189" s="78">
        <f t="shared" si="56"/>
        <v>280</v>
      </c>
      <c r="CE189" s="120">
        <f>IF($BL189="", "", SUMIF('Income &amp; Expenses'!$B$11:$B$40, $BL189, 'Income &amp; Expenses'!$AQ$11:$AQ$40))</f>
        <v>0</v>
      </c>
      <c r="CF189" s="121">
        <f>IF($BL189="", "", SUMIF('Income &amp; Expenses'!$I$11:$I$40, $BL189, 'Income &amp; Expenses'!$K$11:$K$40))</f>
        <v>0</v>
      </c>
      <c r="CH189" s="62" t="str">
        <f>IF(CD189="", "", IF(CD189&lt;0, MAX(CH$8:CH188)+1, ""))</f>
        <v/>
      </c>
      <c r="CT189" s="112">
        <f t="shared" si="57"/>
        <v>44377</v>
      </c>
      <c r="CU189" s="78">
        <f t="shared" si="58"/>
        <v>1025</v>
      </c>
      <c r="CV189" s="120">
        <f>IF($BL189="", "", SUMIF('Income &amp; Expenses'!$B$11:$B$40, $BL189, 'Income &amp; Expenses'!$AR$11:$AR$40))</f>
        <v>0</v>
      </c>
      <c r="CW189" s="121">
        <f>IF($BL189="", "", SUMIF('Income &amp; Expenses'!$I$11:$I$40, $BL189, 'Income &amp; Expenses'!$K$11:$K$40))</f>
        <v>0</v>
      </c>
      <c r="CY189" s="62" t="str">
        <f>IF(CU189="", "", IF(CU189&lt;0, MAX(CY$8:CY188)+1, ""))</f>
        <v/>
      </c>
    </row>
    <row r="190" spans="64:103" ht="14.4" hidden="1" customHeight="1" x14ac:dyDescent="0.55000000000000004">
      <c r="BL190" s="112">
        <f t="shared" si="53"/>
        <v>44378</v>
      </c>
      <c r="BM190" s="78">
        <f t="shared" si="54"/>
        <v>850</v>
      </c>
      <c r="BN190" s="120">
        <f>IF($BL190="", "", SUMIF('Income &amp; Expenses'!$B$11:$B$40, BL190, 'Income &amp; Expenses'!$F$11:$F$40))</f>
        <v>0</v>
      </c>
      <c r="BO190" s="121">
        <f>IF($BL190="", "", SUMIF('Income &amp; Expenses'!$I$11:$I$40, $BL190, 'Income &amp; Expenses'!$K$11:$K$40))</f>
        <v>0</v>
      </c>
      <c r="BQ190" s="62" t="str">
        <f>IF($BM190="", "", IF($BM190&lt;0, MAX($BQ$8:$BQ189)+1, ""))</f>
        <v/>
      </c>
      <c r="CC190" s="112">
        <f t="shared" si="55"/>
        <v>44378</v>
      </c>
      <c r="CD190" s="78">
        <f t="shared" si="56"/>
        <v>280</v>
      </c>
      <c r="CE190" s="120">
        <f>IF($BL190="", "", SUMIF('Income &amp; Expenses'!$B$11:$B$40, $BL190, 'Income &amp; Expenses'!$AQ$11:$AQ$40))</f>
        <v>0</v>
      </c>
      <c r="CF190" s="121">
        <f>IF($BL190="", "", SUMIF('Income &amp; Expenses'!$I$11:$I$40, $BL190, 'Income &amp; Expenses'!$K$11:$K$40))</f>
        <v>0</v>
      </c>
      <c r="CH190" s="62" t="str">
        <f>IF(CD190="", "", IF(CD190&lt;0, MAX(CH$8:CH189)+1, ""))</f>
        <v/>
      </c>
      <c r="CT190" s="112">
        <f t="shared" si="57"/>
        <v>44378</v>
      </c>
      <c r="CU190" s="78">
        <f t="shared" si="58"/>
        <v>1025</v>
      </c>
      <c r="CV190" s="120">
        <f>IF($BL190="", "", SUMIF('Income &amp; Expenses'!$B$11:$B$40, $BL190, 'Income &amp; Expenses'!$AR$11:$AR$40))</f>
        <v>0</v>
      </c>
      <c r="CW190" s="121">
        <f>IF($BL190="", "", SUMIF('Income &amp; Expenses'!$I$11:$I$40, $BL190, 'Income &amp; Expenses'!$K$11:$K$40))</f>
        <v>0</v>
      </c>
      <c r="CY190" s="62" t="str">
        <f>IF(CU190="", "", IF(CU190&lt;0, MAX(CY$8:CY189)+1, ""))</f>
        <v/>
      </c>
    </row>
    <row r="191" spans="64:103" ht="14.4" hidden="1" customHeight="1" x14ac:dyDescent="0.55000000000000004">
      <c r="BL191" s="112">
        <f t="shared" si="53"/>
        <v>44379</v>
      </c>
      <c r="BM191" s="78">
        <f t="shared" si="54"/>
        <v>850</v>
      </c>
      <c r="BN191" s="120">
        <f>IF($BL191="", "", SUMIF('Income &amp; Expenses'!$B$11:$B$40, BL191, 'Income &amp; Expenses'!$F$11:$F$40))</f>
        <v>0</v>
      </c>
      <c r="BO191" s="121">
        <f>IF($BL191="", "", SUMIF('Income &amp; Expenses'!$I$11:$I$40, $BL191, 'Income &amp; Expenses'!$K$11:$K$40))</f>
        <v>0</v>
      </c>
      <c r="BQ191" s="62" t="str">
        <f>IF($BM191="", "", IF($BM191&lt;0, MAX($BQ$8:$BQ190)+1, ""))</f>
        <v/>
      </c>
      <c r="CC191" s="112">
        <f t="shared" si="55"/>
        <v>44379</v>
      </c>
      <c r="CD191" s="78">
        <f t="shared" si="56"/>
        <v>280</v>
      </c>
      <c r="CE191" s="120">
        <f>IF($BL191="", "", SUMIF('Income &amp; Expenses'!$B$11:$B$40, $BL191, 'Income &amp; Expenses'!$AQ$11:$AQ$40))</f>
        <v>0</v>
      </c>
      <c r="CF191" s="121">
        <f>IF($BL191="", "", SUMIF('Income &amp; Expenses'!$I$11:$I$40, $BL191, 'Income &amp; Expenses'!$K$11:$K$40))</f>
        <v>0</v>
      </c>
      <c r="CH191" s="62" t="str">
        <f>IF(CD191="", "", IF(CD191&lt;0, MAX(CH$8:CH190)+1, ""))</f>
        <v/>
      </c>
      <c r="CT191" s="112">
        <f t="shared" si="57"/>
        <v>44379</v>
      </c>
      <c r="CU191" s="78">
        <f t="shared" si="58"/>
        <v>1025</v>
      </c>
      <c r="CV191" s="120">
        <f>IF($BL191="", "", SUMIF('Income &amp; Expenses'!$B$11:$B$40, $BL191, 'Income &amp; Expenses'!$AR$11:$AR$40))</f>
        <v>0</v>
      </c>
      <c r="CW191" s="121">
        <f>IF($BL191="", "", SUMIF('Income &amp; Expenses'!$I$11:$I$40, $BL191, 'Income &amp; Expenses'!$K$11:$K$40))</f>
        <v>0</v>
      </c>
      <c r="CY191" s="62" t="str">
        <f>IF(CU191="", "", IF(CU191&lt;0, MAX(CY$8:CY190)+1, ""))</f>
        <v/>
      </c>
    </row>
    <row r="192" spans="64:103" ht="14.4" hidden="1" customHeight="1" x14ac:dyDescent="0.55000000000000004">
      <c r="BL192" s="112">
        <f t="shared" si="53"/>
        <v>44380</v>
      </c>
      <c r="BM192" s="78">
        <f t="shared" si="54"/>
        <v>850</v>
      </c>
      <c r="BN192" s="120">
        <f>IF($BL192="", "", SUMIF('Income &amp; Expenses'!$B$11:$B$40, BL192, 'Income &amp; Expenses'!$F$11:$F$40))</f>
        <v>0</v>
      </c>
      <c r="BO192" s="121">
        <f>IF($BL192="", "", SUMIF('Income &amp; Expenses'!$I$11:$I$40, $BL192, 'Income &amp; Expenses'!$K$11:$K$40))</f>
        <v>0</v>
      </c>
      <c r="BQ192" s="62" t="str">
        <f>IF($BM192="", "", IF($BM192&lt;0, MAX($BQ$8:$BQ191)+1, ""))</f>
        <v/>
      </c>
      <c r="CC192" s="112">
        <f t="shared" si="55"/>
        <v>44380</v>
      </c>
      <c r="CD192" s="78">
        <f t="shared" si="56"/>
        <v>280</v>
      </c>
      <c r="CE192" s="120">
        <f>IF($BL192="", "", SUMIF('Income &amp; Expenses'!$B$11:$B$40, $BL192, 'Income &amp; Expenses'!$AQ$11:$AQ$40))</f>
        <v>0</v>
      </c>
      <c r="CF192" s="121">
        <f>IF($BL192="", "", SUMIF('Income &amp; Expenses'!$I$11:$I$40, $BL192, 'Income &amp; Expenses'!$K$11:$K$40))</f>
        <v>0</v>
      </c>
      <c r="CH192" s="62" t="str">
        <f>IF(CD192="", "", IF(CD192&lt;0, MAX(CH$8:CH191)+1, ""))</f>
        <v/>
      </c>
      <c r="CT192" s="112">
        <f t="shared" si="57"/>
        <v>44380</v>
      </c>
      <c r="CU192" s="78">
        <f t="shared" si="58"/>
        <v>1025</v>
      </c>
      <c r="CV192" s="120">
        <f>IF($BL192="", "", SUMIF('Income &amp; Expenses'!$B$11:$B$40, $BL192, 'Income &amp; Expenses'!$AR$11:$AR$40))</f>
        <v>0</v>
      </c>
      <c r="CW192" s="121">
        <f>IF($BL192="", "", SUMIF('Income &amp; Expenses'!$I$11:$I$40, $BL192, 'Income &amp; Expenses'!$K$11:$K$40))</f>
        <v>0</v>
      </c>
      <c r="CY192" s="62" t="str">
        <f>IF(CU192="", "", IF(CU192&lt;0, MAX(CY$8:CY191)+1, ""))</f>
        <v/>
      </c>
    </row>
    <row r="193" spans="64:103" ht="14.4" hidden="1" customHeight="1" x14ac:dyDescent="0.55000000000000004">
      <c r="BL193" s="112">
        <f t="shared" si="53"/>
        <v>44381</v>
      </c>
      <c r="BM193" s="78">
        <f t="shared" si="54"/>
        <v>850</v>
      </c>
      <c r="BN193" s="120">
        <f>IF($BL193="", "", SUMIF('Income &amp; Expenses'!$B$11:$B$40, BL193, 'Income &amp; Expenses'!$F$11:$F$40))</f>
        <v>0</v>
      </c>
      <c r="BO193" s="121">
        <f>IF($BL193="", "", SUMIF('Income &amp; Expenses'!$I$11:$I$40, $BL193, 'Income &amp; Expenses'!$K$11:$K$40))</f>
        <v>0</v>
      </c>
      <c r="BQ193" s="62" t="str">
        <f>IF($BM193="", "", IF($BM193&lt;0, MAX($BQ$8:$BQ192)+1, ""))</f>
        <v/>
      </c>
      <c r="CC193" s="112">
        <f t="shared" si="55"/>
        <v>44381</v>
      </c>
      <c r="CD193" s="78">
        <f t="shared" si="56"/>
        <v>280</v>
      </c>
      <c r="CE193" s="120">
        <f>IF($BL193="", "", SUMIF('Income &amp; Expenses'!$B$11:$B$40, $BL193, 'Income &amp; Expenses'!$AQ$11:$AQ$40))</f>
        <v>0</v>
      </c>
      <c r="CF193" s="121">
        <f>IF($BL193="", "", SUMIF('Income &amp; Expenses'!$I$11:$I$40, $BL193, 'Income &amp; Expenses'!$K$11:$K$40))</f>
        <v>0</v>
      </c>
      <c r="CH193" s="62" t="str">
        <f>IF(CD193="", "", IF(CD193&lt;0, MAX(CH$8:CH192)+1, ""))</f>
        <v/>
      </c>
      <c r="CT193" s="112">
        <f t="shared" si="57"/>
        <v>44381</v>
      </c>
      <c r="CU193" s="78">
        <f t="shared" si="58"/>
        <v>1025</v>
      </c>
      <c r="CV193" s="120">
        <f>IF($BL193="", "", SUMIF('Income &amp; Expenses'!$B$11:$B$40, $BL193, 'Income &amp; Expenses'!$AR$11:$AR$40))</f>
        <v>0</v>
      </c>
      <c r="CW193" s="121">
        <f>IF($BL193="", "", SUMIF('Income &amp; Expenses'!$I$11:$I$40, $BL193, 'Income &amp; Expenses'!$K$11:$K$40))</f>
        <v>0</v>
      </c>
      <c r="CY193" s="62" t="str">
        <f>IF(CU193="", "", IF(CU193&lt;0, MAX(CY$8:CY192)+1, ""))</f>
        <v/>
      </c>
    </row>
    <row r="194" spans="64:103" ht="14.4" hidden="1" customHeight="1" x14ac:dyDescent="0.55000000000000004">
      <c r="BL194" s="112">
        <f t="shared" si="53"/>
        <v>44382</v>
      </c>
      <c r="BM194" s="78">
        <f t="shared" si="54"/>
        <v>850</v>
      </c>
      <c r="BN194" s="120">
        <f>IF($BL194="", "", SUMIF('Income &amp; Expenses'!$B$11:$B$40, BL194, 'Income &amp; Expenses'!$F$11:$F$40))</f>
        <v>0</v>
      </c>
      <c r="BO194" s="121">
        <f>IF($BL194="", "", SUMIF('Income &amp; Expenses'!$I$11:$I$40, $BL194, 'Income &amp; Expenses'!$K$11:$K$40))</f>
        <v>0</v>
      </c>
      <c r="BQ194" s="62" t="str">
        <f>IF($BM194="", "", IF($BM194&lt;0, MAX($BQ$8:$BQ193)+1, ""))</f>
        <v/>
      </c>
      <c r="CC194" s="112">
        <f t="shared" si="55"/>
        <v>44382</v>
      </c>
      <c r="CD194" s="78">
        <f t="shared" si="56"/>
        <v>280</v>
      </c>
      <c r="CE194" s="120">
        <f>IF($BL194="", "", SUMIF('Income &amp; Expenses'!$B$11:$B$40, $BL194, 'Income &amp; Expenses'!$AQ$11:$AQ$40))</f>
        <v>0</v>
      </c>
      <c r="CF194" s="121">
        <f>IF($BL194="", "", SUMIF('Income &amp; Expenses'!$I$11:$I$40, $BL194, 'Income &amp; Expenses'!$K$11:$K$40))</f>
        <v>0</v>
      </c>
      <c r="CH194" s="62" t="str">
        <f>IF(CD194="", "", IF(CD194&lt;0, MAX(CH$8:CH193)+1, ""))</f>
        <v/>
      </c>
      <c r="CT194" s="112">
        <f t="shared" si="57"/>
        <v>44382</v>
      </c>
      <c r="CU194" s="78">
        <f t="shared" si="58"/>
        <v>1025</v>
      </c>
      <c r="CV194" s="120">
        <f>IF($BL194="", "", SUMIF('Income &amp; Expenses'!$B$11:$B$40, $BL194, 'Income &amp; Expenses'!$AR$11:$AR$40))</f>
        <v>0</v>
      </c>
      <c r="CW194" s="121">
        <f>IF($BL194="", "", SUMIF('Income &amp; Expenses'!$I$11:$I$40, $BL194, 'Income &amp; Expenses'!$K$11:$K$40))</f>
        <v>0</v>
      </c>
      <c r="CY194" s="62" t="str">
        <f>IF(CU194="", "", IF(CU194&lt;0, MAX(CY$8:CY193)+1, ""))</f>
        <v/>
      </c>
    </row>
    <row r="195" spans="64:103" ht="14.4" hidden="1" customHeight="1" x14ac:dyDescent="0.55000000000000004">
      <c r="BL195" s="112">
        <f t="shared" si="53"/>
        <v>44383</v>
      </c>
      <c r="BM195" s="78">
        <f t="shared" si="54"/>
        <v>850</v>
      </c>
      <c r="BN195" s="120">
        <f>IF($BL195="", "", SUMIF('Income &amp; Expenses'!$B$11:$B$40, BL195, 'Income &amp; Expenses'!$F$11:$F$40))</f>
        <v>0</v>
      </c>
      <c r="BO195" s="121">
        <f>IF($BL195="", "", SUMIF('Income &amp; Expenses'!$I$11:$I$40, $BL195, 'Income &amp; Expenses'!$K$11:$K$40))</f>
        <v>0</v>
      </c>
      <c r="BQ195" s="62" t="str">
        <f>IF($BM195="", "", IF($BM195&lt;0, MAX($BQ$8:$BQ194)+1, ""))</f>
        <v/>
      </c>
      <c r="CC195" s="112">
        <f t="shared" si="55"/>
        <v>44383</v>
      </c>
      <c r="CD195" s="78">
        <f t="shared" si="56"/>
        <v>280</v>
      </c>
      <c r="CE195" s="120">
        <f>IF($BL195="", "", SUMIF('Income &amp; Expenses'!$B$11:$B$40, $BL195, 'Income &amp; Expenses'!$AQ$11:$AQ$40))</f>
        <v>0</v>
      </c>
      <c r="CF195" s="121">
        <f>IF($BL195="", "", SUMIF('Income &amp; Expenses'!$I$11:$I$40, $BL195, 'Income &amp; Expenses'!$K$11:$K$40))</f>
        <v>0</v>
      </c>
      <c r="CH195" s="62" t="str">
        <f>IF(CD195="", "", IF(CD195&lt;0, MAX(CH$8:CH194)+1, ""))</f>
        <v/>
      </c>
      <c r="CT195" s="112">
        <f t="shared" si="57"/>
        <v>44383</v>
      </c>
      <c r="CU195" s="78">
        <f t="shared" si="58"/>
        <v>1025</v>
      </c>
      <c r="CV195" s="120">
        <f>IF($BL195="", "", SUMIF('Income &amp; Expenses'!$B$11:$B$40, $BL195, 'Income &amp; Expenses'!$AR$11:$AR$40))</f>
        <v>0</v>
      </c>
      <c r="CW195" s="121">
        <f>IF($BL195="", "", SUMIF('Income &amp; Expenses'!$I$11:$I$40, $BL195, 'Income &amp; Expenses'!$K$11:$K$40))</f>
        <v>0</v>
      </c>
      <c r="CY195" s="62" t="str">
        <f>IF(CU195="", "", IF(CU195&lt;0, MAX(CY$8:CY194)+1, ""))</f>
        <v/>
      </c>
    </row>
    <row r="196" spans="64:103" ht="14.4" hidden="1" customHeight="1" x14ac:dyDescent="0.55000000000000004">
      <c r="BL196" s="112">
        <f t="shared" si="53"/>
        <v>44384</v>
      </c>
      <c r="BM196" s="78">
        <f t="shared" si="54"/>
        <v>850</v>
      </c>
      <c r="BN196" s="120">
        <f>IF($BL196="", "", SUMIF('Income &amp; Expenses'!$B$11:$B$40, BL196, 'Income &amp; Expenses'!$F$11:$F$40))</f>
        <v>0</v>
      </c>
      <c r="BO196" s="121">
        <f>IF($BL196="", "", SUMIF('Income &amp; Expenses'!$I$11:$I$40, $BL196, 'Income &amp; Expenses'!$K$11:$K$40))</f>
        <v>0</v>
      </c>
      <c r="BQ196" s="62" t="str">
        <f>IF($BM196="", "", IF($BM196&lt;0, MAX($BQ$8:$BQ195)+1, ""))</f>
        <v/>
      </c>
      <c r="CC196" s="112">
        <f t="shared" si="55"/>
        <v>44384</v>
      </c>
      <c r="CD196" s="78">
        <f t="shared" si="56"/>
        <v>280</v>
      </c>
      <c r="CE196" s="120">
        <f>IF($BL196="", "", SUMIF('Income &amp; Expenses'!$B$11:$B$40, $BL196, 'Income &amp; Expenses'!$AQ$11:$AQ$40))</f>
        <v>0</v>
      </c>
      <c r="CF196" s="121">
        <f>IF($BL196="", "", SUMIF('Income &amp; Expenses'!$I$11:$I$40, $BL196, 'Income &amp; Expenses'!$K$11:$K$40))</f>
        <v>0</v>
      </c>
      <c r="CH196" s="62" t="str">
        <f>IF(CD196="", "", IF(CD196&lt;0, MAX(CH$8:CH195)+1, ""))</f>
        <v/>
      </c>
      <c r="CT196" s="112">
        <f t="shared" si="57"/>
        <v>44384</v>
      </c>
      <c r="CU196" s="78">
        <f t="shared" si="58"/>
        <v>1025</v>
      </c>
      <c r="CV196" s="120">
        <f>IF($BL196="", "", SUMIF('Income &amp; Expenses'!$B$11:$B$40, $BL196, 'Income &amp; Expenses'!$AR$11:$AR$40))</f>
        <v>0</v>
      </c>
      <c r="CW196" s="121">
        <f>IF($BL196="", "", SUMIF('Income &amp; Expenses'!$I$11:$I$40, $BL196, 'Income &amp; Expenses'!$K$11:$K$40))</f>
        <v>0</v>
      </c>
      <c r="CY196" s="62" t="str">
        <f>IF(CU196="", "", IF(CU196&lt;0, MAX(CY$8:CY195)+1, ""))</f>
        <v/>
      </c>
    </row>
    <row r="197" spans="64:103" ht="14.4" hidden="1" customHeight="1" x14ac:dyDescent="0.55000000000000004">
      <c r="BL197" s="112">
        <f t="shared" si="53"/>
        <v>44385</v>
      </c>
      <c r="BM197" s="78">
        <f t="shared" si="54"/>
        <v>850</v>
      </c>
      <c r="BN197" s="120">
        <f>IF($BL197="", "", SUMIF('Income &amp; Expenses'!$B$11:$B$40, BL197, 'Income &amp; Expenses'!$F$11:$F$40))</f>
        <v>0</v>
      </c>
      <c r="BO197" s="121">
        <f>IF($BL197="", "", SUMIF('Income &amp; Expenses'!$I$11:$I$40, $BL197, 'Income &amp; Expenses'!$K$11:$K$40))</f>
        <v>0</v>
      </c>
      <c r="BQ197" s="62" t="str">
        <f>IF($BM197="", "", IF($BM197&lt;0, MAX($BQ$8:$BQ196)+1, ""))</f>
        <v/>
      </c>
      <c r="CC197" s="112">
        <f t="shared" si="55"/>
        <v>44385</v>
      </c>
      <c r="CD197" s="78">
        <f t="shared" si="56"/>
        <v>280</v>
      </c>
      <c r="CE197" s="120">
        <f>IF($BL197="", "", SUMIF('Income &amp; Expenses'!$B$11:$B$40, $BL197, 'Income &amp; Expenses'!$AQ$11:$AQ$40))</f>
        <v>0</v>
      </c>
      <c r="CF197" s="121">
        <f>IF($BL197="", "", SUMIF('Income &amp; Expenses'!$I$11:$I$40, $BL197, 'Income &amp; Expenses'!$K$11:$K$40))</f>
        <v>0</v>
      </c>
      <c r="CH197" s="62" t="str">
        <f>IF(CD197="", "", IF(CD197&lt;0, MAX(CH$8:CH196)+1, ""))</f>
        <v/>
      </c>
      <c r="CT197" s="112">
        <f t="shared" si="57"/>
        <v>44385</v>
      </c>
      <c r="CU197" s="78">
        <f t="shared" si="58"/>
        <v>1025</v>
      </c>
      <c r="CV197" s="120">
        <f>IF($BL197="", "", SUMIF('Income &amp; Expenses'!$B$11:$B$40, $BL197, 'Income &amp; Expenses'!$AR$11:$AR$40))</f>
        <v>0</v>
      </c>
      <c r="CW197" s="121">
        <f>IF($BL197="", "", SUMIF('Income &amp; Expenses'!$I$11:$I$40, $BL197, 'Income &amp; Expenses'!$K$11:$K$40))</f>
        <v>0</v>
      </c>
      <c r="CY197" s="62" t="str">
        <f>IF(CU197="", "", IF(CU197&lt;0, MAX(CY$8:CY196)+1, ""))</f>
        <v/>
      </c>
    </row>
    <row r="198" spans="64:103" ht="14.4" hidden="1" customHeight="1" x14ac:dyDescent="0.55000000000000004">
      <c r="BL198" s="112">
        <f t="shared" si="53"/>
        <v>44386</v>
      </c>
      <c r="BM198" s="78">
        <f t="shared" si="54"/>
        <v>850</v>
      </c>
      <c r="BN198" s="120">
        <f>IF($BL198="", "", SUMIF('Income &amp; Expenses'!$B$11:$B$40, BL198, 'Income &amp; Expenses'!$F$11:$F$40))</f>
        <v>0</v>
      </c>
      <c r="BO198" s="121">
        <f>IF($BL198="", "", SUMIF('Income &amp; Expenses'!$I$11:$I$40, $BL198, 'Income &amp; Expenses'!$K$11:$K$40))</f>
        <v>0</v>
      </c>
      <c r="BQ198" s="62" t="str">
        <f>IF($BM198="", "", IF($BM198&lt;0, MAX($BQ$8:$BQ197)+1, ""))</f>
        <v/>
      </c>
      <c r="CC198" s="112">
        <f t="shared" si="55"/>
        <v>44386</v>
      </c>
      <c r="CD198" s="78">
        <f t="shared" si="56"/>
        <v>280</v>
      </c>
      <c r="CE198" s="120">
        <f>IF($BL198="", "", SUMIF('Income &amp; Expenses'!$B$11:$B$40, $BL198, 'Income &amp; Expenses'!$AQ$11:$AQ$40))</f>
        <v>0</v>
      </c>
      <c r="CF198" s="121">
        <f>IF($BL198="", "", SUMIF('Income &amp; Expenses'!$I$11:$I$40, $BL198, 'Income &amp; Expenses'!$K$11:$K$40))</f>
        <v>0</v>
      </c>
      <c r="CH198" s="62" t="str">
        <f>IF(CD198="", "", IF(CD198&lt;0, MAX(CH$8:CH197)+1, ""))</f>
        <v/>
      </c>
      <c r="CT198" s="112">
        <f t="shared" si="57"/>
        <v>44386</v>
      </c>
      <c r="CU198" s="78">
        <f t="shared" si="58"/>
        <v>1025</v>
      </c>
      <c r="CV198" s="120">
        <f>IF($BL198="", "", SUMIF('Income &amp; Expenses'!$B$11:$B$40, $BL198, 'Income &amp; Expenses'!$AR$11:$AR$40))</f>
        <v>0</v>
      </c>
      <c r="CW198" s="121">
        <f>IF($BL198="", "", SUMIF('Income &amp; Expenses'!$I$11:$I$40, $BL198, 'Income &amp; Expenses'!$K$11:$K$40))</f>
        <v>0</v>
      </c>
      <c r="CY198" s="62" t="str">
        <f>IF(CU198="", "", IF(CU198&lt;0, MAX(CY$8:CY197)+1, ""))</f>
        <v/>
      </c>
    </row>
    <row r="199" spans="64:103" ht="14.4" hidden="1" customHeight="1" x14ac:dyDescent="0.55000000000000004">
      <c r="BL199" s="112">
        <f t="shared" si="53"/>
        <v>44387</v>
      </c>
      <c r="BM199" s="78">
        <f t="shared" si="54"/>
        <v>850</v>
      </c>
      <c r="BN199" s="120">
        <f>IF($BL199="", "", SUMIF('Income &amp; Expenses'!$B$11:$B$40, BL199, 'Income &amp; Expenses'!$F$11:$F$40))</f>
        <v>0</v>
      </c>
      <c r="BO199" s="121">
        <f>IF($BL199="", "", SUMIF('Income &amp; Expenses'!$I$11:$I$40, $BL199, 'Income &amp; Expenses'!$K$11:$K$40))</f>
        <v>0</v>
      </c>
      <c r="BQ199" s="62" t="str">
        <f>IF($BM199="", "", IF($BM199&lt;0, MAX($BQ$8:$BQ198)+1, ""))</f>
        <v/>
      </c>
      <c r="CC199" s="112">
        <f t="shared" si="55"/>
        <v>44387</v>
      </c>
      <c r="CD199" s="78">
        <f t="shared" si="56"/>
        <v>280</v>
      </c>
      <c r="CE199" s="120">
        <f>IF($BL199="", "", SUMIF('Income &amp; Expenses'!$B$11:$B$40, $BL199, 'Income &amp; Expenses'!$AQ$11:$AQ$40))</f>
        <v>0</v>
      </c>
      <c r="CF199" s="121">
        <f>IF($BL199="", "", SUMIF('Income &amp; Expenses'!$I$11:$I$40, $BL199, 'Income &amp; Expenses'!$K$11:$K$40))</f>
        <v>0</v>
      </c>
      <c r="CH199" s="62" t="str">
        <f>IF(CD199="", "", IF(CD199&lt;0, MAX(CH$8:CH198)+1, ""))</f>
        <v/>
      </c>
      <c r="CT199" s="112">
        <f t="shared" si="57"/>
        <v>44387</v>
      </c>
      <c r="CU199" s="78">
        <f t="shared" si="58"/>
        <v>1025</v>
      </c>
      <c r="CV199" s="120">
        <f>IF($BL199="", "", SUMIF('Income &amp; Expenses'!$B$11:$B$40, $BL199, 'Income &amp; Expenses'!$AR$11:$AR$40))</f>
        <v>0</v>
      </c>
      <c r="CW199" s="121">
        <f>IF($BL199="", "", SUMIF('Income &amp; Expenses'!$I$11:$I$40, $BL199, 'Income &amp; Expenses'!$K$11:$K$40))</f>
        <v>0</v>
      </c>
      <c r="CY199" s="62" t="str">
        <f>IF(CU199="", "", IF(CU199&lt;0, MAX(CY$8:CY198)+1, ""))</f>
        <v/>
      </c>
    </row>
    <row r="200" spans="64:103" ht="14.4" hidden="1" customHeight="1" x14ac:dyDescent="0.55000000000000004">
      <c r="BL200" s="112">
        <f t="shared" si="53"/>
        <v>44388</v>
      </c>
      <c r="BM200" s="78">
        <f t="shared" si="54"/>
        <v>850</v>
      </c>
      <c r="BN200" s="120">
        <f>IF($BL200="", "", SUMIF('Income &amp; Expenses'!$B$11:$B$40, BL200, 'Income &amp; Expenses'!$F$11:$F$40))</f>
        <v>0</v>
      </c>
      <c r="BO200" s="121">
        <f>IF($BL200="", "", SUMIF('Income &amp; Expenses'!$I$11:$I$40, $BL200, 'Income &amp; Expenses'!$K$11:$K$40))</f>
        <v>0</v>
      </c>
      <c r="BQ200" s="62" t="str">
        <f>IF($BM200="", "", IF($BM200&lt;0, MAX($BQ$8:$BQ199)+1, ""))</f>
        <v/>
      </c>
      <c r="CC200" s="112">
        <f t="shared" si="55"/>
        <v>44388</v>
      </c>
      <c r="CD200" s="78">
        <f t="shared" si="56"/>
        <v>280</v>
      </c>
      <c r="CE200" s="120">
        <f>IF($BL200="", "", SUMIF('Income &amp; Expenses'!$B$11:$B$40, $BL200, 'Income &amp; Expenses'!$AQ$11:$AQ$40))</f>
        <v>0</v>
      </c>
      <c r="CF200" s="121">
        <f>IF($BL200="", "", SUMIF('Income &amp; Expenses'!$I$11:$I$40, $BL200, 'Income &amp; Expenses'!$K$11:$K$40))</f>
        <v>0</v>
      </c>
      <c r="CH200" s="62" t="str">
        <f>IF(CD200="", "", IF(CD200&lt;0, MAX(CH$8:CH199)+1, ""))</f>
        <v/>
      </c>
      <c r="CT200" s="112">
        <f t="shared" si="57"/>
        <v>44388</v>
      </c>
      <c r="CU200" s="78">
        <f t="shared" si="58"/>
        <v>1025</v>
      </c>
      <c r="CV200" s="120">
        <f>IF($BL200="", "", SUMIF('Income &amp; Expenses'!$B$11:$B$40, $BL200, 'Income &amp; Expenses'!$AR$11:$AR$40))</f>
        <v>0</v>
      </c>
      <c r="CW200" s="121">
        <f>IF($BL200="", "", SUMIF('Income &amp; Expenses'!$I$11:$I$40, $BL200, 'Income &amp; Expenses'!$K$11:$K$40))</f>
        <v>0</v>
      </c>
      <c r="CY200" s="62" t="str">
        <f>IF(CU200="", "", IF(CU200&lt;0, MAX(CY$8:CY199)+1, ""))</f>
        <v/>
      </c>
    </row>
    <row r="201" spans="64:103" ht="14.4" hidden="1" customHeight="1" x14ac:dyDescent="0.55000000000000004">
      <c r="BL201" s="112">
        <f t="shared" si="53"/>
        <v>44389</v>
      </c>
      <c r="BM201" s="78">
        <f t="shared" si="54"/>
        <v>850</v>
      </c>
      <c r="BN201" s="120">
        <f>IF($BL201="", "", SUMIF('Income &amp; Expenses'!$B$11:$B$40, BL201, 'Income &amp; Expenses'!$F$11:$F$40))</f>
        <v>0</v>
      </c>
      <c r="BO201" s="121">
        <f>IF($BL201="", "", SUMIF('Income &amp; Expenses'!$I$11:$I$40, $BL201, 'Income &amp; Expenses'!$K$11:$K$40))</f>
        <v>0</v>
      </c>
      <c r="BQ201" s="62" t="str">
        <f>IF($BM201="", "", IF($BM201&lt;0, MAX($BQ$8:$BQ200)+1, ""))</f>
        <v/>
      </c>
      <c r="CC201" s="112">
        <f t="shared" si="55"/>
        <v>44389</v>
      </c>
      <c r="CD201" s="78">
        <f t="shared" si="56"/>
        <v>280</v>
      </c>
      <c r="CE201" s="120">
        <f>IF($BL201="", "", SUMIF('Income &amp; Expenses'!$B$11:$B$40, $BL201, 'Income &amp; Expenses'!$AQ$11:$AQ$40))</f>
        <v>0</v>
      </c>
      <c r="CF201" s="121">
        <f>IF($BL201="", "", SUMIF('Income &amp; Expenses'!$I$11:$I$40, $BL201, 'Income &amp; Expenses'!$K$11:$K$40))</f>
        <v>0</v>
      </c>
      <c r="CH201" s="62" t="str">
        <f>IF(CD201="", "", IF(CD201&lt;0, MAX(CH$8:CH200)+1, ""))</f>
        <v/>
      </c>
      <c r="CT201" s="112">
        <f t="shared" si="57"/>
        <v>44389</v>
      </c>
      <c r="CU201" s="78">
        <f t="shared" si="58"/>
        <v>1025</v>
      </c>
      <c r="CV201" s="120">
        <f>IF($BL201="", "", SUMIF('Income &amp; Expenses'!$B$11:$B$40, $BL201, 'Income &amp; Expenses'!$AR$11:$AR$40))</f>
        <v>0</v>
      </c>
      <c r="CW201" s="121">
        <f>IF($BL201="", "", SUMIF('Income &amp; Expenses'!$I$11:$I$40, $BL201, 'Income &amp; Expenses'!$K$11:$K$40))</f>
        <v>0</v>
      </c>
      <c r="CY201" s="62" t="str">
        <f>IF(CU201="", "", IF(CU201&lt;0, MAX(CY$8:CY200)+1, ""))</f>
        <v/>
      </c>
    </row>
    <row r="202" spans="64:103" ht="14.4" hidden="1" customHeight="1" x14ac:dyDescent="0.55000000000000004">
      <c r="BL202" s="112">
        <f t="shared" si="53"/>
        <v>44390</v>
      </c>
      <c r="BM202" s="78">
        <f t="shared" si="54"/>
        <v>850</v>
      </c>
      <c r="BN202" s="120">
        <f>IF($BL202="", "", SUMIF('Income &amp; Expenses'!$B$11:$B$40, BL202, 'Income &amp; Expenses'!$F$11:$F$40))</f>
        <v>0</v>
      </c>
      <c r="BO202" s="121">
        <f>IF($BL202="", "", SUMIF('Income &amp; Expenses'!$I$11:$I$40, $BL202, 'Income &amp; Expenses'!$K$11:$K$40))</f>
        <v>0</v>
      </c>
      <c r="BQ202" s="62" t="str">
        <f>IF($BM202="", "", IF($BM202&lt;0, MAX($BQ$8:$BQ201)+1, ""))</f>
        <v/>
      </c>
      <c r="CC202" s="112">
        <f t="shared" si="55"/>
        <v>44390</v>
      </c>
      <c r="CD202" s="78">
        <f t="shared" si="56"/>
        <v>280</v>
      </c>
      <c r="CE202" s="120">
        <f>IF($BL202="", "", SUMIF('Income &amp; Expenses'!$B$11:$B$40, $BL202, 'Income &amp; Expenses'!$AQ$11:$AQ$40))</f>
        <v>0</v>
      </c>
      <c r="CF202" s="121">
        <f>IF($BL202="", "", SUMIF('Income &amp; Expenses'!$I$11:$I$40, $BL202, 'Income &amp; Expenses'!$K$11:$K$40))</f>
        <v>0</v>
      </c>
      <c r="CH202" s="62" t="str">
        <f>IF(CD202="", "", IF(CD202&lt;0, MAX(CH$8:CH201)+1, ""))</f>
        <v/>
      </c>
      <c r="CT202" s="112">
        <f t="shared" si="57"/>
        <v>44390</v>
      </c>
      <c r="CU202" s="78">
        <f t="shared" si="58"/>
        <v>1025</v>
      </c>
      <c r="CV202" s="120">
        <f>IF($BL202="", "", SUMIF('Income &amp; Expenses'!$B$11:$B$40, $BL202, 'Income &amp; Expenses'!$AR$11:$AR$40))</f>
        <v>0</v>
      </c>
      <c r="CW202" s="121">
        <f>IF($BL202="", "", SUMIF('Income &amp; Expenses'!$I$11:$I$40, $BL202, 'Income &amp; Expenses'!$K$11:$K$40))</f>
        <v>0</v>
      </c>
      <c r="CY202" s="62" t="str">
        <f>IF(CU202="", "", IF(CU202&lt;0, MAX(CY$8:CY201)+1, ""))</f>
        <v/>
      </c>
    </row>
    <row r="203" spans="64:103" ht="14.4" hidden="1" customHeight="1" x14ac:dyDescent="0.55000000000000004">
      <c r="BL203" s="112">
        <f t="shared" ref="BL203:BL266" si="59">IFERROR(IF(BL202+1&gt;$BM$3, "", BL202+1), "")</f>
        <v>44391</v>
      </c>
      <c r="BM203" s="78">
        <f t="shared" ref="BM203:BM266" si="60">IF($BL203="", "", BM202+BO203-BN203)</f>
        <v>850</v>
      </c>
      <c r="BN203" s="120">
        <f>IF($BL203="", "", SUMIF('Income &amp; Expenses'!$B$11:$B$40, BL203, 'Income &amp; Expenses'!$F$11:$F$40))</f>
        <v>0</v>
      </c>
      <c r="BO203" s="121">
        <f>IF($BL203="", "", SUMIF('Income &amp; Expenses'!$I$11:$I$40, $BL203, 'Income &amp; Expenses'!$K$11:$K$40))</f>
        <v>0</v>
      </c>
      <c r="BQ203" s="62" t="str">
        <f>IF($BM203="", "", IF($BM203&lt;0, MAX($BQ$8:$BQ202)+1, ""))</f>
        <v/>
      </c>
      <c r="CC203" s="112">
        <f t="shared" ref="CC203:CC266" si="61">IFERROR(IF(CC202+1&gt;$BM$3, "", CC202+1), "")</f>
        <v>44391</v>
      </c>
      <c r="CD203" s="78">
        <f t="shared" ref="CD203:CD266" si="62">IF($BL203="", "", CD202+CF203-CE203)</f>
        <v>280</v>
      </c>
      <c r="CE203" s="120">
        <f>IF($BL203="", "", SUMIF('Income &amp; Expenses'!$B$11:$B$40, $BL203, 'Income &amp; Expenses'!$AQ$11:$AQ$40))</f>
        <v>0</v>
      </c>
      <c r="CF203" s="121">
        <f>IF($BL203="", "", SUMIF('Income &amp; Expenses'!$I$11:$I$40, $BL203, 'Income &amp; Expenses'!$K$11:$K$40))</f>
        <v>0</v>
      </c>
      <c r="CH203" s="62" t="str">
        <f>IF(CD203="", "", IF(CD203&lt;0, MAX(CH$8:CH202)+1, ""))</f>
        <v/>
      </c>
      <c r="CT203" s="112">
        <f t="shared" ref="CT203:CT266" si="63">IFERROR(IF(CT202+1&gt;$BM$3, "", CT202+1), "")</f>
        <v>44391</v>
      </c>
      <c r="CU203" s="78">
        <f t="shared" ref="CU203:CU266" si="64">IF($BL203="", "", CU202+CW203-CV203)</f>
        <v>1025</v>
      </c>
      <c r="CV203" s="120">
        <f>IF($BL203="", "", SUMIF('Income &amp; Expenses'!$B$11:$B$40, $BL203, 'Income &amp; Expenses'!$AR$11:$AR$40))</f>
        <v>0</v>
      </c>
      <c r="CW203" s="121">
        <f>IF($BL203="", "", SUMIF('Income &amp; Expenses'!$I$11:$I$40, $BL203, 'Income &amp; Expenses'!$K$11:$K$40))</f>
        <v>0</v>
      </c>
      <c r="CY203" s="62" t="str">
        <f>IF(CU203="", "", IF(CU203&lt;0, MAX(CY$8:CY202)+1, ""))</f>
        <v/>
      </c>
    </row>
    <row r="204" spans="64:103" ht="14.4" hidden="1" customHeight="1" x14ac:dyDescent="0.55000000000000004">
      <c r="BL204" s="112">
        <f t="shared" si="59"/>
        <v>44392</v>
      </c>
      <c r="BM204" s="78">
        <f t="shared" si="60"/>
        <v>850</v>
      </c>
      <c r="BN204" s="120">
        <f>IF($BL204="", "", SUMIF('Income &amp; Expenses'!$B$11:$B$40, BL204, 'Income &amp; Expenses'!$F$11:$F$40))</f>
        <v>0</v>
      </c>
      <c r="BO204" s="121">
        <f>IF($BL204="", "", SUMIF('Income &amp; Expenses'!$I$11:$I$40, $BL204, 'Income &amp; Expenses'!$K$11:$K$40))</f>
        <v>0</v>
      </c>
      <c r="BQ204" s="62" t="str">
        <f>IF($BM204="", "", IF($BM204&lt;0, MAX($BQ$8:$BQ203)+1, ""))</f>
        <v/>
      </c>
      <c r="CC204" s="112">
        <f t="shared" si="61"/>
        <v>44392</v>
      </c>
      <c r="CD204" s="78">
        <f t="shared" si="62"/>
        <v>280</v>
      </c>
      <c r="CE204" s="120">
        <f>IF($BL204="", "", SUMIF('Income &amp; Expenses'!$B$11:$B$40, $BL204, 'Income &amp; Expenses'!$AQ$11:$AQ$40))</f>
        <v>0</v>
      </c>
      <c r="CF204" s="121">
        <f>IF($BL204="", "", SUMIF('Income &amp; Expenses'!$I$11:$I$40, $BL204, 'Income &amp; Expenses'!$K$11:$K$40))</f>
        <v>0</v>
      </c>
      <c r="CH204" s="62" t="str">
        <f>IF(CD204="", "", IF(CD204&lt;0, MAX(CH$8:CH203)+1, ""))</f>
        <v/>
      </c>
      <c r="CT204" s="112">
        <f t="shared" si="63"/>
        <v>44392</v>
      </c>
      <c r="CU204" s="78">
        <f t="shared" si="64"/>
        <v>1025</v>
      </c>
      <c r="CV204" s="120">
        <f>IF($BL204="", "", SUMIF('Income &amp; Expenses'!$B$11:$B$40, $BL204, 'Income &amp; Expenses'!$AR$11:$AR$40))</f>
        <v>0</v>
      </c>
      <c r="CW204" s="121">
        <f>IF($BL204="", "", SUMIF('Income &amp; Expenses'!$I$11:$I$40, $BL204, 'Income &amp; Expenses'!$K$11:$K$40))</f>
        <v>0</v>
      </c>
      <c r="CY204" s="62" t="str">
        <f>IF(CU204="", "", IF(CU204&lt;0, MAX(CY$8:CY203)+1, ""))</f>
        <v/>
      </c>
    </row>
    <row r="205" spans="64:103" ht="14.4" hidden="1" customHeight="1" x14ac:dyDescent="0.55000000000000004">
      <c r="BL205" s="112">
        <f t="shared" si="59"/>
        <v>44393</v>
      </c>
      <c r="BM205" s="78">
        <f t="shared" si="60"/>
        <v>850</v>
      </c>
      <c r="BN205" s="120">
        <f>IF($BL205="", "", SUMIF('Income &amp; Expenses'!$B$11:$B$40, BL205, 'Income &amp; Expenses'!$F$11:$F$40))</f>
        <v>0</v>
      </c>
      <c r="BO205" s="121">
        <f>IF($BL205="", "", SUMIF('Income &amp; Expenses'!$I$11:$I$40, $BL205, 'Income &amp; Expenses'!$K$11:$K$40))</f>
        <v>0</v>
      </c>
      <c r="BQ205" s="62" t="str">
        <f>IF($BM205="", "", IF($BM205&lt;0, MAX($BQ$8:$BQ204)+1, ""))</f>
        <v/>
      </c>
      <c r="CC205" s="112">
        <f t="shared" si="61"/>
        <v>44393</v>
      </c>
      <c r="CD205" s="78">
        <f t="shared" si="62"/>
        <v>280</v>
      </c>
      <c r="CE205" s="120">
        <f>IF($BL205="", "", SUMIF('Income &amp; Expenses'!$B$11:$B$40, $BL205, 'Income &amp; Expenses'!$AQ$11:$AQ$40))</f>
        <v>0</v>
      </c>
      <c r="CF205" s="121">
        <f>IF($BL205="", "", SUMIF('Income &amp; Expenses'!$I$11:$I$40, $BL205, 'Income &amp; Expenses'!$K$11:$K$40))</f>
        <v>0</v>
      </c>
      <c r="CH205" s="62" t="str">
        <f>IF(CD205="", "", IF(CD205&lt;0, MAX(CH$8:CH204)+1, ""))</f>
        <v/>
      </c>
      <c r="CT205" s="112">
        <f t="shared" si="63"/>
        <v>44393</v>
      </c>
      <c r="CU205" s="78">
        <f t="shared" si="64"/>
        <v>1025</v>
      </c>
      <c r="CV205" s="120">
        <f>IF($BL205="", "", SUMIF('Income &amp; Expenses'!$B$11:$B$40, $BL205, 'Income &amp; Expenses'!$AR$11:$AR$40))</f>
        <v>0</v>
      </c>
      <c r="CW205" s="121">
        <f>IF($BL205="", "", SUMIF('Income &amp; Expenses'!$I$11:$I$40, $BL205, 'Income &amp; Expenses'!$K$11:$K$40))</f>
        <v>0</v>
      </c>
      <c r="CY205" s="62" t="str">
        <f>IF(CU205="", "", IF(CU205&lt;0, MAX(CY$8:CY204)+1, ""))</f>
        <v/>
      </c>
    </row>
    <row r="206" spans="64:103" ht="14.4" hidden="1" customHeight="1" x14ac:dyDescent="0.55000000000000004">
      <c r="BL206" s="112">
        <f t="shared" si="59"/>
        <v>44394</v>
      </c>
      <c r="BM206" s="78">
        <f t="shared" si="60"/>
        <v>850</v>
      </c>
      <c r="BN206" s="120">
        <f>IF($BL206="", "", SUMIF('Income &amp; Expenses'!$B$11:$B$40, BL206, 'Income &amp; Expenses'!$F$11:$F$40))</f>
        <v>0</v>
      </c>
      <c r="BO206" s="121">
        <f>IF($BL206="", "", SUMIF('Income &amp; Expenses'!$I$11:$I$40, $BL206, 'Income &amp; Expenses'!$K$11:$K$40))</f>
        <v>0</v>
      </c>
      <c r="BQ206" s="62" t="str">
        <f>IF($BM206="", "", IF($BM206&lt;0, MAX($BQ$8:$BQ205)+1, ""))</f>
        <v/>
      </c>
      <c r="CC206" s="112">
        <f t="shared" si="61"/>
        <v>44394</v>
      </c>
      <c r="CD206" s="78">
        <f t="shared" si="62"/>
        <v>280</v>
      </c>
      <c r="CE206" s="120">
        <f>IF($BL206="", "", SUMIF('Income &amp; Expenses'!$B$11:$B$40, $BL206, 'Income &amp; Expenses'!$AQ$11:$AQ$40))</f>
        <v>0</v>
      </c>
      <c r="CF206" s="121">
        <f>IF($BL206="", "", SUMIF('Income &amp; Expenses'!$I$11:$I$40, $BL206, 'Income &amp; Expenses'!$K$11:$K$40))</f>
        <v>0</v>
      </c>
      <c r="CH206" s="62" t="str">
        <f>IF(CD206="", "", IF(CD206&lt;0, MAX(CH$8:CH205)+1, ""))</f>
        <v/>
      </c>
      <c r="CT206" s="112">
        <f t="shared" si="63"/>
        <v>44394</v>
      </c>
      <c r="CU206" s="78">
        <f t="shared" si="64"/>
        <v>1025</v>
      </c>
      <c r="CV206" s="120">
        <f>IF($BL206="", "", SUMIF('Income &amp; Expenses'!$B$11:$B$40, $BL206, 'Income &amp; Expenses'!$AR$11:$AR$40))</f>
        <v>0</v>
      </c>
      <c r="CW206" s="121">
        <f>IF($BL206="", "", SUMIF('Income &amp; Expenses'!$I$11:$I$40, $BL206, 'Income &amp; Expenses'!$K$11:$K$40))</f>
        <v>0</v>
      </c>
      <c r="CY206" s="62" t="str">
        <f>IF(CU206="", "", IF(CU206&lt;0, MAX(CY$8:CY205)+1, ""))</f>
        <v/>
      </c>
    </row>
    <row r="207" spans="64:103" ht="14.4" hidden="1" customHeight="1" x14ac:dyDescent="0.55000000000000004">
      <c r="BL207" s="112">
        <f t="shared" si="59"/>
        <v>44395</v>
      </c>
      <c r="BM207" s="78">
        <f t="shared" si="60"/>
        <v>850</v>
      </c>
      <c r="BN207" s="120">
        <f>IF($BL207="", "", SUMIF('Income &amp; Expenses'!$B$11:$B$40, BL207, 'Income &amp; Expenses'!$F$11:$F$40))</f>
        <v>0</v>
      </c>
      <c r="BO207" s="121">
        <f>IF($BL207="", "", SUMIF('Income &amp; Expenses'!$I$11:$I$40, $BL207, 'Income &amp; Expenses'!$K$11:$K$40))</f>
        <v>0</v>
      </c>
      <c r="BQ207" s="62" t="str">
        <f>IF($BM207="", "", IF($BM207&lt;0, MAX($BQ$8:$BQ206)+1, ""))</f>
        <v/>
      </c>
      <c r="CC207" s="112">
        <f t="shared" si="61"/>
        <v>44395</v>
      </c>
      <c r="CD207" s="78">
        <f t="shared" si="62"/>
        <v>280</v>
      </c>
      <c r="CE207" s="120">
        <f>IF($BL207="", "", SUMIF('Income &amp; Expenses'!$B$11:$B$40, $BL207, 'Income &amp; Expenses'!$AQ$11:$AQ$40))</f>
        <v>0</v>
      </c>
      <c r="CF207" s="121">
        <f>IF($BL207="", "", SUMIF('Income &amp; Expenses'!$I$11:$I$40, $BL207, 'Income &amp; Expenses'!$K$11:$K$40))</f>
        <v>0</v>
      </c>
      <c r="CH207" s="62" t="str">
        <f>IF(CD207="", "", IF(CD207&lt;0, MAX(CH$8:CH206)+1, ""))</f>
        <v/>
      </c>
      <c r="CT207" s="112">
        <f t="shared" si="63"/>
        <v>44395</v>
      </c>
      <c r="CU207" s="78">
        <f t="shared" si="64"/>
        <v>1025</v>
      </c>
      <c r="CV207" s="120">
        <f>IF($BL207="", "", SUMIF('Income &amp; Expenses'!$B$11:$B$40, $BL207, 'Income &amp; Expenses'!$AR$11:$AR$40))</f>
        <v>0</v>
      </c>
      <c r="CW207" s="121">
        <f>IF($BL207="", "", SUMIF('Income &amp; Expenses'!$I$11:$I$40, $BL207, 'Income &amp; Expenses'!$K$11:$K$40))</f>
        <v>0</v>
      </c>
      <c r="CY207" s="62" t="str">
        <f>IF(CU207="", "", IF(CU207&lt;0, MAX(CY$8:CY206)+1, ""))</f>
        <v/>
      </c>
    </row>
    <row r="208" spans="64:103" ht="14.4" hidden="1" customHeight="1" x14ac:dyDescent="0.55000000000000004">
      <c r="BL208" s="112">
        <f t="shared" si="59"/>
        <v>44396</v>
      </c>
      <c r="BM208" s="78">
        <f t="shared" si="60"/>
        <v>850</v>
      </c>
      <c r="BN208" s="120">
        <f>IF($BL208="", "", SUMIF('Income &amp; Expenses'!$B$11:$B$40, BL208, 'Income &amp; Expenses'!$F$11:$F$40))</f>
        <v>0</v>
      </c>
      <c r="BO208" s="121">
        <f>IF($BL208="", "", SUMIF('Income &amp; Expenses'!$I$11:$I$40, $BL208, 'Income &amp; Expenses'!$K$11:$K$40))</f>
        <v>0</v>
      </c>
      <c r="BQ208" s="62" t="str">
        <f>IF($BM208="", "", IF($BM208&lt;0, MAX($BQ$8:$BQ207)+1, ""))</f>
        <v/>
      </c>
      <c r="CC208" s="112">
        <f t="shared" si="61"/>
        <v>44396</v>
      </c>
      <c r="CD208" s="78">
        <f t="shared" si="62"/>
        <v>280</v>
      </c>
      <c r="CE208" s="120">
        <f>IF($BL208="", "", SUMIF('Income &amp; Expenses'!$B$11:$B$40, $BL208, 'Income &amp; Expenses'!$AQ$11:$AQ$40))</f>
        <v>0</v>
      </c>
      <c r="CF208" s="121">
        <f>IF($BL208="", "", SUMIF('Income &amp; Expenses'!$I$11:$I$40, $BL208, 'Income &amp; Expenses'!$K$11:$K$40))</f>
        <v>0</v>
      </c>
      <c r="CH208" s="62" t="str">
        <f>IF(CD208="", "", IF(CD208&lt;0, MAX(CH$8:CH207)+1, ""))</f>
        <v/>
      </c>
      <c r="CT208" s="112">
        <f t="shared" si="63"/>
        <v>44396</v>
      </c>
      <c r="CU208" s="78">
        <f t="shared" si="64"/>
        <v>1025</v>
      </c>
      <c r="CV208" s="120">
        <f>IF($BL208="", "", SUMIF('Income &amp; Expenses'!$B$11:$B$40, $BL208, 'Income &amp; Expenses'!$AR$11:$AR$40))</f>
        <v>0</v>
      </c>
      <c r="CW208" s="121">
        <f>IF($BL208="", "", SUMIF('Income &amp; Expenses'!$I$11:$I$40, $BL208, 'Income &amp; Expenses'!$K$11:$K$40))</f>
        <v>0</v>
      </c>
      <c r="CY208" s="62" t="str">
        <f>IF(CU208="", "", IF(CU208&lt;0, MAX(CY$8:CY207)+1, ""))</f>
        <v/>
      </c>
    </row>
    <row r="209" spans="64:103" ht="14.4" hidden="1" customHeight="1" x14ac:dyDescent="0.55000000000000004">
      <c r="BL209" s="112">
        <f t="shared" si="59"/>
        <v>44397</v>
      </c>
      <c r="BM209" s="78">
        <f t="shared" si="60"/>
        <v>850</v>
      </c>
      <c r="BN209" s="120">
        <f>IF($BL209="", "", SUMIF('Income &amp; Expenses'!$B$11:$B$40, BL209, 'Income &amp; Expenses'!$F$11:$F$40))</f>
        <v>0</v>
      </c>
      <c r="BO209" s="121">
        <f>IF($BL209="", "", SUMIF('Income &amp; Expenses'!$I$11:$I$40, $BL209, 'Income &amp; Expenses'!$K$11:$K$40))</f>
        <v>0</v>
      </c>
      <c r="BQ209" s="62" t="str">
        <f>IF($BM209="", "", IF($BM209&lt;0, MAX($BQ$8:$BQ208)+1, ""))</f>
        <v/>
      </c>
      <c r="CC209" s="112">
        <f t="shared" si="61"/>
        <v>44397</v>
      </c>
      <c r="CD209" s="78">
        <f t="shared" si="62"/>
        <v>280</v>
      </c>
      <c r="CE209" s="120">
        <f>IF($BL209="", "", SUMIF('Income &amp; Expenses'!$B$11:$B$40, $BL209, 'Income &amp; Expenses'!$AQ$11:$AQ$40))</f>
        <v>0</v>
      </c>
      <c r="CF209" s="121">
        <f>IF($BL209="", "", SUMIF('Income &amp; Expenses'!$I$11:$I$40, $BL209, 'Income &amp; Expenses'!$K$11:$K$40))</f>
        <v>0</v>
      </c>
      <c r="CH209" s="62" t="str">
        <f>IF(CD209="", "", IF(CD209&lt;0, MAX(CH$8:CH208)+1, ""))</f>
        <v/>
      </c>
      <c r="CT209" s="112">
        <f t="shared" si="63"/>
        <v>44397</v>
      </c>
      <c r="CU209" s="78">
        <f t="shared" si="64"/>
        <v>1025</v>
      </c>
      <c r="CV209" s="120">
        <f>IF($BL209="", "", SUMIF('Income &amp; Expenses'!$B$11:$B$40, $BL209, 'Income &amp; Expenses'!$AR$11:$AR$40))</f>
        <v>0</v>
      </c>
      <c r="CW209" s="121">
        <f>IF($BL209="", "", SUMIF('Income &amp; Expenses'!$I$11:$I$40, $BL209, 'Income &amp; Expenses'!$K$11:$K$40))</f>
        <v>0</v>
      </c>
      <c r="CY209" s="62" t="str">
        <f>IF(CU209="", "", IF(CU209&lt;0, MAX(CY$8:CY208)+1, ""))</f>
        <v/>
      </c>
    </row>
    <row r="210" spans="64:103" ht="14.4" hidden="1" customHeight="1" x14ac:dyDescent="0.55000000000000004">
      <c r="BL210" s="112">
        <f t="shared" si="59"/>
        <v>44398</v>
      </c>
      <c r="BM210" s="78">
        <f t="shared" si="60"/>
        <v>850</v>
      </c>
      <c r="BN210" s="120">
        <f>IF($BL210="", "", SUMIF('Income &amp; Expenses'!$B$11:$B$40, BL210, 'Income &amp; Expenses'!$F$11:$F$40))</f>
        <v>0</v>
      </c>
      <c r="BO210" s="121">
        <f>IF($BL210="", "", SUMIF('Income &amp; Expenses'!$I$11:$I$40, $BL210, 'Income &amp; Expenses'!$K$11:$K$40))</f>
        <v>0</v>
      </c>
      <c r="BQ210" s="62" t="str">
        <f>IF($BM210="", "", IF($BM210&lt;0, MAX($BQ$8:$BQ209)+1, ""))</f>
        <v/>
      </c>
      <c r="CC210" s="112">
        <f t="shared" si="61"/>
        <v>44398</v>
      </c>
      <c r="CD210" s="78">
        <f t="shared" si="62"/>
        <v>280</v>
      </c>
      <c r="CE210" s="120">
        <f>IF($BL210="", "", SUMIF('Income &amp; Expenses'!$B$11:$B$40, $BL210, 'Income &amp; Expenses'!$AQ$11:$AQ$40))</f>
        <v>0</v>
      </c>
      <c r="CF210" s="121">
        <f>IF($BL210="", "", SUMIF('Income &amp; Expenses'!$I$11:$I$40, $BL210, 'Income &amp; Expenses'!$K$11:$K$40))</f>
        <v>0</v>
      </c>
      <c r="CH210" s="62" t="str">
        <f>IF(CD210="", "", IF(CD210&lt;0, MAX(CH$8:CH209)+1, ""))</f>
        <v/>
      </c>
      <c r="CT210" s="112">
        <f t="shared" si="63"/>
        <v>44398</v>
      </c>
      <c r="CU210" s="78">
        <f t="shared" si="64"/>
        <v>1025</v>
      </c>
      <c r="CV210" s="120">
        <f>IF($BL210="", "", SUMIF('Income &amp; Expenses'!$B$11:$B$40, $BL210, 'Income &amp; Expenses'!$AR$11:$AR$40))</f>
        <v>0</v>
      </c>
      <c r="CW210" s="121">
        <f>IF($BL210="", "", SUMIF('Income &amp; Expenses'!$I$11:$I$40, $BL210, 'Income &amp; Expenses'!$K$11:$K$40))</f>
        <v>0</v>
      </c>
      <c r="CY210" s="62" t="str">
        <f>IF(CU210="", "", IF(CU210&lt;0, MAX(CY$8:CY209)+1, ""))</f>
        <v/>
      </c>
    </row>
    <row r="211" spans="64:103" ht="14.4" hidden="1" customHeight="1" x14ac:dyDescent="0.55000000000000004">
      <c r="BL211" s="112">
        <f t="shared" si="59"/>
        <v>44399</v>
      </c>
      <c r="BM211" s="78">
        <f t="shared" si="60"/>
        <v>850</v>
      </c>
      <c r="BN211" s="120">
        <f>IF($BL211="", "", SUMIF('Income &amp; Expenses'!$B$11:$B$40, BL211, 'Income &amp; Expenses'!$F$11:$F$40))</f>
        <v>0</v>
      </c>
      <c r="BO211" s="121">
        <f>IF($BL211="", "", SUMIF('Income &amp; Expenses'!$I$11:$I$40, $BL211, 'Income &amp; Expenses'!$K$11:$K$40))</f>
        <v>0</v>
      </c>
      <c r="BQ211" s="62" t="str">
        <f>IF($BM211="", "", IF($BM211&lt;0, MAX($BQ$8:$BQ210)+1, ""))</f>
        <v/>
      </c>
      <c r="CC211" s="112">
        <f t="shared" si="61"/>
        <v>44399</v>
      </c>
      <c r="CD211" s="78">
        <f t="shared" si="62"/>
        <v>280</v>
      </c>
      <c r="CE211" s="120">
        <f>IF($BL211="", "", SUMIF('Income &amp; Expenses'!$B$11:$B$40, $BL211, 'Income &amp; Expenses'!$AQ$11:$AQ$40))</f>
        <v>0</v>
      </c>
      <c r="CF211" s="121">
        <f>IF($BL211="", "", SUMIF('Income &amp; Expenses'!$I$11:$I$40, $BL211, 'Income &amp; Expenses'!$K$11:$K$40))</f>
        <v>0</v>
      </c>
      <c r="CH211" s="62" t="str">
        <f>IF(CD211="", "", IF(CD211&lt;0, MAX(CH$8:CH210)+1, ""))</f>
        <v/>
      </c>
      <c r="CT211" s="112">
        <f t="shared" si="63"/>
        <v>44399</v>
      </c>
      <c r="CU211" s="78">
        <f t="shared" si="64"/>
        <v>1025</v>
      </c>
      <c r="CV211" s="120">
        <f>IF($BL211="", "", SUMIF('Income &amp; Expenses'!$B$11:$B$40, $BL211, 'Income &amp; Expenses'!$AR$11:$AR$40))</f>
        <v>0</v>
      </c>
      <c r="CW211" s="121">
        <f>IF($BL211="", "", SUMIF('Income &amp; Expenses'!$I$11:$I$40, $BL211, 'Income &amp; Expenses'!$K$11:$K$40))</f>
        <v>0</v>
      </c>
      <c r="CY211" s="62" t="str">
        <f>IF(CU211="", "", IF(CU211&lt;0, MAX(CY$8:CY210)+1, ""))</f>
        <v/>
      </c>
    </row>
    <row r="212" spans="64:103" ht="14.4" hidden="1" customHeight="1" x14ac:dyDescent="0.55000000000000004">
      <c r="BL212" s="112">
        <f t="shared" si="59"/>
        <v>44400</v>
      </c>
      <c r="BM212" s="78">
        <f t="shared" si="60"/>
        <v>850</v>
      </c>
      <c r="BN212" s="120">
        <f>IF($BL212="", "", SUMIF('Income &amp; Expenses'!$B$11:$B$40, BL212, 'Income &amp; Expenses'!$F$11:$F$40))</f>
        <v>0</v>
      </c>
      <c r="BO212" s="121">
        <f>IF($BL212="", "", SUMIF('Income &amp; Expenses'!$I$11:$I$40, $BL212, 'Income &amp; Expenses'!$K$11:$K$40))</f>
        <v>0</v>
      </c>
      <c r="BQ212" s="62" t="str">
        <f>IF($BM212="", "", IF($BM212&lt;0, MAX($BQ$8:$BQ211)+1, ""))</f>
        <v/>
      </c>
      <c r="CC212" s="112">
        <f t="shared" si="61"/>
        <v>44400</v>
      </c>
      <c r="CD212" s="78">
        <f t="shared" si="62"/>
        <v>280</v>
      </c>
      <c r="CE212" s="120">
        <f>IF($BL212="", "", SUMIF('Income &amp; Expenses'!$B$11:$B$40, $BL212, 'Income &amp; Expenses'!$AQ$11:$AQ$40))</f>
        <v>0</v>
      </c>
      <c r="CF212" s="121">
        <f>IF($BL212="", "", SUMIF('Income &amp; Expenses'!$I$11:$I$40, $BL212, 'Income &amp; Expenses'!$K$11:$K$40))</f>
        <v>0</v>
      </c>
      <c r="CH212" s="62" t="str">
        <f>IF(CD212="", "", IF(CD212&lt;0, MAX(CH$8:CH211)+1, ""))</f>
        <v/>
      </c>
      <c r="CT212" s="112">
        <f t="shared" si="63"/>
        <v>44400</v>
      </c>
      <c r="CU212" s="78">
        <f t="shared" si="64"/>
        <v>1025</v>
      </c>
      <c r="CV212" s="120">
        <f>IF($BL212="", "", SUMIF('Income &amp; Expenses'!$B$11:$B$40, $BL212, 'Income &amp; Expenses'!$AR$11:$AR$40))</f>
        <v>0</v>
      </c>
      <c r="CW212" s="121">
        <f>IF($BL212="", "", SUMIF('Income &amp; Expenses'!$I$11:$I$40, $BL212, 'Income &amp; Expenses'!$K$11:$K$40))</f>
        <v>0</v>
      </c>
      <c r="CY212" s="62" t="str">
        <f>IF(CU212="", "", IF(CU212&lt;0, MAX(CY$8:CY211)+1, ""))</f>
        <v/>
      </c>
    </row>
    <row r="213" spans="64:103" ht="14.4" hidden="1" customHeight="1" x14ac:dyDescent="0.55000000000000004">
      <c r="BL213" s="112">
        <f t="shared" si="59"/>
        <v>44401</v>
      </c>
      <c r="BM213" s="78">
        <f t="shared" si="60"/>
        <v>850</v>
      </c>
      <c r="BN213" s="120">
        <f>IF($BL213="", "", SUMIF('Income &amp; Expenses'!$B$11:$B$40, BL213, 'Income &amp; Expenses'!$F$11:$F$40))</f>
        <v>0</v>
      </c>
      <c r="BO213" s="121">
        <f>IF($BL213="", "", SUMIF('Income &amp; Expenses'!$I$11:$I$40, $BL213, 'Income &amp; Expenses'!$K$11:$K$40))</f>
        <v>0</v>
      </c>
      <c r="BQ213" s="62" t="str">
        <f>IF($BM213="", "", IF($BM213&lt;0, MAX($BQ$8:$BQ212)+1, ""))</f>
        <v/>
      </c>
      <c r="CC213" s="112">
        <f t="shared" si="61"/>
        <v>44401</v>
      </c>
      <c r="CD213" s="78">
        <f t="shared" si="62"/>
        <v>280</v>
      </c>
      <c r="CE213" s="120">
        <f>IF($BL213="", "", SUMIF('Income &amp; Expenses'!$B$11:$B$40, $BL213, 'Income &amp; Expenses'!$AQ$11:$AQ$40))</f>
        <v>0</v>
      </c>
      <c r="CF213" s="121">
        <f>IF($BL213="", "", SUMIF('Income &amp; Expenses'!$I$11:$I$40, $BL213, 'Income &amp; Expenses'!$K$11:$K$40))</f>
        <v>0</v>
      </c>
      <c r="CH213" s="62" t="str">
        <f>IF(CD213="", "", IF(CD213&lt;0, MAX(CH$8:CH212)+1, ""))</f>
        <v/>
      </c>
      <c r="CT213" s="112">
        <f t="shared" si="63"/>
        <v>44401</v>
      </c>
      <c r="CU213" s="78">
        <f t="shared" si="64"/>
        <v>1025</v>
      </c>
      <c r="CV213" s="120">
        <f>IF($BL213="", "", SUMIF('Income &amp; Expenses'!$B$11:$B$40, $BL213, 'Income &amp; Expenses'!$AR$11:$AR$40))</f>
        <v>0</v>
      </c>
      <c r="CW213" s="121">
        <f>IF($BL213="", "", SUMIF('Income &amp; Expenses'!$I$11:$I$40, $BL213, 'Income &amp; Expenses'!$K$11:$K$40))</f>
        <v>0</v>
      </c>
      <c r="CY213" s="62" t="str">
        <f>IF(CU213="", "", IF(CU213&lt;0, MAX(CY$8:CY212)+1, ""))</f>
        <v/>
      </c>
    </row>
    <row r="214" spans="64:103" ht="14.4" hidden="1" customHeight="1" x14ac:dyDescent="0.55000000000000004">
      <c r="BL214" s="112">
        <f t="shared" si="59"/>
        <v>44402</v>
      </c>
      <c r="BM214" s="78">
        <f t="shared" si="60"/>
        <v>850</v>
      </c>
      <c r="BN214" s="120">
        <f>IF($BL214="", "", SUMIF('Income &amp; Expenses'!$B$11:$B$40, BL214, 'Income &amp; Expenses'!$F$11:$F$40))</f>
        <v>0</v>
      </c>
      <c r="BO214" s="121">
        <f>IF($BL214="", "", SUMIF('Income &amp; Expenses'!$I$11:$I$40, $BL214, 'Income &amp; Expenses'!$K$11:$K$40))</f>
        <v>0</v>
      </c>
      <c r="BQ214" s="62" t="str">
        <f>IF($BM214="", "", IF($BM214&lt;0, MAX($BQ$8:$BQ213)+1, ""))</f>
        <v/>
      </c>
      <c r="CC214" s="112">
        <f t="shared" si="61"/>
        <v>44402</v>
      </c>
      <c r="CD214" s="78">
        <f t="shared" si="62"/>
        <v>280</v>
      </c>
      <c r="CE214" s="120">
        <f>IF($BL214="", "", SUMIF('Income &amp; Expenses'!$B$11:$B$40, $BL214, 'Income &amp; Expenses'!$AQ$11:$AQ$40))</f>
        <v>0</v>
      </c>
      <c r="CF214" s="121">
        <f>IF($BL214="", "", SUMIF('Income &amp; Expenses'!$I$11:$I$40, $BL214, 'Income &amp; Expenses'!$K$11:$K$40))</f>
        <v>0</v>
      </c>
      <c r="CH214" s="62" t="str">
        <f>IF(CD214="", "", IF(CD214&lt;0, MAX(CH$8:CH213)+1, ""))</f>
        <v/>
      </c>
      <c r="CT214" s="112">
        <f t="shared" si="63"/>
        <v>44402</v>
      </c>
      <c r="CU214" s="78">
        <f t="shared" si="64"/>
        <v>1025</v>
      </c>
      <c r="CV214" s="120">
        <f>IF($BL214="", "", SUMIF('Income &amp; Expenses'!$B$11:$B$40, $BL214, 'Income &amp; Expenses'!$AR$11:$AR$40))</f>
        <v>0</v>
      </c>
      <c r="CW214" s="121">
        <f>IF($BL214="", "", SUMIF('Income &amp; Expenses'!$I$11:$I$40, $BL214, 'Income &amp; Expenses'!$K$11:$K$40))</f>
        <v>0</v>
      </c>
      <c r="CY214" s="62" t="str">
        <f>IF(CU214="", "", IF(CU214&lt;0, MAX(CY$8:CY213)+1, ""))</f>
        <v/>
      </c>
    </row>
    <row r="215" spans="64:103" ht="14.4" hidden="1" customHeight="1" x14ac:dyDescent="0.55000000000000004">
      <c r="BL215" s="112">
        <f t="shared" si="59"/>
        <v>44403</v>
      </c>
      <c r="BM215" s="78">
        <f t="shared" si="60"/>
        <v>850</v>
      </c>
      <c r="BN215" s="120">
        <f>IF($BL215="", "", SUMIF('Income &amp; Expenses'!$B$11:$B$40, BL215, 'Income &amp; Expenses'!$F$11:$F$40))</f>
        <v>0</v>
      </c>
      <c r="BO215" s="121">
        <f>IF($BL215="", "", SUMIF('Income &amp; Expenses'!$I$11:$I$40, $BL215, 'Income &amp; Expenses'!$K$11:$K$40))</f>
        <v>0</v>
      </c>
      <c r="BQ215" s="62" t="str">
        <f>IF($BM215="", "", IF($BM215&lt;0, MAX($BQ$8:$BQ214)+1, ""))</f>
        <v/>
      </c>
      <c r="CC215" s="112">
        <f t="shared" si="61"/>
        <v>44403</v>
      </c>
      <c r="CD215" s="78">
        <f t="shared" si="62"/>
        <v>280</v>
      </c>
      <c r="CE215" s="120">
        <f>IF($BL215="", "", SUMIF('Income &amp; Expenses'!$B$11:$B$40, $BL215, 'Income &amp; Expenses'!$AQ$11:$AQ$40))</f>
        <v>0</v>
      </c>
      <c r="CF215" s="121">
        <f>IF($BL215="", "", SUMIF('Income &amp; Expenses'!$I$11:$I$40, $BL215, 'Income &amp; Expenses'!$K$11:$K$40))</f>
        <v>0</v>
      </c>
      <c r="CH215" s="62" t="str">
        <f>IF(CD215="", "", IF(CD215&lt;0, MAX(CH$8:CH214)+1, ""))</f>
        <v/>
      </c>
      <c r="CT215" s="112">
        <f t="shared" si="63"/>
        <v>44403</v>
      </c>
      <c r="CU215" s="78">
        <f t="shared" si="64"/>
        <v>1025</v>
      </c>
      <c r="CV215" s="120">
        <f>IF($BL215="", "", SUMIF('Income &amp; Expenses'!$B$11:$B$40, $BL215, 'Income &amp; Expenses'!$AR$11:$AR$40))</f>
        <v>0</v>
      </c>
      <c r="CW215" s="121">
        <f>IF($BL215="", "", SUMIF('Income &amp; Expenses'!$I$11:$I$40, $BL215, 'Income &amp; Expenses'!$K$11:$K$40))</f>
        <v>0</v>
      </c>
      <c r="CY215" s="62" t="str">
        <f>IF(CU215="", "", IF(CU215&lt;0, MAX(CY$8:CY214)+1, ""))</f>
        <v/>
      </c>
    </row>
    <row r="216" spans="64:103" ht="14.4" hidden="1" customHeight="1" x14ac:dyDescent="0.55000000000000004">
      <c r="BL216" s="112">
        <f t="shared" si="59"/>
        <v>44404</v>
      </c>
      <c r="BM216" s="78">
        <f t="shared" si="60"/>
        <v>850</v>
      </c>
      <c r="BN216" s="120">
        <f>IF($BL216="", "", SUMIF('Income &amp; Expenses'!$B$11:$B$40, BL216, 'Income &amp; Expenses'!$F$11:$F$40))</f>
        <v>0</v>
      </c>
      <c r="BO216" s="121">
        <f>IF($BL216="", "", SUMIF('Income &amp; Expenses'!$I$11:$I$40, $BL216, 'Income &amp; Expenses'!$K$11:$K$40))</f>
        <v>0</v>
      </c>
      <c r="BQ216" s="62" t="str">
        <f>IF($BM216="", "", IF($BM216&lt;0, MAX($BQ$8:$BQ215)+1, ""))</f>
        <v/>
      </c>
      <c r="CC216" s="112">
        <f t="shared" si="61"/>
        <v>44404</v>
      </c>
      <c r="CD216" s="78">
        <f t="shared" si="62"/>
        <v>280</v>
      </c>
      <c r="CE216" s="120">
        <f>IF($BL216="", "", SUMIF('Income &amp; Expenses'!$B$11:$B$40, $BL216, 'Income &amp; Expenses'!$AQ$11:$AQ$40))</f>
        <v>0</v>
      </c>
      <c r="CF216" s="121">
        <f>IF($BL216="", "", SUMIF('Income &amp; Expenses'!$I$11:$I$40, $BL216, 'Income &amp; Expenses'!$K$11:$K$40))</f>
        <v>0</v>
      </c>
      <c r="CH216" s="62" t="str">
        <f>IF(CD216="", "", IF(CD216&lt;0, MAX(CH$8:CH215)+1, ""))</f>
        <v/>
      </c>
      <c r="CT216" s="112">
        <f t="shared" si="63"/>
        <v>44404</v>
      </c>
      <c r="CU216" s="78">
        <f t="shared" si="64"/>
        <v>1025</v>
      </c>
      <c r="CV216" s="120">
        <f>IF($BL216="", "", SUMIF('Income &amp; Expenses'!$B$11:$B$40, $BL216, 'Income &amp; Expenses'!$AR$11:$AR$40))</f>
        <v>0</v>
      </c>
      <c r="CW216" s="121">
        <f>IF($BL216="", "", SUMIF('Income &amp; Expenses'!$I$11:$I$40, $BL216, 'Income &amp; Expenses'!$K$11:$K$40))</f>
        <v>0</v>
      </c>
      <c r="CY216" s="62" t="str">
        <f>IF(CU216="", "", IF(CU216&lt;0, MAX(CY$8:CY215)+1, ""))</f>
        <v/>
      </c>
    </row>
    <row r="217" spans="64:103" ht="14.4" hidden="1" customHeight="1" x14ac:dyDescent="0.55000000000000004">
      <c r="BL217" s="112">
        <f t="shared" si="59"/>
        <v>44405</v>
      </c>
      <c r="BM217" s="78">
        <f t="shared" si="60"/>
        <v>850</v>
      </c>
      <c r="BN217" s="120">
        <f>IF($BL217="", "", SUMIF('Income &amp; Expenses'!$B$11:$B$40, BL217, 'Income &amp; Expenses'!$F$11:$F$40))</f>
        <v>0</v>
      </c>
      <c r="BO217" s="121">
        <f>IF($BL217="", "", SUMIF('Income &amp; Expenses'!$I$11:$I$40, $BL217, 'Income &amp; Expenses'!$K$11:$K$40))</f>
        <v>0</v>
      </c>
      <c r="BQ217" s="62" t="str">
        <f>IF($BM217="", "", IF($BM217&lt;0, MAX($BQ$8:$BQ216)+1, ""))</f>
        <v/>
      </c>
      <c r="CC217" s="112">
        <f t="shared" si="61"/>
        <v>44405</v>
      </c>
      <c r="CD217" s="78">
        <f t="shared" si="62"/>
        <v>280</v>
      </c>
      <c r="CE217" s="120">
        <f>IF($BL217="", "", SUMIF('Income &amp; Expenses'!$B$11:$B$40, $BL217, 'Income &amp; Expenses'!$AQ$11:$AQ$40))</f>
        <v>0</v>
      </c>
      <c r="CF217" s="121">
        <f>IF($BL217="", "", SUMIF('Income &amp; Expenses'!$I$11:$I$40, $BL217, 'Income &amp; Expenses'!$K$11:$K$40))</f>
        <v>0</v>
      </c>
      <c r="CH217" s="62" t="str">
        <f>IF(CD217="", "", IF(CD217&lt;0, MAX(CH$8:CH216)+1, ""))</f>
        <v/>
      </c>
      <c r="CT217" s="112">
        <f t="shared" si="63"/>
        <v>44405</v>
      </c>
      <c r="CU217" s="78">
        <f t="shared" si="64"/>
        <v>1025</v>
      </c>
      <c r="CV217" s="120">
        <f>IF($BL217="", "", SUMIF('Income &amp; Expenses'!$B$11:$B$40, $BL217, 'Income &amp; Expenses'!$AR$11:$AR$40))</f>
        <v>0</v>
      </c>
      <c r="CW217" s="121">
        <f>IF($BL217="", "", SUMIF('Income &amp; Expenses'!$I$11:$I$40, $BL217, 'Income &amp; Expenses'!$K$11:$K$40))</f>
        <v>0</v>
      </c>
      <c r="CY217" s="62" t="str">
        <f>IF(CU217="", "", IF(CU217&lt;0, MAX(CY$8:CY216)+1, ""))</f>
        <v/>
      </c>
    </row>
    <row r="218" spans="64:103" ht="14.4" hidden="1" customHeight="1" x14ac:dyDescent="0.55000000000000004">
      <c r="BL218" s="112">
        <f t="shared" si="59"/>
        <v>44406</v>
      </c>
      <c r="BM218" s="78">
        <f t="shared" si="60"/>
        <v>850</v>
      </c>
      <c r="BN218" s="120">
        <f>IF($BL218="", "", SUMIF('Income &amp; Expenses'!$B$11:$B$40, BL218, 'Income &amp; Expenses'!$F$11:$F$40))</f>
        <v>0</v>
      </c>
      <c r="BO218" s="121">
        <f>IF($BL218="", "", SUMIF('Income &amp; Expenses'!$I$11:$I$40, $BL218, 'Income &amp; Expenses'!$K$11:$K$40))</f>
        <v>0</v>
      </c>
      <c r="BQ218" s="62" t="str">
        <f>IF($BM218="", "", IF($BM218&lt;0, MAX($BQ$8:$BQ217)+1, ""))</f>
        <v/>
      </c>
      <c r="CC218" s="112">
        <f t="shared" si="61"/>
        <v>44406</v>
      </c>
      <c r="CD218" s="78">
        <f t="shared" si="62"/>
        <v>280</v>
      </c>
      <c r="CE218" s="120">
        <f>IF($BL218="", "", SUMIF('Income &amp; Expenses'!$B$11:$B$40, $BL218, 'Income &amp; Expenses'!$AQ$11:$AQ$40))</f>
        <v>0</v>
      </c>
      <c r="CF218" s="121">
        <f>IF($BL218="", "", SUMIF('Income &amp; Expenses'!$I$11:$I$40, $BL218, 'Income &amp; Expenses'!$K$11:$K$40))</f>
        <v>0</v>
      </c>
      <c r="CH218" s="62" t="str">
        <f>IF(CD218="", "", IF(CD218&lt;0, MAX(CH$8:CH217)+1, ""))</f>
        <v/>
      </c>
      <c r="CT218" s="112">
        <f t="shared" si="63"/>
        <v>44406</v>
      </c>
      <c r="CU218" s="78">
        <f t="shared" si="64"/>
        <v>1025</v>
      </c>
      <c r="CV218" s="120">
        <f>IF($BL218="", "", SUMIF('Income &amp; Expenses'!$B$11:$B$40, $BL218, 'Income &amp; Expenses'!$AR$11:$AR$40))</f>
        <v>0</v>
      </c>
      <c r="CW218" s="121">
        <f>IF($BL218="", "", SUMIF('Income &amp; Expenses'!$I$11:$I$40, $BL218, 'Income &amp; Expenses'!$K$11:$K$40))</f>
        <v>0</v>
      </c>
      <c r="CY218" s="62" t="str">
        <f>IF(CU218="", "", IF(CU218&lt;0, MAX(CY$8:CY217)+1, ""))</f>
        <v/>
      </c>
    </row>
    <row r="219" spans="64:103" ht="14.4" hidden="1" customHeight="1" x14ac:dyDescent="0.55000000000000004">
      <c r="BL219" s="112">
        <f t="shared" si="59"/>
        <v>44407</v>
      </c>
      <c r="BM219" s="78">
        <f t="shared" si="60"/>
        <v>850</v>
      </c>
      <c r="BN219" s="120">
        <f>IF($BL219="", "", SUMIF('Income &amp; Expenses'!$B$11:$B$40, BL219, 'Income &amp; Expenses'!$F$11:$F$40))</f>
        <v>0</v>
      </c>
      <c r="BO219" s="121">
        <f>IF($BL219="", "", SUMIF('Income &amp; Expenses'!$I$11:$I$40, $BL219, 'Income &amp; Expenses'!$K$11:$K$40))</f>
        <v>0</v>
      </c>
      <c r="BQ219" s="62" t="str">
        <f>IF($BM219="", "", IF($BM219&lt;0, MAX($BQ$8:$BQ218)+1, ""))</f>
        <v/>
      </c>
      <c r="CC219" s="112">
        <f t="shared" si="61"/>
        <v>44407</v>
      </c>
      <c r="CD219" s="78">
        <f t="shared" si="62"/>
        <v>280</v>
      </c>
      <c r="CE219" s="120">
        <f>IF($BL219="", "", SUMIF('Income &amp; Expenses'!$B$11:$B$40, $BL219, 'Income &amp; Expenses'!$AQ$11:$AQ$40))</f>
        <v>0</v>
      </c>
      <c r="CF219" s="121">
        <f>IF($BL219="", "", SUMIF('Income &amp; Expenses'!$I$11:$I$40, $BL219, 'Income &amp; Expenses'!$K$11:$K$40))</f>
        <v>0</v>
      </c>
      <c r="CH219" s="62" t="str">
        <f>IF(CD219="", "", IF(CD219&lt;0, MAX(CH$8:CH218)+1, ""))</f>
        <v/>
      </c>
      <c r="CT219" s="112">
        <f t="shared" si="63"/>
        <v>44407</v>
      </c>
      <c r="CU219" s="78">
        <f t="shared" si="64"/>
        <v>1025</v>
      </c>
      <c r="CV219" s="120">
        <f>IF($BL219="", "", SUMIF('Income &amp; Expenses'!$B$11:$B$40, $BL219, 'Income &amp; Expenses'!$AR$11:$AR$40))</f>
        <v>0</v>
      </c>
      <c r="CW219" s="121">
        <f>IF($BL219="", "", SUMIF('Income &amp; Expenses'!$I$11:$I$40, $BL219, 'Income &amp; Expenses'!$K$11:$K$40))</f>
        <v>0</v>
      </c>
      <c r="CY219" s="62" t="str">
        <f>IF(CU219="", "", IF(CU219&lt;0, MAX(CY$8:CY218)+1, ""))</f>
        <v/>
      </c>
    </row>
    <row r="220" spans="64:103" ht="14.4" hidden="1" customHeight="1" x14ac:dyDescent="0.55000000000000004">
      <c r="BL220" s="112">
        <f t="shared" si="59"/>
        <v>44408</v>
      </c>
      <c r="BM220" s="78">
        <f t="shared" si="60"/>
        <v>850</v>
      </c>
      <c r="BN220" s="120">
        <f>IF($BL220="", "", SUMIF('Income &amp; Expenses'!$B$11:$B$40, BL220, 'Income &amp; Expenses'!$F$11:$F$40))</f>
        <v>0</v>
      </c>
      <c r="BO220" s="121">
        <f>IF($BL220="", "", SUMIF('Income &amp; Expenses'!$I$11:$I$40, $BL220, 'Income &amp; Expenses'!$K$11:$K$40))</f>
        <v>0</v>
      </c>
      <c r="BQ220" s="62" t="str">
        <f>IF($BM220="", "", IF($BM220&lt;0, MAX($BQ$8:$BQ219)+1, ""))</f>
        <v/>
      </c>
      <c r="CC220" s="112">
        <f t="shared" si="61"/>
        <v>44408</v>
      </c>
      <c r="CD220" s="78">
        <f t="shared" si="62"/>
        <v>280</v>
      </c>
      <c r="CE220" s="120">
        <f>IF($BL220="", "", SUMIF('Income &amp; Expenses'!$B$11:$B$40, $BL220, 'Income &amp; Expenses'!$AQ$11:$AQ$40))</f>
        <v>0</v>
      </c>
      <c r="CF220" s="121">
        <f>IF($BL220="", "", SUMIF('Income &amp; Expenses'!$I$11:$I$40, $BL220, 'Income &amp; Expenses'!$K$11:$K$40))</f>
        <v>0</v>
      </c>
      <c r="CH220" s="62" t="str">
        <f>IF(CD220="", "", IF(CD220&lt;0, MAX(CH$8:CH219)+1, ""))</f>
        <v/>
      </c>
      <c r="CT220" s="112">
        <f t="shared" si="63"/>
        <v>44408</v>
      </c>
      <c r="CU220" s="78">
        <f t="shared" si="64"/>
        <v>1025</v>
      </c>
      <c r="CV220" s="120">
        <f>IF($BL220="", "", SUMIF('Income &amp; Expenses'!$B$11:$B$40, $BL220, 'Income &amp; Expenses'!$AR$11:$AR$40))</f>
        <v>0</v>
      </c>
      <c r="CW220" s="121">
        <f>IF($BL220="", "", SUMIF('Income &amp; Expenses'!$I$11:$I$40, $BL220, 'Income &amp; Expenses'!$K$11:$K$40))</f>
        <v>0</v>
      </c>
      <c r="CY220" s="62" t="str">
        <f>IF(CU220="", "", IF(CU220&lt;0, MAX(CY$8:CY219)+1, ""))</f>
        <v/>
      </c>
    </row>
    <row r="221" spans="64:103" ht="14.4" hidden="1" customHeight="1" x14ac:dyDescent="0.55000000000000004">
      <c r="BL221" s="112">
        <f t="shared" si="59"/>
        <v>44409</v>
      </c>
      <c r="BM221" s="78">
        <f t="shared" si="60"/>
        <v>850</v>
      </c>
      <c r="BN221" s="120">
        <f>IF($BL221="", "", SUMIF('Income &amp; Expenses'!$B$11:$B$40, BL221, 'Income &amp; Expenses'!$F$11:$F$40))</f>
        <v>0</v>
      </c>
      <c r="BO221" s="121">
        <f>IF($BL221="", "", SUMIF('Income &amp; Expenses'!$I$11:$I$40, $BL221, 'Income &amp; Expenses'!$K$11:$K$40))</f>
        <v>0</v>
      </c>
      <c r="BQ221" s="62" t="str">
        <f>IF($BM221="", "", IF($BM221&lt;0, MAX($BQ$8:$BQ220)+1, ""))</f>
        <v/>
      </c>
      <c r="CC221" s="112">
        <f t="shared" si="61"/>
        <v>44409</v>
      </c>
      <c r="CD221" s="78">
        <f t="shared" si="62"/>
        <v>280</v>
      </c>
      <c r="CE221" s="120">
        <f>IF($BL221="", "", SUMIF('Income &amp; Expenses'!$B$11:$B$40, $BL221, 'Income &amp; Expenses'!$AQ$11:$AQ$40))</f>
        <v>0</v>
      </c>
      <c r="CF221" s="121">
        <f>IF($BL221="", "", SUMIF('Income &amp; Expenses'!$I$11:$I$40, $BL221, 'Income &amp; Expenses'!$K$11:$K$40))</f>
        <v>0</v>
      </c>
      <c r="CH221" s="62" t="str">
        <f>IF(CD221="", "", IF(CD221&lt;0, MAX(CH$8:CH220)+1, ""))</f>
        <v/>
      </c>
      <c r="CT221" s="112">
        <f t="shared" si="63"/>
        <v>44409</v>
      </c>
      <c r="CU221" s="78">
        <f t="shared" si="64"/>
        <v>1025</v>
      </c>
      <c r="CV221" s="120">
        <f>IF($BL221="", "", SUMIF('Income &amp; Expenses'!$B$11:$B$40, $BL221, 'Income &amp; Expenses'!$AR$11:$AR$40))</f>
        <v>0</v>
      </c>
      <c r="CW221" s="121">
        <f>IF($BL221="", "", SUMIF('Income &amp; Expenses'!$I$11:$I$40, $BL221, 'Income &amp; Expenses'!$K$11:$K$40))</f>
        <v>0</v>
      </c>
      <c r="CY221" s="62" t="str">
        <f>IF(CU221="", "", IF(CU221&lt;0, MAX(CY$8:CY220)+1, ""))</f>
        <v/>
      </c>
    </row>
    <row r="222" spans="64:103" ht="14.4" hidden="1" customHeight="1" x14ac:dyDescent="0.55000000000000004">
      <c r="BL222" s="112">
        <f t="shared" si="59"/>
        <v>44410</v>
      </c>
      <c r="BM222" s="78">
        <f t="shared" si="60"/>
        <v>850</v>
      </c>
      <c r="BN222" s="120">
        <f>IF($BL222="", "", SUMIF('Income &amp; Expenses'!$B$11:$B$40, BL222, 'Income &amp; Expenses'!$F$11:$F$40))</f>
        <v>0</v>
      </c>
      <c r="BO222" s="121">
        <f>IF($BL222="", "", SUMIF('Income &amp; Expenses'!$I$11:$I$40, $BL222, 'Income &amp; Expenses'!$K$11:$K$40))</f>
        <v>0</v>
      </c>
      <c r="BQ222" s="62" t="str">
        <f>IF($BM222="", "", IF($BM222&lt;0, MAX($BQ$8:$BQ221)+1, ""))</f>
        <v/>
      </c>
      <c r="CC222" s="112">
        <f t="shared" si="61"/>
        <v>44410</v>
      </c>
      <c r="CD222" s="78">
        <f t="shared" si="62"/>
        <v>280</v>
      </c>
      <c r="CE222" s="120">
        <f>IF($BL222="", "", SUMIF('Income &amp; Expenses'!$B$11:$B$40, $BL222, 'Income &amp; Expenses'!$AQ$11:$AQ$40))</f>
        <v>0</v>
      </c>
      <c r="CF222" s="121">
        <f>IF($BL222="", "", SUMIF('Income &amp; Expenses'!$I$11:$I$40, $BL222, 'Income &amp; Expenses'!$K$11:$K$40))</f>
        <v>0</v>
      </c>
      <c r="CH222" s="62" t="str">
        <f>IF(CD222="", "", IF(CD222&lt;0, MAX(CH$8:CH221)+1, ""))</f>
        <v/>
      </c>
      <c r="CT222" s="112">
        <f t="shared" si="63"/>
        <v>44410</v>
      </c>
      <c r="CU222" s="78">
        <f t="shared" si="64"/>
        <v>1025</v>
      </c>
      <c r="CV222" s="120">
        <f>IF($BL222="", "", SUMIF('Income &amp; Expenses'!$B$11:$B$40, $BL222, 'Income &amp; Expenses'!$AR$11:$AR$40))</f>
        <v>0</v>
      </c>
      <c r="CW222" s="121">
        <f>IF($BL222="", "", SUMIF('Income &amp; Expenses'!$I$11:$I$40, $BL222, 'Income &amp; Expenses'!$K$11:$K$40))</f>
        <v>0</v>
      </c>
      <c r="CY222" s="62" t="str">
        <f>IF(CU222="", "", IF(CU222&lt;0, MAX(CY$8:CY221)+1, ""))</f>
        <v/>
      </c>
    </row>
    <row r="223" spans="64:103" ht="14.4" hidden="1" customHeight="1" x14ac:dyDescent="0.55000000000000004">
      <c r="BL223" s="112">
        <f t="shared" si="59"/>
        <v>44411</v>
      </c>
      <c r="BM223" s="78">
        <f t="shared" si="60"/>
        <v>850</v>
      </c>
      <c r="BN223" s="120">
        <f>IF($BL223="", "", SUMIF('Income &amp; Expenses'!$B$11:$B$40, BL223, 'Income &amp; Expenses'!$F$11:$F$40))</f>
        <v>0</v>
      </c>
      <c r="BO223" s="121">
        <f>IF($BL223="", "", SUMIF('Income &amp; Expenses'!$I$11:$I$40, $BL223, 'Income &amp; Expenses'!$K$11:$K$40))</f>
        <v>0</v>
      </c>
      <c r="BQ223" s="62" t="str">
        <f>IF($BM223="", "", IF($BM223&lt;0, MAX($BQ$8:$BQ222)+1, ""))</f>
        <v/>
      </c>
      <c r="CC223" s="112">
        <f t="shared" si="61"/>
        <v>44411</v>
      </c>
      <c r="CD223" s="78">
        <f t="shared" si="62"/>
        <v>280</v>
      </c>
      <c r="CE223" s="120">
        <f>IF($BL223="", "", SUMIF('Income &amp; Expenses'!$B$11:$B$40, $BL223, 'Income &amp; Expenses'!$AQ$11:$AQ$40))</f>
        <v>0</v>
      </c>
      <c r="CF223" s="121">
        <f>IF($BL223="", "", SUMIF('Income &amp; Expenses'!$I$11:$I$40, $BL223, 'Income &amp; Expenses'!$K$11:$K$40))</f>
        <v>0</v>
      </c>
      <c r="CH223" s="62" t="str">
        <f>IF(CD223="", "", IF(CD223&lt;0, MAX(CH$8:CH222)+1, ""))</f>
        <v/>
      </c>
      <c r="CT223" s="112">
        <f t="shared" si="63"/>
        <v>44411</v>
      </c>
      <c r="CU223" s="78">
        <f t="shared" si="64"/>
        <v>1025</v>
      </c>
      <c r="CV223" s="120">
        <f>IF($BL223="", "", SUMIF('Income &amp; Expenses'!$B$11:$B$40, $BL223, 'Income &amp; Expenses'!$AR$11:$AR$40))</f>
        <v>0</v>
      </c>
      <c r="CW223" s="121">
        <f>IF($BL223="", "", SUMIF('Income &amp; Expenses'!$I$11:$I$40, $BL223, 'Income &amp; Expenses'!$K$11:$K$40))</f>
        <v>0</v>
      </c>
      <c r="CY223" s="62" t="str">
        <f>IF(CU223="", "", IF(CU223&lt;0, MAX(CY$8:CY222)+1, ""))</f>
        <v/>
      </c>
    </row>
    <row r="224" spans="64:103" ht="14.4" hidden="1" customHeight="1" x14ac:dyDescent="0.55000000000000004">
      <c r="BL224" s="112">
        <f t="shared" si="59"/>
        <v>44412</v>
      </c>
      <c r="BM224" s="78">
        <f t="shared" si="60"/>
        <v>850</v>
      </c>
      <c r="BN224" s="120">
        <f>IF($BL224="", "", SUMIF('Income &amp; Expenses'!$B$11:$B$40, BL224, 'Income &amp; Expenses'!$F$11:$F$40))</f>
        <v>0</v>
      </c>
      <c r="BO224" s="121">
        <f>IF($BL224="", "", SUMIF('Income &amp; Expenses'!$I$11:$I$40, $BL224, 'Income &amp; Expenses'!$K$11:$K$40))</f>
        <v>0</v>
      </c>
      <c r="BQ224" s="62" t="str">
        <f>IF($BM224="", "", IF($BM224&lt;0, MAX($BQ$8:$BQ223)+1, ""))</f>
        <v/>
      </c>
      <c r="CC224" s="112">
        <f t="shared" si="61"/>
        <v>44412</v>
      </c>
      <c r="CD224" s="78">
        <f t="shared" si="62"/>
        <v>280</v>
      </c>
      <c r="CE224" s="120">
        <f>IF($BL224="", "", SUMIF('Income &amp; Expenses'!$B$11:$B$40, $BL224, 'Income &amp; Expenses'!$AQ$11:$AQ$40))</f>
        <v>0</v>
      </c>
      <c r="CF224" s="121">
        <f>IF($BL224="", "", SUMIF('Income &amp; Expenses'!$I$11:$I$40, $BL224, 'Income &amp; Expenses'!$K$11:$K$40))</f>
        <v>0</v>
      </c>
      <c r="CH224" s="62" t="str">
        <f>IF(CD224="", "", IF(CD224&lt;0, MAX(CH$8:CH223)+1, ""))</f>
        <v/>
      </c>
      <c r="CT224" s="112">
        <f t="shared" si="63"/>
        <v>44412</v>
      </c>
      <c r="CU224" s="78">
        <f t="shared" si="64"/>
        <v>1025</v>
      </c>
      <c r="CV224" s="120">
        <f>IF($BL224="", "", SUMIF('Income &amp; Expenses'!$B$11:$B$40, $BL224, 'Income &amp; Expenses'!$AR$11:$AR$40))</f>
        <v>0</v>
      </c>
      <c r="CW224" s="121">
        <f>IF($BL224="", "", SUMIF('Income &amp; Expenses'!$I$11:$I$40, $BL224, 'Income &amp; Expenses'!$K$11:$K$40))</f>
        <v>0</v>
      </c>
      <c r="CY224" s="62" t="str">
        <f>IF(CU224="", "", IF(CU224&lt;0, MAX(CY$8:CY223)+1, ""))</f>
        <v/>
      </c>
    </row>
    <row r="225" spans="64:103" ht="14.4" hidden="1" customHeight="1" x14ac:dyDescent="0.55000000000000004">
      <c r="BL225" s="112">
        <f t="shared" si="59"/>
        <v>44413</v>
      </c>
      <c r="BM225" s="78">
        <f t="shared" si="60"/>
        <v>850</v>
      </c>
      <c r="BN225" s="120">
        <f>IF($BL225="", "", SUMIF('Income &amp; Expenses'!$B$11:$B$40, BL225, 'Income &amp; Expenses'!$F$11:$F$40))</f>
        <v>0</v>
      </c>
      <c r="BO225" s="121">
        <f>IF($BL225="", "", SUMIF('Income &amp; Expenses'!$I$11:$I$40, $BL225, 'Income &amp; Expenses'!$K$11:$K$40))</f>
        <v>0</v>
      </c>
      <c r="BQ225" s="62" t="str">
        <f>IF($BM225="", "", IF($BM225&lt;0, MAX($BQ$8:$BQ224)+1, ""))</f>
        <v/>
      </c>
      <c r="CC225" s="112">
        <f t="shared" si="61"/>
        <v>44413</v>
      </c>
      <c r="CD225" s="78">
        <f t="shared" si="62"/>
        <v>280</v>
      </c>
      <c r="CE225" s="120">
        <f>IF($BL225="", "", SUMIF('Income &amp; Expenses'!$B$11:$B$40, $BL225, 'Income &amp; Expenses'!$AQ$11:$AQ$40))</f>
        <v>0</v>
      </c>
      <c r="CF225" s="121">
        <f>IF($BL225="", "", SUMIF('Income &amp; Expenses'!$I$11:$I$40, $BL225, 'Income &amp; Expenses'!$K$11:$K$40))</f>
        <v>0</v>
      </c>
      <c r="CH225" s="62" t="str">
        <f>IF(CD225="", "", IF(CD225&lt;0, MAX(CH$8:CH224)+1, ""))</f>
        <v/>
      </c>
      <c r="CT225" s="112">
        <f t="shared" si="63"/>
        <v>44413</v>
      </c>
      <c r="CU225" s="78">
        <f t="shared" si="64"/>
        <v>1025</v>
      </c>
      <c r="CV225" s="120">
        <f>IF($BL225="", "", SUMIF('Income &amp; Expenses'!$B$11:$B$40, $BL225, 'Income &amp; Expenses'!$AR$11:$AR$40))</f>
        <v>0</v>
      </c>
      <c r="CW225" s="121">
        <f>IF($BL225="", "", SUMIF('Income &amp; Expenses'!$I$11:$I$40, $BL225, 'Income &amp; Expenses'!$K$11:$K$40))</f>
        <v>0</v>
      </c>
      <c r="CY225" s="62" t="str">
        <f>IF(CU225="", "", IF(CU225&lt;0, MAX(CY$8:CY224)+1, ""))</f>
        <v/>
      </c>
    </row>
    <row r="226" spans="64:103" ht="14.4" hidden="1" customHeight="1" x14ac:dyDescent="0.55000000000000004">
      <c r="BL226" s="112">
        <f t="shared" si="59"/>
        <v>44414</v>
      </c>
      <c r="BM226" s="78">
        <f t="shared" si="60"/>
        <v>850</v>
      </c>
      <c r="BN226" s="120">
        <f>IF($BL226="", "", SUMIF('Income &amp; Expenses'!$B$11:$B$40, BL226, 'Income &amp; Expenses'!$F$11:$F$40))</f>
        <v>0</v>
      </c>
      <c r="BO226" s="121">
        <f>IF($BL226="", "", SUMIF('Income &amp; Expenses'!$I$11:$I$40, $BL226, 'Income &amp; Expenses'!$K$11:$K$40))</f>
        <v>0</v>
      </c>
      <c r="BQ226" s="62" t="str">
        <f>IF($BM226="", "", IF($BM226&lt;0, MAX($BQ$8:$BQ225)+1, ""))</f>
        <v/>
      </c>
      <c r="CC226" s="112">
        <f t="shared" si="61"/>
        <v>44414</v>
      </c>
      <c r="CD226" s="78">
        <f t="shared" si="62"/>
        <v>280</v>
      </c>
      <c r="CE226" s="120">
        <f>IF($BL226="", "", SUMIF('Income &amp; Expenses'!$B$11:$B$40, $BL226, 'Income &amp; Expenses'!$AQ$11:$AQ$40))</f>
        <v>0</v>
      </c>
      <c r="CF226" s="121">
        <f>IF($BL226="", "", SUMIF('Income &amp; Expenses'!$I$11:$I$40, $BL226, 'Income &amp; Expenses'!$K$11:$K$40))</f>
        <v>0</v>
      </c>
      <c r="CH226" s="62" t="str">
        <f>IF(CD226="", "", IF(CD226&lt;0, MAX(CH$8:CH225)+1, ""))</f>
        <v/>
      </c>
      <c r="CT226" s="112">
        <f t="shared" si="63"/>
        <v>44414</v>
      </c>
      <c r="CU226" s="78">
        <f t="shared" si="64"/>
        <v>1025</v>
      </c>
      <c r="CV226" s="120">
        <f>IF($BL226="", "", SUMIF('Income &amp; Expenses'!$B$11:$B$40, $BL226, 'Income &amp; Expenses'!$AR$11:$AR$40))</f>
        <v>0</v>
      </c>
      <c r="CW226" s="121">
        <f>IF($BL226="", "", SUMIF('Income &amp; Expenses'!$I$11:$I$40, $BL226, 'Income &amp; Expenses'!$K$11:$K$40))</f>
        <v>0</v>
      </c>
      <c r="CY226" s="62" t="str">
        <f>IF(CU226="", "", IF(CU226&lt;0, MAX(CY$8:CY225)+1, ""))</f>
        <v/>
      </c>
    </row>
    <row r="227" spans="64:103" ht="14.4" hidden="1" customHeight="1" x14ac:dyDescent="0.55000000000000004">
      <c r="BL227" s="112">
        <f t="shared" si="59"/>
        <v>44415</v>
      </c>
      <c r="BM227" s="78">
        <f t="shared" si="60"/>
        <v>850</v>
      </c>
      <c r="BN227" s="120">
        <f>IF($BL227="", "", SUMIF('Income &amp; Expenses'!$B$11:$B$40, BL227, 'Income &amp; Expenses'!$F$11:$F$40))</f>
        <v>0</v>
      </c>
      <c r="BO227" s="121">
        <f>IF($BL227="", "", SUMIF('Income &amp; Expenses'!$I$11:$I$40, $BL227, 'Income &amp; Expenses'!$K$11:$K$40))</f>
        <v>0</v>
      </c>
      <c r="BQ227" s="62" t="str">
        <f>IF($BM227="", "", IF($BM227&lt;0, MAX($BQ$8:$BQ226)+1, ""))</f>
        <v/>
      </c>
      <c r="CC227" s="112">
        <f t="shared" si="61"/>
        <v>44415</v>
      </c>
      <c r="CD227" s="78">
        <f t="shared" si="62"/>
        <v>280</v>
      </c>
      <c r="CE227" s="120">
        <f>IF($BL227="", "", SUMIF('Income &amp; Expenses'!$B$11:$B$40, $BL227, 'Income &amp; Expenses'!$AQ$11:$AQ$40))</f>
        <v>0</v>
      </c>
      <c r="CF227" s="121">
        <f>IF($BL227="", "", SUMIF('Income &amp; Expenses'!$I$11:$I$40, $BL227, 'Income &amp; Expenses'!$K$11:$K$40))</f>
        <v>0</v>
      </c>
      <c r="CH227" s="62" t="str">
        <f>IF(CD227="", "", IF(CD227&lt;0, MAX(CH$8:CH226)+1, ""))</f>
        <v/>
      </c>
      <c r="CT227" s="112">
        <f t="shared" si="63"/>
        <v>44415</v>
      </c>
      <c r="CU227" s="78">
        <f t="shared" si="64"/>
        <v>1025</v>
      </c>
      <c r="CV227" s="120">
        <f>IF($BL227="", "", SUMIF('Income &amp; Expenses'!$B$11:$B$40, $BL227, 'Income &amp; Expenses'!$AR$11:$AR$40))</f>
        <v>0</v>
      </c>
      <c r="CW227" s="121">
        <f>IF($BL227="", "", SUMIF('Income &amp; Expenses'!$I$11:$I$40, $BL227, 'Income &amp; Expenses'!$K$11:$K$40))</f>
        <v>0</v>
      </c>
      <c r="CY227" s="62" t="str">
        <f>IF(CU227="", "", IF(CU227&lt;0, MAX(CY$8:CY226)+1, ""))</f>
        <v/>
      </c>
    </row>
    <row r="228" spans="64:103" ht="14.4" hidden="1" customHeight="1" x14ac:dyDescent="0.55000000000000004">
      <c r="BL228" s="112">
        <f t="shared" si="59"/>
        <v>44416</v>
      </c>
      <c r="BM228" s="78">
        <f t="shared" si="60"/>
        <v>850</v>
      </c>
      <c r="BN228" s="120">
        <f>IF($BL228="", "", SUMIF('Income &amp; Expenses'!$B$11:$B$40, BL228, 'Income &amp; Expenses'!$F$11:$F$40))</f>
        <v>0</v>
      </c>
      <c r="BO228" s="121">
        <f>IF($BL228="", "", SUMIF('Income &amp; Expenses'!$I$11:$I$40, $BL228, 'Income &amp; Expenses'!$K$11:$K$40))</f>
        <v>0</v>
      </c>
      <c r="BQ228" s="62" t="str">
        <f>IF($BM228="", "", IF($BM228&lt;0, MAX($BQ$8:$BQ227)+1, ""))</f>
        <v/>
      </c>
      <c r="CC228" s="112">
        <f t="shared" si="61"/>
        <v>44416</v>
      </c>
      <c r="CD228" s="78">
        <f t="shared" si="62"/>
        <v>280</v>
      </c>
      <c r="CE228" s="120">
        <f>IF($BL228="", "", SUMIF('Income &amp; Expenses'!$B$11:$B$40, $BL228, 'Income &amp; Expenses'!$AQ$11:$AQ$40))</f>
        <v>0</v>
      </c>
      <c r="CF228" s="121">
        <f>IF($BL228="", "", SUMIF('Income &amp; Expenses'!$I$11:$I$40, $BL228, 'Income &amp; Expenses'!$K$11:$K$40))</f>
        <v>0</v>
      </c>
      <c r="CH228" s="62" t="str">
        <f>IF(CD228="", "", IF(CD228&lt;0, MAX(CH$8:CH227)+1, ""))</f>
        <v/>
      </c>
      <c r="CT228" s="112">
        <f t="shared" si="63"/>
        <v>44416</v>
      </c>
      <c r="CU228" s="78">
        <f t="shared" si="64"/>
        <v>1025</v>
      </c>
      <c r="CV228" s="120">
        <f>IF($BL228="", "", SUMIF('Income &amp; Expenses'!$B$11:$B$40, $BL228, 'Income &amp; Expenses'!$AR$11:$AR$40))</f>
        <v>0</v>
      </c>
      <c r="CW228" s="121">
        <f>IF($BL228="", "", SUMIF('Income &amp; Expenses'!$I$11:$I$40, $BL228, 'Income &amp; Expenses'!$K$11:$K$40))</f>
        <v>0</v>
      </c>
      <c r="CY228" s="62" t="str">
        <f>IF(CU228="", "", IF(CU228&lt;0, MAX(CY$8:CY227)+1, ""))</f>
        <v/>
      </c>
    </row>
    <row r="229" spans="64:103" ht="14.4" hidden="1" customHeight="1" x14ac:dyDescent="0.55000000000000004">
      <c r="BL229" s="112">
        <f t="shared" si="59"/>
        <v>44417</v>
      </c>
      <c r="BM229" s="78">
        <f t="shared" si="60"/>
        <v>850</v>
      </c>
      <c r="BN229" s="120">
        <f>IF($BL229="", "", SUMIF('Income &amp; Expenses'!$B$11:$B$40, BL229, 'Income &amp; Expenses'!$F$11:$F$40))</f>
        <v>0</v>
      </c>
      <c r="BO229" s="121">
        <f>IF($BL229="", "", SUMIF('Income &amp; Expenses'!$I$11:$I$40, $BL229, 'Income &amp; Expenses'!$K$11:$K$40))</f>
        <v>0</v>
      </c>
      <c r="BQ229" s="62" t="str">
        <f>IF($BM229="", "", IF($BM229&lt;0, MAX($BQ$8:$BQ228)+1, ""))</f>
        <v/>
      </c>
      <c r="CC229" s="112">
        <f t="shared" si="61"/>
        <v>44417</v>
      </c>
      <c r="CD229" s="78">
        <f t="shared" si="62"/>
        <v>280</v>
      </c>
      <c r="CE229" s="120">
        <f>IF($BL229="", "", SUMIF('Income &amp; Expenses'!$B$11:$B$40, $BL229, 'Income &amp; Expenses'!$AQ$11:$AQ$40))</f>
        <v>0</v>
      </c>
      <c r="CF229" s="121">
        <f>IF($BL229="", "", SUMIF('Income &amp; Expenses'!$I$11:$I$40, $BL229, 'Income &amp; Expenses'!$K$11:$K$40))</f>
        <v>0</v>
      </c>
      <c r="CH229" s="62" t="str">
        <f>IF(CD229="", "", IF(CD229&lt;0, MAX(CH$8:CH228)+1, ""))</f>
        <v/>
      </c>
      <c r="CT229" s="112">
        <f t="shared" si="63"/>
        <v>44417</v>
      </c>
      <c r="CU229" s="78">
        <f t="shared" si="64"/>
        <v>1025</v>
      </c>
      <c r="CV229" s="120">
        <f>IF($BL229="", "", SUMIF('Income &amp; Expenses'!$B$11:$B$40, $BL229, 'Income &amp; Expenses'!$AR$11:$AR$40))</f>
        <v>0</v>
      </c>
      <c r="CW229" s="121">
        <f>IF($BL229="", "", SUMIF('Income &amp; Expenses'!$I$11:$I$40, $BL229, 'Income &amp; Expenses'!$K$11:$K$40))</f>
        <v>0</v>
      </c>
      <c r="CY229" s="62" t="str">
        <f>IF(CU229="", "", IF(CU229&lt;0, MAX(CY$8:CY228)+1, ""))</f>
        <v/>
      </c>
    </row>
    <row r="230" spans="64:103" ht="14.4" hidden="1" customHeight="1" x14ac:dyDescent="0.55000000000000004">
      <c r="BL230" s="112">
        <f t="shared" si="59"/>
        <v>44418</v>
      </c>
      <c r="BM230" s="78">
        <f t="shared" si="60"/>
        <v>850</v>
      </c>
      <c r="BN230" s="120">
        <f>IF($BL230="", "", SUMIF('Income &amp; Expenses'!$B$11:$B$40, BL230, 'Income &amp; Expenses'!$F$11:$F$40))</f>
        <v>0</v>
      </c>
      <c r="BO230" s="121">
        <f>IF($BL230="", "", SUMIF('Income &amp; Expenses'!$I$11:$I$40, $BL230, 'Income &amp; Expenses'!$K$11:$K$40))</f>
        <v>0</v>
      </c>
      <c r="BQ230" s="62" t="str">
        <f>IF($BM230="", "", IF($BM230&lt;0, MAX($BQ$8:$BQ229)+1, ""))</f>
        <v/>
      </c>
      <c r="CC230" s="112">
        <f t="shared" si="61"/>
        <v>44418</v>
      </c>
      <c r="CD230" s="78">
        <f t="shared" si="62"/>
        <v>280</v>
      </c>
      <c r="CE230" s="120">
        <f>IF($BL230="", "", SUMIF('Income &amp; Expenses'!$B$11:$B$40, $BL230, 'Income &amp; Expenses'!$AQ$11:$AQ$40))</f>
        <v>0</v>
      </c>
      <c r="CF230" s="121">
        <f>IF($BL230="", "", SUMIF('Income &amp; Expenses'!$I$11:$I$40, $BL230, 'Income &amp; Expenses'!$K$11:$K$40))</f>
        <v>0</v>
      </c>
      <c r="CH230" s="62" t="str">
        <f>IF(CD230="", "", IF(CD230&lt;0, MAX(CH$8:CH229)+1, ""))</f>
        <v/>
      </c>
      <c r="CT230" s="112">
        <f t="shared" si="63"/>
        <v>44418</v>
      </c>
      <c r="CU230" s="78">
        <f t="shared" si="64"/>
        <v>1025</v>
      </c>
      <c r="CV230" s="120">
        <f>IF($BL230="", "", SUMIF('Income &amp; Expenses'!$B$11:$B$40, $BL230, 'Income &amp; Expenses'!$AR$11:$AR$40))</f>
        <v>0</v>
      </c>
      <c r="CW230" s="121">
        <f>IF($BL230="", "", SUMIF('Income &amp; Expenses'!$I$11:$I$40, $BL230, 'Income &amp; Expenses'!$K$11:$K$40))</f>
        <v>0</v>
      </c>
      <c r="CY230" s="62" t="str">
        <f>IF(CU230="", "", IF(CU230&lt;0, MAX(CY$8:CY229)+1, ""))</f>
        <v/>
      </c>
    </row>
    <row r="231" spans="64:103" ht="14.4" hidden="1" customHeight="1" x14ac:dyDescent="0.55000000000000004">
      <c r="BL231" s="112">
        <f t="shared" si="59"/>
        <v>44419</v>
      </c>
      <c r="BM231" s="78">
        <f t="shared" si="60"/>
        <v>850</v>
      </c>
      <c r="BN231" s="120">
        <f>IF($BL231="", "", SUMIF('Income &amp; Expenses'!$B$11:$B$40, BL231, 'Income &amp; Expenses'!$F$11:$F$40))</f>
        <v>0</v>
      </c>
      <c r="BO231" s="121">
        <f>IF($BL231="", "", SUMIF('Income &amp; Expenses'!$I$11:$I$40, $BL231, 'Income &amp; Expenses'!$K$11:$K$40))</f>
        <v>0</v>
      </c>
      <c r="BQ231" s="62" t="str">
        <f>IF($BM231="", "", IF($BM231&lt;0, MAX($BQ$8:$BQ230)+1, ""))</f>
        <v/>
      </c>
      <c r="CC231" s="112">
        <f t="shared" si="61"/>
        <v>44419</v>
      </c>
      <c r="CD231" s="78">
        <f t="shared" si="62"/>
        <v>280</v>
      </c>
      <c r="CE231" s="120">
        <f>IF($BL231="", "", SUMIF('Income &amp; Expenses'!$B$11:$B$40, $BL231, 'Income &amp; Expenses'!$AQ$11:$AQ$40))</f>
        <v>0</v>
      </c>
      <c r="CF231" s="121">
        <f>IF($BL231="", "", SUMIF('Income &amp; Expenses'!$I$11:$I$40, $BL231, 'Income &amp; Expenses'!$K$11:$K$40))</f>
        <v>0</v>
      </c>
      <c r="CH231" s="62" t="str">
        <f>IF(CD231="", "", IF(CD231&lt;0, MAX(CH$8:CH230)+1, ""))</f>
        <v/>
      </c>
      <c r="CT231" s="112">
        <f t="shared" si="63"/>
        <v>44419</v>
      </c>
      <c r="CU231" s="78">
        <f t="shared" si="64"/>
        <v>1025</v>
      </c>
      <c r="CV231" s="120">
        <f>IF($BL231="", "", SUMIF('Income &amp; Expenses'!$B$11:$B$40, $BL231, 'Income &amp; Expenses'!$AR$11:$AR$40))</f>
        <v>0</v>
      </c>
      <c r="CW231" s="121">
        <f>IF($BL231="", "", SUMIF('Income &amp; Expenses'!$I$11:$I$40, $BL231, 'Income &amp; Expenses'!$K$11:$K$40))</f>
        <v>0</v>
      </c>
      <c r="CY231" s="62" t="str">
        <f>IF(CU231="", "", IF(CU231&lt;0, MAX(CY$8:CY230)+1, ""))</f>
        <v/>
      </c>
    </row>
    <row r="232" spans="64:103" ht="14.4" hidden="1" customHeight="1" x14ac:dyDescent="0.55000000000000004">
      <c r="BL232" s="112">
        <f t="shared" si="59"/>
        <v>44420</v>
      </c>
      <c r="BM232" s="78">
        <f t="shared" si="60"/>
        <v>850</v>
      </c>
      <c r="BN232" s="120">
        <f>IF($BL232="", "", SUMIF('Income &amp; Expenses'!$B$11:$B$40, BL232, 'Income &amp; Expenses'!$F$11:$F$40))</f>
        <v>0</v>
      </c>
      <c r="BO232" s="121">
        <f>IF($BL232="", "", SUMIF('Income &amp; Expenses'!$I$11:$I$40, $BL232, 'Income &amp; Expenses'!$K$11:$K$40))</f>
        <v>0</v>
      </c>
      <c r="BQ232" s="62" t="str">
        <f>IF($BM232="", "", IF($BM232&lt;0, MAX($BQ$8:$BQ231)+1, ""))</f>
        <v/>
      </c>
      <c r="CC232" s="112">
        <f t="shared" si="61"/>
        <v>44420</v>
      </c>
      <c r="CD232" s="78">
        <f t="shared" si="62"/>
        <v>280</v>
      </c>
      <c r="CE232" s="120">
        <f>IF($BL232="", "", SUMIF('Income &amp; Expenses'!$B$11:$B$40, $BL232, 'Income &amp; Expenses'!$AQ$11:$AQ$40))</f>
        <v>0</v>
      </c>
      <c r="CF232" s="121">
        <f>IF($BL232="", "", SUMIF('Income &amp; Expenses'!$I$11:$I$40, $BL232, 'Income &amp; Expenses'!$K$11:$K$40))</f>
        <v>0</v>
      </c>
      <c r="CH232" s="62" t="str">
        <f>IF(CD232="", "", IF(CD232&lt;0, MAX(CH$8:CH231)+1, ""))</f>
        <v/>
      </c>
      <c r="CT232" s="112">
        <f t="shared" si="63"/>
        <v>44420</v>
      </c>
      <c r="CU232" s="78">
        <f t="shared" si="64"/>
        <v>1025</v>
      </c>
      <c r="CV232" s="120">
        <f>IF($BL232="", "", SUMIF('Income &amp; Expenses'!$B$11:$B$40, $BL232, 'Income &amp; Expenses'!$AR$11:$AR$40))</f>
        <v>0</v>
      </c>
      <c r="CW232" s="121">
        <f>IF($BL232="", "", SUMIF('Income &amp; Expenses'!$I$11:$I$40, $BL232, 'Income &amp; Expenses'!$K$11:$K$40))</f>
        <v>0</v>
      </c>
      <c r="CY232" s="62" t="str">
        <f>IF(CU232="", "", IF(CU232&lt;0, MAX(CY$8:CY231)+1, ""))</f>
        <v/>
      </c>
    </row>
    <row r="233" spans="64:103" ht="14.4" hidden="1" customHeight="1" x14ac:dyDescent="0.55000000000000004">
      <c r="BL233" s="112">
        <f t="shared" si="59"/>
        <v>44421</v>
      </c>
      <c r="BM233" s="78">
        <f t="shared" si="60"/>
        <v>850</v>
      </c>
      <c r="BN233" s="120">
        <f>IF($BL233="", "", SUMIF('Income &amp; Expenses'!$B$11:$B$40, BL233, 'Income &amp; Expenses'!$F$11:$F$40))</f>
        <v>0</v>
      </c>
      <c r="BO233" s="121">
        <f>IF($BL233="", "", SUMIF('Income &amp; Expenses'!$I$11:$I$40, $BL233, 'Income &amp; Expenses'!$K$11:$K$40))</f>
        <v>0</v>
      </c>
      <c r="BQ233" s="62" t="str">
        <f>IF($BM233="", "", IF($BM233&lt;0, MAX($BQ$8:$BQ232)+1, ""))</f>
        <v/>
      </c>
      <c r="CC233" s="112">
        <f t="shared" si="61"/>
        <v>44421</v>
      </c>
      <c r="CD233" s="78">
        <f t="shared" si="62"/>
        <v>280</v>
      </c>
      <c r="CE233" s="120">
        <f>IF($BL233="", "", SUMIF('Income &amp; Expenses'!$B$11:$B$40, $BL233, 'Income &amp; Expenses'!$AQ$11:$AQ$40))</f>
        <v>0</v>
      </c>
      <c r="CF233" s="121">
        <f>IF($BL233="", "", SUMIF('Income &amp; Expenses'!$I$11:$I$40, $BL233, 'Income &amp; Expenses'!$K$11:$K$40))</f>
        <v>0</v>
      </c>
      <c r="CH233" s="62" t="str">
        <f>IF(CD233="", "", IF(CD233&lt;0, MAX(CH$8:CH232)+1, ""))</f>
        <v/>
      </c>
      <c r="CT233" s="112">
        <f t="shared" si="63"/>
        <v>44421</v>
      </c>
      <c r="CU233" s="78">
        <f t="shared" si="64"/>
        <v>1025</v>
      </c>
      <c r="CV233" s="120">
        <f>IF($BL233="", "", SUMIF('Income &amp; Expenses'!$B$11:$B$40, $BL233, 'Income &amp; Expenses'!$AR$11:$AR$40))</f>
        <v>0</v>
      </c>
      <c r="CW233" s="121">
        <f>IF($BL233="", "", SUMIF('Income &amp; Expenses'!$I$11:$I$40, $BL233, 'Income &amp; Expenses'!$K$11:$K$40))</f>
        <v>0</v>
      </c>
      <c r="CY233" s="62" t="str">
        <f>IF(CU233="", "", IF(CU233&lt;0, MAX(CY$8:CY232)+1, ""))</f>
        <v/>
      </c>
    </row>
    <row r="234" spans="64:103" ht="14.4" hidden="1" customHeight="1" x14ac:dyDescent="0.55000000000000004">
      <c r="BL234" s="112">
        <f t="shared" si="59"/>
        <v>44422</v>
      </c>
      <c r="BM234" s="78">
        <f t="shared" si="60"/>
        <v>850</v>
      </c>
      <c r="BN234" s="120">
        <f>IF($BL234="", "", SUMIF('Income &amp; Expenses'!$B$11:$B$40, BL234, 'Income &amp; Expenses'!$F$11:$F$40))</f>
        <v>0</v>
      </c>
      <c r="BO234" s="121">
        <f>IF($BL234="", "", SUMIF('Income &amp; Expenses'!$I$11:$I$40, $BL234, 'Income &amp; Expenses'!$K$11:$K$40))</f>
        <v>0</v>
      </c>
      <c r="BQ234" s="62" t="str">
        <f>IF($BM234="", "", IF($BM234&lt;0, MAX($BQ$8:$BQ233)+1, ""))</f>
        <v/>
      </c>
      <c r="CC234" s="112">
        <f t="shared" si="61"/>
        <v>44422</v>
      </c>
      <c r="CD234" s="78">
        <f t="shared" si="62"/>
        <v>280</v>
      </c>
      <c r="CE234" s="120">
        <f>IF($BL234="", "", SUMIF('Income &amp; Expenses'!$B$11:$B$40, $BL234, 'Income &amp; Expenses'!$AQ$11:$AQ$40))</f>
        <v>0</v>
      </c>
      <c r="CF234" s="121">
        <f>IF($BL234="", "", SUMIF('Income &amp; Expenses'!$I$11:$I$40, $BL234, 'Income &amp; Expenses'!$K$11:$K$40))</f>
        <v>0</v>
      </c>
      <c r="CH234" s="62" t="str">
        <f>IF(CD234="", "", IF(CD234&lt;0, MAX(CH$8:CH233)+1, ""))</f>
        <v/>
      </c>
      <c r="CT234" s="112">
        <f t="shared" si="63"/>
        <v>44422</v>
      </c>
      <c r="CU234" s="78">
        <f t="shared" si="64"/>
        <v>1025</v>
      </c>
      <c r="CV234" s="120">
        <f>IF($BL234="", "", SUMIF('Income &amp; Expenses'!$B$11:$B$40, $BL234, 'Income &amp; Expenses'!$AR$11:$AR$40))</f>
        <v>0</v>
      </c>
      <c r="CW234" s="121">
        <f>IF($BL234="", "", SUMIF('Income &amp; Expenses'!$I$11:$I$40, $BL234, 'Income &amp; Expenses'!$K$11:$K$40))</f>
        <v>0</v>
      </c>
      <c r="CY234" s="62" t="str">
        <f>IF(CU234="", "", IF(CU234&lt;0, MAX(CY$8:CY233)+1, ""))</f>
        <v/>
      </c>
    </row>
    <row r="235" spans="64:103" ht="14.4" hidden="1" customHeight="1" x14ac:dyDescent="0.55000000000000004">
      <c r="BL235" s="112">
        <f t="shared" si="59"/>
        <v>44423</v>
      </c>
      <c r="BM235" s="78">
        <f t="shared" si="60"/>
        <v>850</v>
      </c>
      <c r="BN235" s="120">
        <f>IF($BL235="", "", SUMIF('Income &amp; Expenses'!$B$11:$B$40, BL235, 'Income &amp; Expenses'!$F$11:$F$40))</f>
        <v>0</v>
      </c>
      <c r="BO235" s="121">
        <f>IF($BL235="", "", SUMIF('Income &amp; Expenses'!$I$11:$I$40, $BL235, 'Income &amp; Expenses'!$K$11:$K$40))</f>
        <v>0</v>
      </c>
      <c r="BQ235" s="62" t="str">
        <f>IF($BM235="", "", IF($BM235&lt;0, MAX($BQ$8:$BQ234)+1, ""))</f>
        <v/>
      </c>
      <c r="CC235" s="112">
        <f t="shared" si="61"/>
        <v>44423</v>
      </c>
      <c r="CD235" s="78">
        <f t="shared" si="62"/>
        <v>280</v>
      </c>
      <c r="CE235" s="120">
        <f>IF($BL235="", "", SUMIF('Income &amp; Expenses'!$B$11:$B$40, $BL235, 'Income &amp; Expenses'!$AQ$11:$AQ$40))</f>
        <v>0</v>
      </c>
      <c r="CF235" s="121">
        <f>IF($BL235="", "", SUMIF('Income &amp; Expenses'!$I$11:$I$40, $BL235, 'Income &amp; Expenses'!$K$11:$K$40))</f>
        <v>0</v>
      </c>
      <c r="CH235" s="62" t="str">
        <f>IF(CD235="", "", IF(CD235&lt;0, MAX(CH$8:CH234)+1, ""))</f>
        <v/>
      </c>
      <c r="CT235" s="112">
        <f t="shared" si="63"/>
        <v>44423</v>
      </c>
      <c r="CU235" s="78">
        <f t="shared" si="64"/>
        <v>1025</v>
      </c>
      <c r="CV235" s="120">
        <f>IF($BL235="", "", SUMIF('Income &amp; Expenses'!$B$11:$B$40, $BL235, 'Income &amp; Expenses'!$AR$11:$AR$40))</f>
        <v>0</v>
      </c>
      <c r="CW235" s="121">
        <f>IF($BL235="", "", SUMIF('Income &amp; Expenses'!$I$11:$I$40, $BL235, 'Income &amp; Expenses'!$K$11:$K$40))</f>
        <v>0</v>
      </c>
      <c r="CY235" s="62" t="str">
        <f>IF(CU235="", "", IF(CU235&lt;0, MAX(CY$8:CY234)+1, ""))</f>
        <v/>
      </c>
    </row>
    <row r="236" spans="64:103" ht="14.4" hidden="1" customHeight="1" x14ac:dyDescent="0.55000000000000004">
      <c r="BL236" s="112">
        <f t="shared" si="59"/>
        <v>44424</v>
      </c>
      <c r="BM236" s="78">
        <f t="shared" si="60"/>
        <v>850</v>
      </c>
      <c r="BN236" s="120">
        <f>IF($BL236="", "", SUMIF('Income &amp; Expenses'!$B$11:$B$40, BL236, 'Income &amp; Expenses'!$F$11:$F$40))</f>
        <v>0</v>
      </c>
      <c r="BO236" s="121">
        <f>IF($BL236="", "", SUMIF('Income &amp; Expenses'!$I$11:$I$40, $BL236, 'Income &amp; Expenses'!$K$11:$K$40))</f>
        <v>0</v>
      </c>
      <c r="BQ236" s="62" t="str">
        <f>IF($BM236="", "", IF($BM236&lt;0, MAX($BQ$8:$BQ235)+1, ""))</f>
        <v/>
      </c>
      <c r="CC236" s="112">
        <f t="shared" si="61"/>
        <v>44424</v>
      </c>
      <c r="CD236" s="78">
        <f t="shared" si="62"/>
        <v>280</v>
      </c>
      <c r="CE236" s="120">
        <f>IF($BL236="", "", SUMIF('Income &amp; Expenses'!$B$11:$B$40, $BL236, 'Income &amp; Expenses'!$AQ$11:$AQ$40))</f>
        <v>0</v>
      </c>
      <c r="CF236" s="121">
        <f>IF($BL236="", "", SUMIF('Income &amp; Expenses'!$I$11:$I$40, $BL236, 'Income &amp; Expenses'!$K$11:$K$40))</f>
        <v>0</v>
      </c>
      <c r="CH236" s="62" t="str">
        <f>IF(CD236="", "", IF(CD236&lt;0, MAX(CH$8:CH235)+1, ""))</f>
        <v/>
      </c>
      <c r="CT236" s="112">
        <f t="shared" si="63"/>
        <v>44424</v>
      </c>
      <c r="CU236" s="78">
        <f t="shared" si="64"/>
        <v>1025</v>
      </c>
      <c r="CV236" s="120">
        <f>IF($BL236="", "", SUMIF('Income &amp; Expenses'!$B$11:$B$40, $BL236, 'Income &amp; Expenses'!$AR$11:$AR$40))</f>
        <v>0</v>
      </c>
      <c r="CW236" s="121">
        <f>IF($BL236="", "", SUMIF('Income &amp; Expenses'!$I$11:$I$40, $BL236, 'Income &amp; Expenses'!$K$11:$K$40))</f>
        <v>0</v>
      </c>
      <c r="CY236" s="62" t="str">
        <f>IF(CU236="", "", IF(CU236&lt;0, MAX(CY$8:CY235)+1, ""))</f>
        <v/>
      </c>
    </row>
    <row r="237" spans="64:103" ht="14.4" hidden="1" customHeight="1" x14ac:dyDescent="0.55000000000000004">
      <c r="BL237" s="112">
        <f t="shared" si="59"/>
        <v>44425</v>
      </c>
      <c r="BM237" s="78">
        <f t="shared" si="60"/>
        <v>850</v>
      </c>
      <c r="BN237" s="120">
        <f>IF($BL237="", "", SUMIF('Income &amp; Expenses'!$B$11:$B$40, BL237, 'Income &amp; Expenses'!$F$11:$F$40))</f>
        <v>0</v>
      </c>
      <c r="BO237" s="121">
        <f>IF($BL237="", "", SUMIF('Income &amp; Expenses'!$I$11:$I$40, $BL237, 'Income &amp; Expenses'!$K$11:$K$40))</f>
        <v>0</v>
      </c>
      <c r="BQ237" s="62" t="str">
        <f>IF($BM237="", "", IF($BM237&lt;0, MAX($BQ$8:$BQ236)+1, ""))</f>
        <v/>
      </c>
      <c r="CC237" s="112">
        <f t="shared" si="61"/>
        <v>44425</v>
      </c>
      <c r="CD237" s="78">
        <f t="shared" si="62"/>
        <v>280</v>
      </c>
      <c r="CE237" s="120">
        <f>IF($BL237="", "", SUMIF('Income &amp; Expenses'!$B$11:$B$40, $BL237, 'Income &amp; Expenses'!$AQ$11:$AQ$40))</f>
        <v>0</v>
      </c>
      <c r="CF237" s="121">
        <f>IF($BL237="", "", SUMIF('Income &amp; Expenses'!$I$11:$I$40, $BL237, 'Income &amp; Expenses'!$K$11:$K$40))</f>
        <v>0</v>
      </c>
      <c r="CH237" s="62" t="str">
        <f>IF(CD237="", "", IF(CD237&lt;0, MAX(CH$8:CH236)+1, ""))</f>
        <v/>
      </c>
      <c r="CT237" s="112">
        <f t="shared" si="63"/>
        <v>44425</v>
      </c>
      <c r="CU237" s="78">
        <f t="shared" si="64"/>
        <v>1025</v>
      </c>
      <c r="CV237" s="120">
        <f>IF($BL237="", "", SUMIF('Income &amp; Expenses'!$B$11:$B$40, $BL237, 'Income &amp; Expenses'!$AR$11:$AR$40))</f>
        <v>0</v>
      </c>
      <c r="CW237" s="121">
        <f>IF($BL237="", "", SUMIF('Income &amp; Expenses'!$I$11:$I$40, $BL237, 'Income &amp; Expenses'!$K$11:$K$40))</f>
        <v>0</v>
      </c>
      <c r="CY237" s="62" t="str">
        <f>IF(CU237="", "", IF(CU237&lt;0, MAX(CY$8:CY236)+1, ""))</f>
        <v/>
      </c>
    </row>
    <row r="238" spans="64:103" ht="14.4" hidden="1" customHeight="1" x14ac:dyDescent="0.55000000000000004">
      <c r="BL238" s="112">
        <f t="shared" si="59"/>
        <v>44426</v>
      </c>
      <c r="BM238" s="78">
        <f t="shared" si="60"/>
        <v>850</v>
      </c>
      <c r="BN238" s="120">
        <f>IF($BL238="", "", SUMIF('Income &amp; Expenses'!$B$11:$B$40, BL238, 'Income &amp; Expenses'!$F$11:$F$40))</f>
        <v>0</v>
      </c>
      <c r="BO238" s="121">
        <f>IF($BL238="", "", SUMIF('Income &amp; Expenses'!$I$11:$I$40, $BL238, 'Income &amp; Expenses'!$K$11:$K$40))</f>
        <v>0</v>
      </c>
      <c r="BQ238" s="62" t="str">
        <f>IF($BM238="", "", IF($BM238&lt;0, MAX($BQ$8:$BQ237)+1, ""))</f>
        <v/>
      </c>
      <c r="CC238" s="112">
        <f t="shared" si="61"/>
        <v>44426</v>
      </c>
      <c r="CD238" s="78">
        <f t="shared" si="62"/>
        <v>280</v>
      </c>
      <c r="CE238" s="120">
        <f>IF($BL238="", "", SUMIF('Income &amp; Expenses'!$B$11:$B$40, $BL238, 'Income &amp; Expenses'!$AQ$11:$AQ$40))</f>
        <v>0</v>
      </c>
      <c r="CF238" s="121">
        <f>IF($BL238="", "", SUMIF('Income &amp; Expenses'!$I$11:$I$40, $BL238, 'Income &amp; Expenses'!$K$11:$K$40))</f>
        <v>0</v>
      </c>
      <c r="CH238" s="62" t="str">
        <f>IF(CD238="", "", IF(CD238&lt;0, MAX(CH$8:CH237)+1, ""))</f>
        <v/>
      </c>
      <c r="CT238" s="112">
        <f t="shared" si="63"/>
        <v>44426</v>
      </c>
      <c r="CU238" s="78">
        <f t="shared" si="64"/>
        <v>1025</v>
      </c>
      <c r="CV238" s="120">
        <f>IF($BL238="", "", SUMIF('Income &amp; Expenses'!$B$11:$B$40, $BL238, 'Income &amp; Expenses'!$AR$11:$AR$40))</f>
        <v>0</v>
      </c>
      <c r="CW238" s="121">
        <f>IF($BL238="", "", SUMIF('Income &amp; Expenses'!$I$11:$I$40, $BL238, 'Income &amp; Expenses'!$K$11:$K$40))</f>
        <v>0</v>
      </c>
      <c r="CY238" s="62" t="str">
        <f>IF(CU238="", "", IF(CU238&lt;0, MAX(CY$8:CY237)+1, ""))</f>
        <v/>
      </c>
    </row>
    <row r="239" spans="64:103" ht="14.4" hidden="1" customHeight="1" x14ac:dyDescent="0.55000000000000004">
      <c r="BL239" s="112">
        <f t="shared" si="59"/>
        <v>44427</v>
      </c>
      <c r="BM239" s="78">
        <f t="shared" si="60"/>
        <v>850</v>
      </c>
      <c r="BN239" s="120">
        <f>IF($BL239="", "", SUMIF('Income &amp; Expenses'!$B$11:$B$40, BL239, 'Income &amp; Expenses'!$F$11:$F$40))</f>
        <v>0</v>
      </c>
      <c r="BO239" s="121">
        <f>IF($BL239="", "", SUMIF('Income &amp; Expenses'!$I$11:$I$40, $BL239, 'Income &amp; Expenses'!$K$11:$K$40))</f>
        <v>0</v>
      </c>
      <c r="BQ239" s="62" t="str">
        <f>IF($BM239="", "", IF($BM239&lt;0, MAX($BQ$8:$BQ238)+1, ""))</f>
        <v/>
      </c>
      <c r="CC239" s="112">
        <f t="shared" si="61"/>
        <v>44427</v>
      </c>
      <c r="CD239" s="78">
        <f t="shared" si="62"/>
        <v>280</v>
      </c>
      <c r="CE239" s="120">
        <f>IF($BL239="", "", SUMIF('Income &amp; Expenses'!$B$11:$B$40, $BL239, 'Income &amp; Expenses'!$AQ$11:$AQ$40))</f>
        <v>0</v>
      </c>
      <c r="CF239" s="121">
        <f>IF($BL239="", "", SUMIF('Income &amp; Expenses'!$I$11:$I$40, $BL239, 'Income &amp; Expenses'!$K$11:$K$40))</f>
        <v>0</v>
      </c>
      <c r="CH239" s="62" t="str">
        <f>IF(CD239="", "", IF(CD239&lt;0, MAX(CH$8:CH238)+1, ""))</f>
        <v/>
      </c>
      <c r="CT239" s="112">
        <f t="shared" si="63"/>
        <v>44427</v>
      </c>
      <c r="CU239" s="78">
        <f t="shared" si="64"/>
        <v>1025</v>
      </c>
      <c r="CV239" s="120">
        <f>IF($BL239="", "", SUMIF('Income &amp; Expenses'!$B$11:$B$40, $BL239, 'Income &amp; Expenses'!$AR$11:$AR$40))</f>
        <v>0</v>
      </c>
      <c r="CW239" s="121">
        <f>IF($BL239="", "", SUMIF('Income &amp; Expenses'!$I$11:$I$40, $BL239, 'Income &amp; Expenses'!$K$11:$K$40))</f>
        <v>0</v>
      </c>
      <c r="CY239" s="62" t="str">
        <f>IF(CU239="", "", IF(CU239&lt;0, MAX(CY$8:CY238)+1, ""))</f>
        <v/>
      </c>
    </row>
    <row r="240" spans="64:103" ht="14.4" hidden="1" customHeight="1" x14ac:dyDescent="0.55000000000000004">
      <c r="BL240" s="112">
        <f t="shared" si="59"/>
        <v>44428</v>
      </c>
      <c r="BM240" s="78">
        <f t="shared" si="60"/>
        <v>850</v>
      </c>
      <c r="BN240" s="120">
        <f>IF($BL240="", "", SUMIF('Income &amp; Expenses'!$B$11:$B$40, BL240, 'Income &amp; Expenses'!$F$11:$F$40))</f>
        <v>0</v>
      </c>
      <c r="BO240" s="121">
        <f>IF($BL240="", "", SUMIF('Income &amp; Expenses'!$I$11:$I$40, $BL240, 'Income &amp; Expenses'!$K$11:$K$40))</f>
        <v>0</v>
      </c>
      <c r="BQ240" s="62" t="str">
        <f>IF($BM240="", "", IF($BM240&lt;0, MAX($BQ$8:$BQ239)+1, ""))</f>
        <v/>
      </c>
      <c r="CC240" s="112">
        <f t="shared" si="61"/>
        <v>44428</v>
      </c>
      <c r="CD240" s="78">
        <f t="shared" si="62"/>
        <v>280</v>
      </c>
      <c r="CE240" s="120">
        <f>IF($BL240="", "", SUMIF('Income &amp; Expenses'!$B$11:$B$40, $BL240, 'Income &amp; Expenses'!$AQ$11:$AQ$40))</f>
        <v>0</v>
      </c>
      <c r="CF240" s="121">
        <f>IF($BL240="", "", SUMIF('Income &amp; Expenses'!$I$11:$I$40, $BL240, 'Income &amp; Expenses'!$K$11:$K$40))</f>
        <v>0</v>
      </c>
      <c r="CH240" s="62" t="str">
        <f>IF(CD240="", "", IF(CD240&lt;0, MAX(CH$8:CH239)+1, ""))</f>
        <v/>
      </c>
      <c r="CT240" s="112">
        <f t="shared" si="63"/>
        <v>44428</v>
      </c>
      <c r="CU240" s="78">
        <f t="shared" si="64"/>
        <v>1025</v>
      </c>
      <c r="CV240" s="120">
        <f>IF($BL240="", "", SUMIF('Income &amp; Expenses'!$B$11:$B$40, $BL240, 'Income &amp; Expenses'!$AR$11:$AR$40))</f>
        <v>0</v>
      </c>
      <c r="CW240" s="121">
        <f>IF($BL240="", "", SUMIF('Income &amp; Expenses'!$I$11:$I$40, $BL240, 'Income &amp; Expenses'!$K$11:$K$40))</f>
        <v>0</v>
      </c>
      <c r="CY240" s="62" t="str">
        <f>IF(CU240="", "", IF(CU240&lt;0, MAX(CY$8:CY239)+1, ""))</f>
        <v/>
      </c>
    </row>
    <row r="241" spans="64:103" ht="14.4" hidden="1" customHeight="1" x14ac:dyDescent="0.55000000000000004">
      <c r="BL241" s="112">
        <f t="shared" si="59"/>
        <v>44429</v>
      </c>
      <c r="BM241" s="78">
        <f t="shared" si="60"/>
        <v>850</v>
      </c>
      <c r="BN241" s="120">
        <f>IF($BL241="", "", SUMIF('Income &amp; Expenses'!$B$11:$B$40, BL241, 'Income &amp; Expenses'!$F$11:$F$40))</f>
        <v>0</v>
      </c>
      <c r="BO241" s="121">
        <f>IF($BL241="", "", SUMIF('Income &amp; Expenses'!$I$11:$I$40, $BL241, 'Income &amp; Expenses'!$K$11:$K$40))</f>
        <v>0</v>
      </c>
      <c r="BQ241" s="62" t="str">
        <f>IF($BM241="", "", IF($BM241&lt;0, MAX($BQ$8:$BQ240)+1, ""))</f>
        <v/>
      </c>
      <c r="CC241" s="112">
        <f t="shared" si="61"/>
        <v>44429</v>
      </c>
      <c r="CD241" s="78">
        <f t="shared" si="62"/>
        <v>280</v>
      </c>
      <c r="CE241" s="120">
        <f>IF($BL241="", "", SUMIF('Income &amp; Expenses'!$B$11:$B$40, $BL241, 'Income &amp; Expenses'!$AQ$11:$AQ$40))</f>
        <v>0</v>
      </c>
      <c r="CF241" s="121">
        <f>IF($BL241="", "", SUMIF('Income &amp; Expenses'!$I$11:$I$40, $BL241, 'Income &amp; Expenses'!$K$11:$K$40))</f>
        <v>0</v>
      </c>
      <c r="CH241" s="62" t="str">
        <f>IF(CD241="", "", IF(CD241&lt;0, MAX(CH$8:CH240)+1, ""))</f>
        <v/>
      </c>
      <c r="CT241" s="112">
        <f t="shared" si="63"/>
        <v>44429</v>
      </c>
      <c r="CU241" s="78">
        <f t="shared" si="64"/>
        <v>1025</v>
      </c>
      <c r="CV241" s="120">
        <f>IF($BL241="", "", SUMIF('Income &amp; Expenses'!$B$11:$B$40, $BL241, 'Income &amp; Expenses'!$AR$11:$AR$40))</f>
        <v>0</v>
      </c>
      <c r="CW241" s="121">
        <f>IF($BL241="", "", SUMIF('Income &amp; Expenses'!$I$11:$I$40, $BL241, 'Income &amp; Expenses'!$K$11:$K$40))</f>
        <v>0</v>
      </c>
      <c r="CY241" s="62" t="str">
        <f>IF(CU241="", "", IF(CU241&lt;0, MAX(CY$8:CY240)+1, ""))</f>
        <v/>
      </c>
    </row>
    <row r="242" spans="64:103" ht="14.4" hidden="1" customHeight="1" x14ac:dyDescent="0.55000000000000004">
      <c r="BL242" s="112">
        <f t="shared" si="59"/>
        <v>44430</v>
      </c>
      <c r="BM242" s="78">
        <f t="shared" si="60"/>
        <v>850</v>
      </c>
      <c r="BN242" s="120">
        <f>IF($BL242="", "", SUMIF('Income &amp; Expenses'!$B$11:$B$40, BL242, 'Income &amp; Expenses'!$F$11:$F$40))</f>
        <v>0</v>
      </c>
      <c r="BO242" s="121">
        <f>IF($BL242="", "", SUMIF('Income &amp; Expenses'!$I$11:$I$40, $BL242, 'Income &amp; Expenses'!$K$11:$K$40))</f>
        <v>0</v>
      </c>
      <c r="BQ242" s="62" t="str">
        <f>IF($BM242="", "", IF($BM242&lt;0, MAX($BQ$8:$BQ241)+1, ""))</f>
        <v/>
      </c>
      <c r="CC242" s="112">
        <f t="shared" si="61"/>
        <v>44430</v>
      </c>
      <c r="CD242" s="78">
        <f t="shared" si="62"/>
        <v>280</v>
      </c>
      <c r="CE242" s="120">
        <f>IF($BL242="", "", SUMIF('Income &amp; Expenses'!$B$11:$B$40, $BL242, 'Income &amp; Expenses'!$AQ$11:$AQ$40))</f>
        <v>0</v>
      </c>
      <c r="CF242" s="121">
        <f>IF($BL242="", "", SUMIF('Income &amp; Expenses'!$I$11:$I$40, $BL242, 'Income &amp; Expenses'!$K$11:$K$40))</f>
        <v>0</v>
      </c>
      <c r="CH242" s="62" t="str">
        <f>IF(CD242="", "", IF(CD242&lt;0, MAX(CH$8:CH241)+1, ""))</f>
        <v/>
      </c>
      <c r="CT242" s="112">
        <f t="shared" si="63"/>
        <v>44430</v>
      </c>
      <c r="CU242" s="78">
        <f t="shared" si="64"/>
        <v>1025</v>
      </c>
      <c r="CV242" s="120">
        <f>IF($BL242="", "", SUMIF('Income &amp; Expenses'!$B$11:$B$40, $BL242, 'Income &amp; Expenses'!$AR$11:$AR$40))</f>
        <v>0</v>
      </c>
      <c r="CW242" s="121">
        <f>IF($BL242="", "", SUMIF('Income &amp; Expenses'!$I$11:$I$40, $BL242, 'Income &amp; Expenses'!$K$11:$K$40))</f>
        <v>0</v>
      </c>
      <c r="CY242" s="62" t="str">
        <f>IF(CU242="", "", IF(CU242&lt;0, MAX(CY$8:CY241)+1, ""))</f>
        <v/>
      </c>
    </row>
    <row r="243" spans="64:103" ht="14.4" hidden="1" customHeight="1" x14ac:dyDescent="0.55000000000000004">
      <c r="BL243" s="112">
        <f t="shared" si="59"/>
        <v>44431</v>
      </c>
      <c r="BM243" s="78">
        <f t="shared" si="60"/>
        <v>850</v>
      </c>
      <c r="BN243" s="120">
        <f>IF($BL243="", "", SUMIF('Income &amp; Expenses'!$B$11:$B$40, BL243, 'Income &amp; Expenses'!$F$11:$F$40))</f>
        <v>0</v>
      </c>
      <c r="BO243" s="121">
        <f>IF($BL243="", "", SUMIF('Income &amp; Expenses'!$I$11:$I$40, $BL243, 'Income &amp; Expenses'!$K$11:$K$40))</f>
        <v>0</v>
      </c>
      <c r="BQ243" s="62" t="str">
        <f>IF($BM243="", "", IF($BM243&lt;0, MAX($BQ$8:$BQ242)+1, ""))</f>
        <v/>
      </c>
      <c r="CC243" s="112">
        <f t="shared" si="61"/>
        <v>44431</v>
      </c>
      <c r="CD243" s="78">
        <f t="shared" si="62"/>
        <v>280</v>
      </c>
      <c r="CE243" s="120">
        <f>IF($BL243="", "", SUMIF('Income &amp; Expenses'!$B$11:$B$40, $BL243, 'Income &amp; Expenses'!$AQ$11:$AQ$40))</f>
        <v>0</v>
      </c>
      <c r="CF243" s="121">
        <f>IF($BL243="", "", SUMIF('Income &amp; Expenses'!$I$11:$I$40, $BL243, 'Income &amp; Expenses'!$K$11:$K$40))</f>
        <v>0</v>
      </c>
      <c r="CH243" s="62" t="str">
        <f>IF(CD243="", "", IF(CD243&lt;0, MAX(CH$8:CH242)+1, ""))</f>
        <v/>
      </c>
      <c r="CT243" s="112">
        <f t="shared" si="63"/>
        <v>44431</v>
      </c>
      <c r="CU243" s="78">
        <f t="shared" si="64"/>
        <v>1025</v>
      </c>
      <c r="CV243" s="120">
        <f>IF($BL243="", "", SUMIF('Income &amp; Expenses'!$B$11:$B$40, $BL243, 'Income &amp; Expenses'!$AR$11:$AR$40))</f>
        <v>0</v>
      </c>
      <c r="CW243" s="121">
        <f>IF($BL243="", "", SUMIF('Income &amp; Expenses'!$I$11:$I$40, $BL243, 'Income &amp; Expenses'!$K$11:$K$40))</f>
        <v>0</v>
      </c>
      <c r="CY243" s="62" t="str">
        <f>IF(CU243="", "", IF(CU243&lt;0, MAX(CY$8:CY242)+1, ""))</f>
        <v/>
      </c>
    </row>
    <row r="244" spans="64:103" ht="14.4" hidden="1" customHeight="1" x14ac:dyDescent="0.55000000000000004">
      <c r="BL244" s="112">
        <f t="shared" si="59"/>
        <v>44432</v>
      </c>
      <c r="BM244" s="78">
        <f t="shared" si="60"/>
        <v>850</v>
      </c>
      <c r="BN244" s="120">
        <f>IF($BL244="", "", SUMIF('Income &amp; Expenses'!$B$11:$B$40, BL244, 'Income &amp; Expenses'!$F$11:$F$40))</f>
        <v>0</v>
      </c>
      <c r="BO244" s="121">
        <f>IF($BL244="", "", SUMIF('Income &amp; Expenses'!$I$11:$I$40, $BL244, 'Income &amp; Expenses'!$K$11:$K$40))</f>
        <v>0</v>
      </c>
      <c r="BQ244" s="62" t="str">
        <f>IF($BM244="", "", IF($BM244&lt;0, MAX($BQ$8:$BQ243)+1, ""))</f>
        <v/>
      </c>
      <c r="CC244" s="112">
        <f t="shared" si="61"/>
        <v>44432</v>
      </c>
      <c r="CD244" s="78">
        <f t="shared" si="62"/>
        <v>280</v>
      </c>
      <c r="CE244" s="120">
        <f>IF($BL244="", "", SUMIF('Income &amp; Expenses'!$B$11:$B$40, $BL244, 'Income &amp; Expenses'!$AQ$11:$AQ$40))</f>
        <v>0</v>
      </c>
      <c r="CF244" s="121">
        <f>IF($BL244="", "", SUMIF('Income &amp; Expenses'!$I$11:$I$40, $BL244, 'Income &amp; Expenses'!$K$11:$K$40))</f>
        <v>0</v>
      </c>
      <c r="CH244" s="62" t="str">
        <f>IF(CD244="", "", IF(CD244&lt;0, MAX(CH$8:CH243)+1, ""))</f>
        <v/>
      </c>
      <c r="CT244" s="112">
        <f t="shared" si="63"/>
        <v>44432</v>
      </c>
      <c r="CU244" s="78">
        <f t="shared" si="64"/>
        <v>1025</v>
      </c>
      <c r="CV244" s="120">
        <f>IF($BL244="", "", SUMIF('Income &amp; Expenses'!$B$11:$B$40, $BL244, 'Income &amp; Expenses'!$AR$11:$AR$40))</f>
        <v>0</v>
      </c>
      <c r="CW244" s="121">
        <f>IF($BL244="", "", SUMIF('Income &amp; Expenses'!$I$11:$I$40, $BL244, 'Income &amp; Expenses'!$K$11:$K$40))</f>
        <v>0</v>
      </c>
      <c r="CY244" s="62" t="str">
        <f>IF(CU244="", "", IF(CU244&lt;0, MAX(CY$8:CY243)+1, ""))</f>
        <v/>
      </c>
    </row>
    <row r="245" spans="64:103" ht="14.4" hidden="1" customHeight="1" x14ac:dyDescent="0.55000000000000004">
      <c r="BL245" s="112">
        <f t="shared" si="59"/>
        <v>44433</v>
      </c>
      <c r="BM245" s="78">
        <f t="shared" si="60"/>
        <v>850</v>
      </c>
      <c r="BN245" s="120">
        <f>IF($BL245="", "", SUMIF('Income &amp; Expenses'!$B$11:$B$40, BL245, 'Income &amp; Expenses'!$F$11:$F$40))</f>
        <v>0</v>
      </c>
      <c r="BO245" s="121">
        <f>IF($BL245="", "", SUMIF('Income &amp; Expenses'!$I$11:$I$40, $BL245, 'Income &amp; Expenses'!$K$11:$K$40))</f>
        <v>0</v>
      </c>
      <c r="BQ245" s="62" t="str">
        <f>IF($BM245="", "", IF($BM245&lt;0, MAX($BQ$8:$BQ244)+1, ""))</f>
        <v/>
      </c>
      <c r="CC245" s="112">
        <f t="shared" si="61"/>
        <v>44433</v>
      </c>
      <c r="CD245" s="78">
        <f t="shared" si="62"/>
        <v>280</v>
      </c>
      <c r="CE245" s="120">
        <f>IF($BL245="", "", SUMIF('Income &amp; Expenses'!$B$11:$B$40, $BL245, 'Income &amp; Expenses'!$AQ$11:$AQ$40))</f>
        <v>0</v>
      </c>
      <c r="CF245" s="121">
        <f>IF($BL245="", "", SUMIF('Income &amp; Expenses'!$I$11:$I$40, $BL245, 'Income &amp; Expenses'!$K$11:$K$40))</f>
        <v>0</v>
      </c>
      <c r="CH245" s="62" t="str">
        <f>IF(CD245="", "", IF(CD245&lt;0, MAX(CH$8:CH244)+1, ""))</f>
        <v/>
      </c>
      <c r="CT245" s="112">
        <f t="shared" si="63"/>
        <v>44433</v>
      </c>
      <c r="CU245" s="78">
        <f t="shared" si="64"/>
        <v>1025</v>
      </c>
      <c r="CV245" s="120">
        <f>IF($BL245="", "", SUMIF('Income &amp; Expenses'!$B$11:$B$40, $BL245, 'Income &amp; Expenses'!$AR$11:$AR$40))</f>
        <v>0</v>
      </c>
      <c r="CW245" s="121">
        <f>IF($BL245="", "", SUMIF('Income &amp; Expenses'!$I$11:$I$40, $BL245, 'Income &amp; Expenses'!$K$11:$K$40))</f>
        <v>0</v>
      </c>
      <c r="CY245" s="62" t="str">
        <f>IF(CU245="", "", IF(CU245&lt;0, MAX(CY$8:CY244)+1, ""))</f>
        <v/>
      </c>
    </row>
    <row r="246" spans="64:103" ht="14.4" hidden="1" customHeight="1" x14ac:dyDescent="0.55000000000000004">
      <c r="BL246" s="112">
        <f t="shared" si="59"/>
        <v>44434</v>
      </c>
      <c r="BM246" s="78">
        <f t="shared" si="60"/>
        <v>850</v>
      </c>
      <c r="BN246" s="120">
        <f>IF($BL246="", "", SUMIF('Income &amp; Expenses'!$B$11:$B$40, BL246, 'Income &amp; Expenses'!$F$11:$F$40))</f>
        <v>0</v>
      </c>
      <c r="BO246" s="121">
        <f>IF($BL246="", "", SUMIF('Income &amp; Expenses'!$I$11:$I$40, $BL246, 'Income &amp; Expenses'!$K$11:$K$40))</f>
        <v>0</v>
      </c>
      <c r="BQ246" s="62" t="str">
        <f>IF($BM246="", "", IF($BM246&lt;0, MAX($BQ$8:$BQ245)+1, ""))</f>
        <v/>
      </c>
      <c r="CC246" s="112">
        <f t="shared" si="61"/>
        <v>44434</v>
      </c>
      <c r="CD246" s="78">
        <f t="shared" si="62"/>
        <v>280</v>
      </c>
      <c r="CE246" s="120">
        <f>IF($BL246="", "", SUMIF('Income &amp; Expenses'!$B$11:$B$40, $BL246, 'Income &amp; Expenses'!$AQ$11:$AQ$40))</f>
        <v>0</v>
      </c>
      <c r="CF246" s="121">
        <f>IF($BL246="", "", SUMIF('Income &amp; Expenses'!$I$11:$I$40, $BL246, 'Income &amp; Expenses'!$K$11:$K$40))</f>
        <v>0</v>
      </c>
      <c r="CH246" s="62" t="str">
        <f>IF(CD246="", "", IF(CD246&lt;0, MAX(CH$8:CH245)+1, ""))</f>
        <v/>
      </c>
      <c r="CT246" s="112">
        <f t="shared" si="63"/>
        <v>44434</v>
      </c>
      <c r="CU246" s="78">
        <f t="shared" si="64"/>
        <v>1025</v>
      </c>
      <c r="CV246" s="120">
        <f>IF($BL246="", "", SUMIF('Income &amp; Expenses'!$B$11:$B$40, $BL246, 'Income &amp; Expenses'!$AR$11:$AR$40))</f>
        <v>0</v>
      </c>
      <c r="CW246" s="121">
        <f>IF($BL246="", "", SUMIF('Income &amp; Expenses'!$I$11:$I$40, $BL246, 'Income &amp; Expenses'!$K$11:$K$40))</f>
        <v>0</v>
      </c>
      <c r="CY246" s="62" t="str">
        <f>IF(CU246="", "", IF(CU246&lt;0, MAX(CY$8:CY245)+1, ""))</f>
        <v/>
      </c>
    </row>
    <row r="247" spans="64:103" ht="14.4" hidden="1" customHeight="1" x14ac:dyDescent="0.55000000000000004">
      <c r="BL247" s="112">
        <f t="shared" si="59"/>
        <v>44435</v>
      </c>
      <c r="BM247" s="78">
        <f t="shared" si="60"/>
        <v>850</v>
      </c>
      <c r="BN247" s="120">
        <f>IF($BL247="", "", SUMIF('Income &amp; Expenses'!$B$11:$B$40, BL247, 'Income &amp; Expenses'!$F$11:$F$40))</f>
        <v>0</v>
      </c>
      <c r="BO247" s="121">
        <f>IF($BL247="", "", SUMIF('Income &amp; Expenses'!$I$11:$I$40, $BL247, 'Income &amp; Expenses'!$K$11:$K$40))</f>
        <v>0</v>
      </c>
      <c r="BQ247" s="62" t="str">
        <f>IF($BM247="", "", IF($BM247&lt;0, MAX($BQ$8:$BQ246)+1, ""))</f>
        <v/>
      </c>
      <c r="CC247" s="112">
        <f t="shared" si="61"/>
        <v>44435</v>
      </c>
      <c r="CD247" s="78">
        <f t="shared" si="62"/>
        <v>280</v>
      </c>
      <c r="CE247" s="120">
        <f>IF($BL247="", "", SUMIF('Income &amp; Expenses'!$B$11:$B$40, $BL247, 'Income &amp; Expenses'!$AQ$11:$AQ$40))</f>
        <v>0</v>
      </c>
      <c r="CF247" s="121">
        <f>IF($BL247="", "", SUMIF('Income &amp; Expenses'!$I$11:$I$40, $BL247, 'Income &amp; Expenses'!$K$11:$K$40))</f>
        <v>0</v>
      </c>
      <c r="CH247" s="62" t="str">
        <f>IF(CD247="", "", IF(CD247&lt;0, MAX(CH$8:CH246)+1, ""))</f>
        <v/>
      </c>
      <c r="CT247" s="112">
        <f t="shared" si="63"/>
        <v>44435</v>
      </c>
      <c r="CU247" s="78">
        <f t="shared" si="64"/>
        <v>1025</v>
      </c>
      <c r="CV247" s="120">
        <f>IF($BL247="", "", SUMIF('Income &amp; Expenses'!$B$11:$B$40, $BL247, 'Income &amp; Expenses'!$AR$11:$AR$40))</f>
        <v>0</v>
      </c>
      <c r="CW247" s="121">
        <f>IF($BL247="", "", SUMIF('Income &amp; Expenses'!$I$11:$I$40, $BL247, 'Income &amp; Expenses'!$K$11:$K$40))</f>
        <v>0</v>
      </c>
      <c r="CY247" s="62" t="str">
        <f>IF(CU247="", "", IF(CU247&lt;0, MAX(CY$8:CY246)+1, ""))</f>
        <v/>
      </c>
    </row>
    <row r="248" spans="64:103" ht="14.4" hidden="1" customHeight="1" x14ac:dyDescent="0.55000000000000004">
      <c r="BL248" s="112">
        <f t="shared" si="59"/>
        <v>44436</v>
      </c>
      <c r="BM248" s="78">
        <f t="shared" si="60"/>
        <v>850</v>
      </c>
      <c r="BN248" s="120">
        <f>IF($BL248="", "", SUMIF('Income &amp; Expenses'!$B$11:$B$40, BL248, 'Income &amp; Expenses'!$F$11:$F$40))</f>
        <v>0</v>
      </c>
      <c r="BO248" s="121">
        <f>IF($BL248="", "", SUMIF('Income &amp; Expenses'!$I$11:$I$40, $BL248, 'Income &amp; Expenses'!$K$11:$K$40))</f>
        <v>0</v>
      </c>
      <c r="BQ248" s="62" t="str">
        <f>IF($BM248="", "", IF($BM248&lt;0, MAX($BQ$8:$BQ247)+1, ""))</f>
        <v/>
      </c>
      <c r="CC248" s="112">
        <f t="shared" si="61"/>
        <v>44436</v>
      </c>
      <c r="CD248" s="78">
        <f t="shared" si="62"/>
        <v>280</v>
      </c>
      <c r="CE248" s="120">
        <f>IF($BL248="", "", SUMIF('Income &amp; Expenses'!$B$11:$B$40, $BL248, 'Income &amp; Expenses'!$AQ$11:$AQ$40))</f>
        <v>0</v>
      </c>
      <c r="CF248" s="121">
        <f>IF($BL248="", "", SUMIF('Income &amp; Expenses'!$I$11:$I$40, $BL248, 'Income &amp; Expenses'!$K$11:$K$40))</f>
        <v>0</v>
      </c>
      <c r="CH248" s="62" t="str">
        <f>IF(CD248="", "", IF(CD248&lt;0, MAX(CH$8:CH247)+1, ""))</f>
        <v/>
      </c>
      <c r="CT248" s="112">
        <f t="shared" si="63"/>
        <v>44436</v>
      </c>
      <c r="CU248" s="78">
        <f t="shared" si="64"/>
        <v>1025</v>
      </c>
      <c r="CV248" s="120">
        <f>IF($BL248="", "", SUMIF('Income &amp; Expenses'!$B$11:$B$40, $BL248, 'Income &amp; Expenses'!$AR$11:$AR$40))</f>
        <v>0</v>
      </c>
      <c r="CW248" s="121">
        <f>IF($BL248="", "", SUMIF('Income &amp; Expenses'!$I$11:$I$40, $BL248, 'Income &amp; Expenses'!$K$11:$K$40))</f>
        <v>0</v>
      </c>
      <c r="CY248" s="62" t="str">
        <f>IF(CU248="", "", IF(CU248&lt;0, MAX(CY$8:CY247)+1, ""))</f>
        <v/>
      </c>
    </row>
    <row r="249" spans="64:103" ht="14.4" hidden="1" customHeight="1" x14ac:dyDescent="0.55000000000000004">
      <c r="BL249" s="112">
        <f t="shared" si="59"/>
        <v>44437</v>
      </c>
      <c r="BM249" s="78">
        <f t="shared" si="60"/>
        <v>850</v>
      </c>
      <c r="BN249" s="120">
        <f>IF($BL249="", "", SUMIF('Income &amp; Expenses'!$B$11:$B$40, BL249, 'Income &amp; Expenses'!$F$11:$F$40))</f>
        <v>0</v>
      </c>
      <c r="BO249" s="121">
        <f>IF($BL249="", "", SUMIF('Income &amp; Expenses'!$I$11:$I$40, $BL249, 'Income &amp; Expenses'!$K$11:$K$40))</f>
        <v>0</v>
      </c>
      <c r="BQ249" s="62" t="str">
        <f>IF($BM249="", "", IF($BM249&lt;0, MAX($BQ$8:$BQ248)+1, ""))</f>
        <v/>
      </c>
      <c r="CC249" s="112">
        <f t="shared" si="61"/>
        <v>44437</v>
      </c>
      <c r="CD249" s="78">
        <f t="shared" si="62"/>
        <v>280</v>
      </c>
      <c r="CE249" s="120">
        <f>IF($BL249="", "", SUMIF('Income &amp; Expenses'!$B$11:$B$40, $BL249, 'Income &amp; Expenses'!$AQ$11:$AQ$40))</f>
        <v>0</v>
      </c>
      <c r="CF249" s="121">
        <f>IF($BL249="", "", SUMIF('Income &amp; Expenses'!$I$11:$I$40, $BL249, 'Income &amp; Expenses'!$K$11:$K$40))</f>
        <v>0</v>
      </c>
      <c r="CH249" s="62" t="str">
        <f>IF(CD249="", "", IF(CD249&lt;0, MAX(CH$8:CH248)+1, ""))</f>
        <v/>
      </c>
      <c r="CT249" s="112">
        <f t="shared" si="63"/>
        <v>44437</v>
      </c>
      <c r="CU249" s="78">
        <f t="shared" si="64"/>
        <v>1025</v>
      </c>
      <c r="CV249" s="120">
        <f>IF($BL249="", "", SUMIF('Income &amp; Expenses'!$B$11:$B$40, $BL249, 'Income &amp; Expenses'!$AR$11:$AR$40))</f>
        <v>0</v>
      </c>
      <c r="CW249" s="121">
        <f>IF($BL249="", "", SUMIF('Income &amp; Expenses'!$I$11:$I$40, $BL249, 'Income &amp; Expenses'!$K$11:$K$40))</f>
        <v>0</v>
      </c>
      <c r="CY249" s="62" t="str">
        <f>IF(CU249="", "", IF(CU249&lt;0, MAX(CY$8:CY248)+1, ""))</f>
        <v/>
      </c>
    </row>
    <row r="250" spans="64:103" ht="14.4" hidden="1" customHeight="1" x14ac:dyDescent="0.55000000000000004">
      <c r="BL250" s="112">
        <f t="shared" si="59"/>
        <v>44438</v>
      </c>
      <c r="BM250" s="78">
        <f t="shared" si="60"/>
        <v>850</v>
      </c>
      <c r="BN250" s="120">
        <f>IF($BL250="", "", SUMIF('Income &amp; Expenses'!$B$11:$B$40, BL250, 'Income &amp; Expenses'!$F$11:$F$40))</f>
        <v>0</v>
      </c>
      <c r="BO250" s="121">
        <f>IF($BL250="", "", SUMIF('Income &amp; Expenses'!$I$11:$I$40, $BL250, 'Income &amp; Expenses'!$K$11:$K$40))</f>
        <v>0</v>
      </c>
      <c r="BQ250" s="62" t="str">
        <f>IF($BM250="", "", IF($BM250&lt;0, MAX($BQ$8:$BQ249)+1, ""))</f>
        <v/>
      </c>
      <c r="CC250" s="112">
        <f t="shared" si="61"/>
        <v>44438</v>
      </c>
      <c r="CD250" s="78">
        <f t="shared" si="62"/>
        <v>280</v>
      </c>
      <c r="CE250" s="120">
        <f>IF($BL250="", "", SUMIF('Income &amp; Expenses'!$B$11:$B$40, $BL250, 'Income &amp; Expenses'!$AQ$11:$AQ$40))</f>
        <v>0</v>
      </c>
      <c r="CF250" s="121">
        <f>IF($BL250="", "", SUMIF('Income &amp; Expenses'!$I$11:$I$40, $BL250, 'Income &amp; Expenses'!$K$11:$K$40))</f>
        <v>0</v>
      </c>
      <c r="CH250" s="62" t="str">
        <f>IF(CD250="", "", IF(CD250&lt;0, MAX(CH$8:CH249)+1, ""))</f>
        <v/>
      </c>
      <c r="CT250" s="112">
        <f t="shared" si="63"/>
        <v>44438</v>
      </c>
      <c r="CU250" s="78">
        <f t="shared" si="64"/>
        <v>1025</v>
      </c>
      <c r="CV250" s="120">
        <f>IF($BL250="", "", SUMIF('Income &amp; Expenses'!$B$11:$B$40, $BL250, 'Income &amp; Expenses'!$AR$11:$AR$40))</f>
        <v>0</v>
      </c>
      <c r="CW250" s="121">
        <f>IF($BL250="", "", SUMIF('Income &amp; Expenses'!$I$11:$I$40, $BL250, 'Income &amp; Expenses'!$K$11:$K$40))</f>
        <v>0</v>
      </c>
      <c r="CY250" s="62" t="str">
        <f>IF(CU250="", "", IF(CU250&lt;0, MAX(CY$8:CY249)+1, ""))</f>
        <v/>
      </c>
    </row>
    <row r="251" spans="64:103" ht="14.4" hidden="1" customHeight="1" x14ac:dyDescent="0.55000000000000004">
      <c r="BL251" s="112">
        <f t="shared" si="59"/>
        <v>44439</v>
      </c>
      <c r="BM251" s="78">
        <f t="shared" si="60"/>
        <v>850</v>
      </c>
      <c r="BN251" s="120">
        <f>IF($BL251="", "", SUMIF('Income &amp; Expenses'!$B$11:$B$40, BL251, 'Income &amp; Expenses'!$F$11:$F$40))</f>
        <v>0</v>
      </c>
      <c r="BO251" s="121">
        <f>IF($BL251="", "", SUMIF('Income &amp; Expenses'!$I$11:$I$40, $BL251, 'Income &amp; Expenses'!$K$11:$K$40))</f>
        <v>0</v>
      </c>
      <c r="BQ251" s="62" t="str">
        <f>IF($BM251="", "", IF($BM251&lt;0, MAX($BQ$8:$BQ250)+1, ""))</f>
        <v/>
      </c>
      <c r="CC251" s="112">
        <f t="shared" si="61"/>
        <v>44439</v>
      </c>
      <c r="CD251" s="78">
        <f t="shared" si="62"/>
        <v>280</v>
      </c>
      <c r="CE251" s="120">
        <f>IF($BL251="", "", SUMIF('Income &amp; Expenses'!$B$11:$B$40, $BL251, 'Income &amp; Expenses'!$AQ$11:$AQ$40))</f>
        <v>0</v>
      </c>
      <c r="CF251" s="121">
        <f>IF($BL251="", "", SUMIF('Income &amp; Expenses'!$I$11:$I$40, $BL251, 'Income &amp; Expenses'!$K$11:$K$40))</f>
        <v>0</v>
      </c>
      <c r="CH251" s="62" t="str">
        <f>IF(CD251="", "", IF(CD251&lt;0, MAX(CH$8:CH250)+1, ""))</f>
        <v/>
      </c>
      <c r="CT251" s="112">
        <f t="shared" si="63"/>
        <v>44439</v>
      </c>
      <c r="CU251" s="78">
        <f t="shared" si="64"/>
        <v>1025</v>
      </c>
      <c r="CV251" s="120">
        <f>IF($BL251="", "", SUMIF('Income &amp; Expenses'!$B$11:$B$40, $BL251, 'Income &amp; Expenses'!$AR$11:$AR$40))</f>
        <v>0</v>
      </c>
      <c r="CW251" s="121">
        <f>IF($BL251="", "", SUMIF('Income &amp; Expenses'!$I$11:$I$40, $BL251, 'Income &amp; Expenses'!$K$11:$K$40))</f>
        <v>0</v>
      </c>
      <c r="CY251" s="62" t="str">
        <f>IF(CU251="", "", IF(CU251&lt;0, MAX(CY$8:CY250)+1, ""))</f>
        <v/>
      </c>
    </row>
    <row r="252" spans="64:103" ht="14.4" hidden="1" customHeight="1" x14ac:dyDescent="0.55000000000000004">
      <c r="BL252" s="112">
        <f t="shared" si="59"/>
        <v>44440</v>
      </c>
      <c r="BM252" s="78">
        <f t="shared" si="60"/>
        <v>850</v>
      </c>
      <c r="BN252" s="120">
        <f>IF($BL252="", "", SUMIF('Income &amp; Expenses'!$B$11:$B$40, BL252, 'Income &amp; Expenses'!$F$11:$F$40))</f>
        <v>0</v>
      </c>
      <c r="BO252" s="121">
        <f>IF($BL252="", "", SUMIF('Income &amp; Expenses'!$I$11:$I$40, $BL252, 'Income &amp; Expenses'!$K$11:$K$40))</f>
        <v>0</v>
      </c>
      <c r="BQ252" s="62" t="str">
        <f>IF($BM252="", "", IF($BM252&lt;0, MAX($BQ$8:$BQ251)+1, ""))</f>
        <v/>
      </c>
      <c r="CC252" s="112">
        <f t="shared" si="61"/>
        <v>44440</v>
      </c>
      <c r="CD252" s="78">
        <f t="shared" si="62"/>
        <v>280</v>
      </c>
      <c r="CE252" s="120">
        <f>IF($BL252="", "", SUMIF('Income &amp; Expenses'!$B$11:$B$40, $BL252, 'Income &amp; Expenses'!$AQ$11:$AQ$40))</f>
        <v>0</v>
      </c>
      <c r="CF252" s="121">
        <f>IF($BL252="", "", SUMIF('Income &amp; Expenses'!$I$11:$I$40, $BL252, 'Income &amp; Expenses'!$K$11:$K$40))</f>
        <v>0</v>
      </c>
      <c r="CH252" s="62" t="str">
        <f>IF(CD252="", "", IF(CD252&lt;0, MAX(CH$8:CH251)+1, ""))</f>
        <v/>
      </c>
      <c r="CT252" s="112">
        <f t="shared" si="63"/>
        <v>44440</v>
      </c>
      <c r="CU252" s="78">
        <f t="shared" si="64"/>
        <v>1025</v>
      </c>
      <c r="CV252" s="120">
        <f>IF($BL252="", "", SUMIF('Income &amp; Expenses'!$B$11:$B$40, $BL252, 'Income &amp; Expenses'!$AR$11:$AR$40))</f>
        <v>0</v>
      </c>
      <c r="CW252" s="121">
        <f>IF($BL252="", "", SUMIF('Income &amp; Expenses'!$I$11:$I$40, $BL252, 'Income &amp; Expenses'!$K$11:$K$40))</f>
        <v>0</v>
      </c>
      <c r="CY252" s="62" t="str">
        <f>IF(CU252="", "", IF(CU252&lt;0, MAX(CY$8:CY251)+1, ""))</f>
        <v/>
      </c>
    </row>
    <row r="253" spans="64:103" ht="14.4" hidden="1" customHeight="1" x14ac:dyDescent="0.55000000000000004">
      <c r="BL253" s="112">
        <f t="shared" si="59"/>
        <v>44441</v>
      </c>
      <c r="BM253" s="78">
        <f t="shared" si="60"/>
        <v>850</v>
      </c>
      <c r="BN253" s="120">
        <f>IF($BL253="", "", SUMIF('Income &amp; Expenses'!$B$11:$B$40, BL253, 'Income &amp; Expenses'!$F$11:$F$40))</f>
        <v>0</v>
      </c>
      <c r="BO253" s="121">
        <f>IF($BL253="", "", SUMIF('Income &amp; Expenses'!$I$11:$I$40, $BL253, 'Income &amp; Expenses'!$K$11:$K$40))</f>
        <v>0</v>
      </c>
      <c r="BQ253" s="62" t="str">
        <f>IF($BM253="", "", IF($BM253&lt;0, MAX($BQ$8:$BQ252)+1, ""))</f>
        <v/>
      </c>
      <c r="CC253" s="112">
        <f t="shared" si="61"/>
        <v>44441</v>
      </c>
      <c r="CD253" s="78">
        <f t="shared" si="62"/>
        <v>280</v>
      </c>
      <c r="CE253" s="120">
        <f>IF($BL253="", "", SUMIF('Income &amp; Expenses'!$B$11:$B$40, $BL253, 'Income &amp; Expenses'!$AQ$11:$AQ$40))</f>
        <v>0</v>
      </c>
      <c r="CF253" s="121">
        <f>IF($BL253="", "", SUMIF('Income &amp; Expenses'!$I$11:$I$40, $BL253, 'Income &amp; Expenses'!$K$11:$K$40))</f>
        <v>0</v>
      </c>
      <c r="CH253" s="62" t="str">
        <f>IF(CD253="", "", IF(CD253&lt;0, MAX(CH$8:CH252)+1, ""))</f>
        <v/>
      </c>
      <c r="CT253" s="112">
        <f t="shared" si="63"/>
        <v>44441</v>
      </c>
      <c r="CU253" s="78">
        <f t="shared" si="64"/>
        <v>1025</v>
      </c>
      <c r="CV253" s="120">
        <f>IF($BL253="", "", SUMIF('Income &amp; Expenses'!$B$11:$B$40, $BL253, 'Income &amp; Expenses'!$AR$11:$AR$40))</f>
        <v>0</v>
      </c>
      <c r="CW253" s="121">
        <f>IF($BL253="", "", SUMIF('Income &amp; Expenses'!$I$11:$I$40, $BL253, 'Income &amp; Expenses'!$K$11:$K$40))</f>
        <v>0</v>
      </c>
      <c r="CY253" s="62" t="str">
        <f>IF(CU253="", "", IF(CU253&lt;0, MAX(CY$8:CY252)+1, ""))</f>
        <v/>
      </c>
    </row>
    <row r="254" spans="64:103" ht="14.4" hidden="1" customHeight="1" x14ac:dyDescent="0.55000000000000004">
      <c r="BL254" s="112">
        <f t="shared" si="59"/>
        <v>44442</v>
      </c>
      <c r="BM254" s="78">
        <f t="shared" si="60"/>
        <v>850</v>
      </c>
      <c r="BN254" s="120">
        <f>IF($BL254="", "", SUMIF('Income &amp; Expenses'!$B$11:$B$40, BL254, 'Income &amp; Expenses'!$F$11:$F$40))</f>
        <v>0</v>
      </c>
      <c r="BO254" s="121">
        <f>IF($BL254="", "", SUMIF('Income &amp; Expenses'!$I$11:$I$40, $BL254, 'Income &amp; Expenses'!$K$11:$K$40))</f>
        <v>0</v>
      </c>
      <c r="BQ254" s="62" t="str">
        <f>IF($BM254="", "", IF($BM254&lt;0, MAX($BQ$8:$BQ253)+1, ""))</f>
        <v/>
      </c>
      <c r="CC254" s="112">
        <f t="shared" si="61"/>
        <v>44442</v>
      </c>
      <c r="CD254" s="78">
        <f t="shared" si="62"/>
        <v>280</v>
      </c>
      <c r="CE254" s="120">
        <f>IF($BL254="", "", SUMIF('Income &amp; Expenses'!$B$11:$B$40, $BL254, 'Income &amp; Expenses'!$AQ$11:$AQ$40))</f>
        <v>0</v>
      </c>
      <c r="CF254" s="121">
        <f>IF($BL254="", "", SUMIF('Income &amp; Expenses'!$I$11:$I$40, $BL254, 'Income &amp; Expenses'!$K$11:$K$40))</f>
        <v>0</v>
      </c>
      <c r="CH254" s="62" t="str">
        <f>IF(CD254="", "", IF(CD254&lt;0, MAX(CH$8:CH253)+1, ""))</f>
        <v/>
      </c>
      <c r="CT254" s="112">
        <f t="shared" si="63"/>
        <v>44442</v>
      </c>
      <c r="CU254" s="78">
        <f t="shared" si="64"/>
        <v>1025</v>
      </c>
      <c r="CV254" s="120">
        <f>IF($BL254="", "", SUMIF('Income &amp; Expenses'!$B$11:$B$40, $BL254, 'Income &amp; Expenses'!$AR$11:$AR$40))</f>
        <v>0</v>
      </c>
      <c r="CW254" s="121">
        <f>IF($BL254="", "", SUMIF('Income &amp; Expenses'!$I$11:$I$40, $BL254, 'Income &amp; Expenses'!$K$11:$K$40))</f>
        <v>0</v>
      </c>
      <c r="CY254" s="62" t="str">
        <f>IF(CU254="", "", IF(CU254&lt;0, MAX(CY$8:CY253)+1, ""))</f>
        <v/>
      </c>
    </row>
    <row r="255" spans="64:103" ht="14.4" hidden="1" customHeight="1" x14ac:dyDescent="0.55000000000000004">
      <c r="BL255" s="112">
        <f t="shared" si="59"/>
        <v>44443</v>
      </c>
      <c r="BM255" s="78">
        <f t="shared" si="60"/>
        <v>850</v>
      </c>
      <c r="BN255" s="120">
        <f>IF($BL255="", "", SUMIF('Income &amp; Expenses'!$B$11:$B$40, BL255, 'Income &amp; Expenses'!$F$11:$F$40))</f>
        <v>0</v>
      </c>
      <c r="BO255" s="121">
        <f>IF($BL255="", "", SUMIF('Income &amp; Expenses'!$I$11:$I$40, $BL255, 'Income &amp; Expenses'!$K$11:$K$40))</f>
        <v>0</v>
      </c>
      <c r="BQ255" s="62" t="str">
        <f>IF($BM255="", "", IF($BM255&lt;0, MAX($BQ$8:$BQ254)+1, ""))</f>
        <v/>
      </c>
      <c r="CC255" s="112">
        <f t="shared" si="61"/>
        <v>44443</v>
      </c>
      <c r="CD255" s="78">
        <f t="shared" si="62"/>
        <v>280</v>
      </c>
      <c r="CE255" s="120">
        <f>IF($BL255="", "", SUMIF('Income &amp; Expenses'!$B$11:$B$40, $BL255, 'Income &amp; Expenses'!$AQ$11:$AQ$40))</f>
        <v>0</v>
      </c>
      <c r="CF255" s="121">
        <f>IF($BL255="", "", SUMIF('Income &amp; Expenses'!$I$11:$I$40, $BL255, 'Income &amp; Expenses'!$K$11:$K$40))</f>
        <v>0</v>
      </c>
      <c r="CH255" s="62" t="str">
        <f>IF(CD255="", "", IF(CD255&lt;0, MAX(CH$8:CH254)+1, ""))</f>
        <v/>
      </c>
      <c r="CT255" s="112">
        <f t="shared" si="63"/>
        <v>44443</v>
      </c>
      <c r="CU255" s="78">
        <f t="shared" si="64"/>
        <v>1025</v>
      </c>
      <c r="CV255" s="120">
        <f>IF($BL255="", "", SUMIF('Income &amp; Expenses'!$B$11:$B$40, $BL255, 'Income &amp; Expenses'!$AR$11:$AR$40))</f>
        <v>0</v>
      </c>
      <c r="CW255" s="121">
        <f>IF($BL255="", "", SUMIF('Income &amp; Expenses'!$I$11:$I$40, $BL255, 'Income &amp; Expenses'!$K$11:$K$40))</f>
        <v>0</v>
      </c>
      <c r="CY255" s="62" t="str">
        <f>IF(CU255="", "", IF(CU255&lt;0, MAX(CY$8:CY254)+1, ""))</f>
        <v/>
      </c>
    </row>
    <row r="256" spans="64:103" ht="14.4" hidden="1" customHeight="1" x14ac:dyDescent="0.55000000000000004">
      <c r="BL256" s="112">
        <f t="shared" si="59"/>
        <v>44444</v>
      </c>
      <c r="BM256" s="78">
        <f t="shared" si="60"/>
        <v>850</v>
      </c>
      <c r="BN256" s="120">
        <f>IF($BL256="", "", SUMIF('Income &amp; Expenses'!$B$11:$B$40, BL256, 'Income &amp; Expenses'!$F$11:$F$40))</f>
        <v>0</v>
      </c>
      <c r="BO256" s="121">
        <f>IF($BL256="", "", SUMIF('Income &amp; Expenses'!$I$11:$I$40, $BL256, 'Income &amp; Expenses'!$K$11:$K$40))</f>
        <v>0</v>
      </c>
      <c r="BQ256" s="62" t="str">
        <f>IF($BM256="", "", IF($BM256&lt;0, MAX($BQ$8:$BQ255)+1, ""))</f>
        <v/>
      </c>
      <c r="CC256" s="112">
        <f t="shared" si="61"/>
        <v>44444</v>
      </c>
      <c r="CD256" s="78">
        <f t="shared" si="62"/>
        <v>280</v>
      </c>
      <c r="CE256" s="120">
        <f>IF($BL256="", "", SUMIF('Income &amp; Expenses'!$B$11:$B$40, $BL256, 'Income &amp; Expenses'!$AQ$11:$AQ$40))</f>
        <v>0</v>
      </c>
      <c r="CF256" s="121">
        <f>IF($BL256="", "", SUMIF('Income &amp; Expenses'!$I$11:$I$40, $BL256, 'Income &amp; Expenses'!$K$11:$K$40))</f>
        <v>0</v>
      </c>
      <c r="CH256" s="62" t="str">
        <f>IF(CD256="", "", IF(CD256&lt;0, MAX(CH$8:CH255)+1, ""))</f>
        <v/>
      </c>
      <c r="CT256" s="112">
        <f t="shared" si="63"/>
        <v>44444</v>
      </c>
      <c r="CU256" s="78">
        <f t="shared" si="64"/>
        <v>1025</v>
      </c>
      <c r="CV256" s="120">
        <f>IF($BL256="", "", SUMIF('Income &amp; Expenses'!$B$11:$B$40, $BL256, 'Income &amp; Expenses'!$AR$11:$AR$40))</f>
        <v>0</v>
      </c>
      <c r="CW256" s="121">
        <f>IF($BL256="", "", SUMIF('Income &amp; Expenses'!$I$11:$I$40, $BL256, 'Income &amp; Expenses'!$K$11:$K$40))</f>
        <v>0</v>
      </c>
      <c r="CY256" s="62" t="str">
        <f>IF(CU256="", "", IF(CU256&lt;0, MAX(CY$8:CY255)+1, ""))</f>
        <v/>
      </c>
    </row>
    <row r="257" spans="64:103" ht="14.4" hidden="1" customHeight="1" x14ac:dyDescent="0.55000000000000004">
      <c r="BL257" s="112">
        <f t="shared" si="59"/>
        <v>44445</v>
      </c>
      <c r="BM257" s="78">
        <f t="shared" si="60"/>
        <v>850</v>
      </c>
      <c r="BN257" s="120">
        <f>IF($BL257="", "", SUMIF('Income &amp; Expenses'!$B$11:$B$40, BL257, 'Income &amp; Expenses'!$F$11:$F$40))</f>
        <v>0</v>
      </c>
      <c r="BO257" s="121">
        <f>IF($BL257="", "", SUMIF('Income &amp; Expenses'!$I$11:$I$40, $BL257, 'Income &amp; Expenses'!$K$11:$K$40))</f>
        <v>0</v>
      </c>
      <c r="BQ257" s="62" t="str">
        <f>IF($BM257="", "", IF($BM257&lt;0, MAX($BQ$8:$BQ256)+1, ""))</f>
        <v/>
      </c>
      <c r="CC257" s="112">
        <f t="shared" si="61"/>
        <v>44445</v>
      </c>
      <c r="CD257" s="78">
        <f t="shared" si="62"/>
        <v>280</v>
      </c>
      <c r="CE257" s="120">
        <f>IF($BL257="", "", SUMIF('Income &amp; Expenses'!$B$11:$B$40, $BL257, 'Income &amp; Expenses'!$AQ$11:$AQ$40))</f>
        <v>0</v>
      </c>
      <c r="CF257" s="121">
        <f>IF($BL257="", "", SUMIF('Income &amp; Expenses'!$I$11:$I$40, $BL257, 'Income &amp; Expenses'!$K$11:$K$40))</f>
        <v>0</v>
      </c>
      <c r="CH257" s="62" t="str">
        <f>IF(CD257="", "", IF(CD257&lt;0, MAX(CH$8:CH256)+1, ""))</f>
        <v/>
      </c>
      <c r="CT257" s="112">
        <f t="shared" si="63"/>
        <v>44445</v>
      </c>
      <c r="CU257" s="78">
        <f t="shared" si="64"/>
        <v>1025</v>
      </c>
      <c r="CV257" s="120">
        <f>IF($BL257="", "", SUMIF('Income &amp; Expenses'!$B$11:$B$40, $BL257, 'Income &amp; Expenses'!$AR$11:$AR$40))</f>
        <v>0</v>
      </c>
      <c r="CW257" s="121">
        <f>IF($BL257="", "", SUMIF('Income &amp; Expenses'!$I$11:$I$40, $BL257, 'Income &amp; Expenses'!$K$11:$K$40))</f>
        <v>0</v>
      </c>
      <c r="CY257" s="62" t="str">
        <f>IF(CU257="", "", IF(CU257&lt;0, MAX(CY$8:CY256)+1, ""))</f>
        <v/>
      </c>
    </row>
    <row r="258" spans="64:103" ht="14.4" hidden="1" customHeight="1" x14ac:dyDescent="0.55000000000000004">
      <c r="BL258" s="112">
        <f t="shared" si="59"/>
        <v>44446</v>
      </c>
      <c r="BM258" s="78">
        <f t="shared" si="60"/>
        <v>850</v>
      </c>
      <c r="BN258" s="120">
        <f>IF($BL258="", "", SUMIF('Income &amp; Expenses'!$B$11:$B$40, BL258, 'Income &amp; Expenses'!$F$11:$F$40))</f>
        <v>0</v>
      </c>
      <c r="BO258" s="121">
        <f>IF($BL258="", "", SUMIF('Income &amp; Expenses'!$I$11:$I$40, $BL258, 'Income &amp; Expenses'!$K$11:$K$40))</f>
        <v>0</v>
      </c>
      <c r="BQ258" s="62" t="str">
        <f>IF($BM258="", "", IF($BM258&lt;0, MAX($BQ$8:$BQ257)+1, ""))</f>
        <v/>
      </c>
      <c r="CC258" s="112">
        <f t="shared" si="61"/>
        <v>44446</v>
      </c>
      <c r="CD258" s="78">
        <f t="shared" si="62"/>
        <v>280</v>
      </c>
      <c r="CE258" s="120">
        <f>IF($BL258="", "", SUMIF('Income &amp; Expenses'!$B$11:$B$40, $BL258, 'Income &amp; Expenses'!$AQ$11:$AQ$40))</f>
        <v>0</v>
      </c>
      <c r="CF258" s="121">
        <f>IF($BL258="", "", SUMIF('Income &amp; Expenses'!$I$11:$I$40, $BL258, 'Income &amp; Expenses'!$K$11:$K$40))</f>
        <v>0</v>
      </c>
      <c r="CH258" s="62" t="str">
        <f>IF(CD258="", "", IF(CD258&lt;0, MAX(CH$8:CH257)+1, ""))</f>
        <v/>
      </c>
      <c r="CT258" s="112">
        <f t="shared" si="63"/>
        <v>44446</v>
      </c>
      <c r="CU258" s="78">
        <f t="shared" si="64"/>
        <v>1025</v>
      </c>
      <c r="CV258" s="120">
        <f>IF($BL258="", "", SUMIF('Income &amp; Expenses'!$B$11:$B$40, $BL258, 'Income &amp; Expenses'!$AR$11:$AR$40))</f>
        <v>0</v>
      </c>
      <c r="CW258" s="121">
        <f>IF($BL258="", "", SUMIF('Income &amp; Expenses'!$I$11:$I$40, $BL258, 'Income &amp; Expenses'!$K$11:$K$40))</f>
        <v>0</v>
      </c>
      <c r="CY258" s="62" t="str">
        <f>IF(CU258="", "", IF(CU258&lt;0, MAX(CY$8:CY257)+1, ""))</f>
        <v/>
      </c>
    </row>
    <row r="259" spans="64:103" ht="14.4" hidden="1" customHeight="1" x14ac:dyDescent="0.55000000000000004">
      <c r="BL259" s="112">
        <f t="shared" si="59"/>
        <v>44447</v>
      </c>
      <c r="BM259" s="78">
        <f t="shared" si="60"/>
        <v>850</v>
      </c>
      <c r="BN259" s="120">
        <f>IF($BL259="", "", SUMIF('Income &amp; Expenses'!$B$11:$B$40, BL259, 'Income &amp; Expenses'!$F$11:$F$40))</f>
        <v>0</v>
      </c>
      <c r="BO259" s="121">
        <f>IF($BL259="", "", SUMIF('Income &amp; Expenses'!$I$11:$I$40, $BL259, 'Income &amp; Expenses'!$K$11:$K$40))</f>
        <v>0</v>
      </c>
      <c r="BQ259" s="62" t="str">
        <f>IF($BM259="", "", IF($BM259&lt;0, MAX($BQ$8:$BQ258)+1, ""))</f>
        <v/>
      </c>
      <c r="CC259" s="112">
        <f t="shared" si="61"/>
        <v>44447</v>
      </c>
      <c r="CD259" s="78">
        <f t="shared" si="62"/>
        <v>280</v>
      </c>
      <c r="CE259" s="120">
        <f>IF($BL259="", "", SUMIF('Income &amp; Expenses'!$B$11:$B$40, $BL259, 'Income &amp; Expenses'!$AQ$11:$AQ$40))</f>
        <v>0</v>
      </c>
      <c r="CF259" s="121">
        <f>IF($BL259="", "", SUMIF('Income &amp; Expenses'!$I$11:$I$40, $BL259, 'Income &amp; Expenses'!$K$11:$K$40))</f>
        <v>0</v>
      </c>
      <c r="CH259" s="62" t="str">
        <f>IF(CD259="", "", IF(CD259&lt;0, MAX(CH$8:CH258)+1, ""))</f>
        <v/>
      </c>
      <c r="CT259" s="112">
        <f t="shared" si="63"/>
        <v>44447</v>
      </c>
      <c r="CU259" s="78">
        <f t="shared" si="64"/>
        <v>1025</v>
      </c>
      <c r="CV259" s="120">
        <f>IF($BL259="", "", SUMIF('Income &amp; Expenses'!$B$11:$B$40, $BL259, 'Income &amp; Expenses'!$AR$11:$AR$40))</f>
        <v>0</v>
      </c>
      <c r="CW259" s="121">
        <f>IF($BL259="", "", SUMIF('Income &amp; Expenses'!$I$11:$I$40, $BL259, 'Income &amp; Expenses'!$K$11:$K$40))</f>
        <v>0</v>
      </c>
      <c r="CY259" s="62" t="str">
        <f>IF(CU259="", "", IF(CU259&lt;0, MAX(CY$8:CY258)+1, ""))</f>
        <v/>
      </c>
    </row>
    <row r="260" spans="64:103" ht="14.4" hidden="1" customHeight="1" x14ac:dyDescent="0.55000000000000004">
      <c r="BL260" s="112">
        <f t="shared" si="59"/>
        <v>44448</v>
      </c>
      <c r="BM260" s="78">
        <f t="shared" si="60"/>
        <v>850</v>
      </c>
      <c r="BN260" s="120">
        <f>IF($BL260="", "", SUMIF('Income &amp; Expenses'!$B$11:$B$40, BL260, 'Income &amp; Expenses'!$F$11:$F$40))</f>
        <v>0</v>
      </c>
      <c r="BO260" s="121">
        <f>IF($BL260="", "", SUMIF('Income &amp; Expenses'!$I$11:$I$40, $BL260, 'Income &amp; Expenses'!$K$11:$K$40))</f>
        <v>0</v>
      </c>
      <c r="BQ260" s="62" t="str">
        <f>IF($BM260="", "", IF($BM260&lt;0, MAX($BQ$8:$BQ259)+1, ""))</f>
        <v/>
      </c>
      <c r="CC260" s="112">
        <f t="shared" si="61"/>
        <v>44448</v>
      </c>
      <c r="CD260" s="78">
        <f t="shared" si="62"/>
        <v>280</v>
      </c>
      <c r="CE260" s="120">
        <f>IF($BL260="", "", SUMIF('Income &amp; Expenses'!$B$11:$B$40, $BL260, 'Income &amp; Expenses'!$AQ$11:$AQ$40))</f>
        <v>0</v>
      </c>
      <c r="CF260" s="121">
        <f>IF($BL260="", "", SUMIF('Income &amp; Expenses'!$I$11:$I$40, $BL260, 'Income &amp; Expenses'!$K$11:$K$40))</f>
        <v>0</v>
      </c>
      <c r="CH260" s="62" t="str">
        <f>IF(CD260="", "", IF(CD260&lt;0, MAX(CH$8:CH259)+1, ""))</f>
        <v/>
      </c>
      <c r="CT260" s="112">
        <f t="shared" si="63"/>
        <v>44448</v>
      </c>
      <c r="CU260" s="78">
        <f t="shared" si="64"/>
        <v>1025</v>
      </c>
      <c r="CV260" s="120">
        <f>IF($BL260="", "", SUMIF('Income &amp; Expenses'!$B$11:$B$40, $BL260, 'Income &amp; Expenses'!$AR$11:$AR$40))</f>
        <v>0</v>
      </c>
      <c r="CW260" s="121">
        <f>IF($BL260="", "", SUMIF('Income &amp; Expenses'!$I$11:$I$40, $BL260, 'Income &amp; Expenses'!$K$11:$K$40))</f>
        <v>0</v>
      </c>
      <c r="CY260" s="62" t="str">
        <f>IF(CU260="", "", IF(CU260&lt;0, MAX(CY$8:CY259)+1, ""))</f>
        <v/>
      </c>
    </row>
    <row r="261" spans="64:103" ht="14.4" hidden="1" customHeight="1" x14ac:dyDescent="0.55000000000000004">
      <c r="BL261" s="112">
        <f t="shared" si="59"/>
        <v>44449</v>
      </c>
      <c r="BM261" s="78">
        <f t="shared" si="60"/>
        <v>850</v>
      </c>
      <c r="BN261" s="120">
        <f>IF($BL261="", "", SUMIF('Income &amp; Expenses'!$B$11:$B$40, BL261, 'Income &amp; Expenses'!$F$11:$F$40))</f>
        <v>0</v>
      </c>
      <c r="BO261" s="121">
        <f>IF($BL261="", "", SUMIF('Income &amp; Expenses'!$I$11:$I$40, $BL261, 'Income &amp; Expenses'!$K$11:$K$40))</f>
        <v>0</v>
      </c>
      <c r="BQ261" s="62" t="str">
        <f>IF($BM261="", "", IF($BM261&lt;0, MAX($BQ$8:$BQ260)+1, ""))</f>
        <v/>
      </c>
      <c r="CC261" s="112">
        <f t="shared" si="61"/>
        <v>44449</v>
      </c>
      <c r="CD261" s="78">
        <f t="shared" si="62"/>
        <v>280</v>
      </c>
      <c r="CE261" s="120">
        <f>IF($BL261="", "", SUMIF('Income &amp; Expenses'!$B$11:$B$40, $BL261, 'Income &amp; Expenses'!$AQ$11:$AQ$40))</f>
        <v>0</v>
      </c>
      <c r="CF261" s="121">
        <f>IF($BL261="", "", SUMIF('Income &amp; Expenses'!$I$11:$I$40, $BL261, 'Income &amp; Expenses'!$K$11:$K$40))</f>
        <v>0</v>
      </c>
      <c r="CH261" s="62" t="str">
        <f>IF(CD261="", "", IF(CD261&lt;0, MAX(CH$8:CH260)+1, ""))</f>
        <v/>
      </c>
      <c r="CT261" s="112">
        <f t="shared" si="63"/>
        <v>44449</v>
      </c>
      <c r="CU261" s="78">
        <f t="shared" si="64"/>
        <v>1025</v>
      </c>
      <c r="CV261" s="120">
        <f>IF($BL261="", "", SUMIF('Income &amp; Expenses'!$B$11:$B$40, $BL261, 'Income &amp; Expenses'!$AR$11:$AR$40))</f>
        <v>0</v>
      </c>
      <c r="CW261" s="121">
        <f>IF($BL261="", "", SUMIF('Income &amp; Expenses'!$I$11:$I$40, $BL261, 'Income &amp; Expenses'!$K$11:$K$40))</f>
        <v>0</v>
      </c>
      <c r="CY261" s="62" t="str">
        <f>IF(CU261="", "", IF(CU261&lt;0, MAX(CY$8:CY260)+1, ""))</f>
        <v/>
      </c>
    </row>
    <row r="262" spans="64:103" ht="14.4" hidden="1" customHeight="1" x14ac:dyDescent="0.55000000000000004">
      <c r="BL262" s="112">
        <f t="shared" si="59"/>
        <v>44450</v>
      </c>
      <c r="BM262" s="78">
        <f t="shared" si="60"/>
        <v>850</v>
      </c>
      <c r="BN262" s="120">
        <f>IF($BL262="", "", SUMIF('Income &amp; Expenses'!$B$11:$B$40, BL262, 'Income &amp; Expenses'!$F$11:$F$40))</f>
        <v>0</v>
      </c>
      <c r="BO262" s="121">
        <f>IF($BL262="", "", SUMIF('Income &amp; Expenses'!$I$11:$I$40, $BL262, 'Income &amp; Expenses'!$K$11:$K$40))</f>
        <v>0</v>
      </c>
      <c r="BQ262" s="62" t="str">
        <f>IF($BM262="", "", IF($BM262&lt;0, MAX($BQ$8:$BQ261)+1, ""))</f>
        <v/>
      </c>
      <c r="CC262" s="112">
        <f t="shared" si="61"/>
        <v>44450</v>
      </c>
      <c r="CD262" s="78">
        <f t="shared" si="62"/>
        <v>280</v>
      </c>
      <c r="CE262" s="120">
        <f>IF($BL262="", "", SUMIF('Income &amp; Expenses'!$B$11:$B$40, $BL262, 'Income &amp; Expenses'!$AQ$11:$AQ$40))</f>
        <v>0</v>
      </c>
      <c r="CF262" s="121">
        <f>IF($BL262="", "", SUMIF('Income &amp; Expenses'!$I$11:$I$40, $BL262, 'Income &amp; Expenses'!$K$11:$K$40))</f>
        <v>0</v>
      </c>
      <c r="CH262" s="62" t="str">
        <f>IF(CD262="", "", IF(CD262&lt;0, MAX(CH$8:CH261)+1, ""))</f>
        <v/>
      </c>
      <c r="CT262" s="112">
        <f t="shared" si="63"/>
        <v>44450</v>
      </c>
      <c r="CU262" s="78">
        <f t="shared" si="64"/>
        <v>1025</v>
      </c>
      <c r="CV262" s="120">
        <f>IF($BL262="", "", SUMIF('Income &amp; Expenses'!$B$11:$B$40, $BL262, 'Income &amp; Expenses'!$AR$11:$AR$40))</f>
        <v>0</v>
      </c>
      <c r="CW262" s="121">
        <f>IF($BL262="", "", SUMIF('Income &amp; Expenses'!$I$11:$I$40, $BL262, 'Income &amp; Expenses'!$K$11:$K$40))</f>
        <v>0</v>
      </c>
      <c r="CY262" s="62" t="str">
        <f>IF(CU262="", "", IF(CU262&lt;0, MAX(CY$8:CY261)+1, ""))</f>
        <v/>
      </c>
    </row>
    <row r="263" spans="64:103" ht="14.4" hidden="1" customHeight="1" x14ac:dyDescent="0.55000000000000004">
      <c r="BL263" s="112">
        <f t="shared" si="59"/>
        <v>44451</v>
      </c>
      <c r="BM263" s="78">
        <f t="shared" si="60"/>
        <v>850</v>
      </c>
      <c r="BN263" s="120">
        <f>IF($BL263="", "", SUMIF('Income &amp; Expenses'!$B$11:$B$40, BL263, 'Income &amp; Expenses'!$F$11:$F$40))</f>
        <v>0</v>
      </c>
      <c r="BO263" s="121">
        <f>IF($BL263="", "", SUMIF('Income &amp; Expenses'!$I$11:$I$40, $BL263, 'Income &amp; Expenses'!$K$11:$K$40))</f>
        <v>0</v>
      </c>
      <c r="BQ263" s="62" t="str">
        <f>IF($BM263="", "", IF($BM263&lt;0, MAX($BQ$8:$BQ262)+1, ""))</f>
        <v/>
      </c>
      <c r="CC263" s="112">
        <f t="shared" si="61"/>
        <v>44451</v>
      </c>
      <c r="CD263" s="78">
        <f t="shared" si="62"/>
        <v>280</v>
      </c>
      <c r="CE263" s="120">
        <f>IF($BL263="", "", SUMIF('Income &amp; Expenses'!$B$11:$B$40, $BL263, 'Income &amp; Expenses'!$AQ$11:$AQ$40))</f>
        <v>0</v>
      </c>
      <c r="CF263" s="121">
        <f>IF($BL263="", "", SUMIF('Income &amp; Expenses'!$I$11:$I$40, $BL263, 'Income &amp; Expenses'!$K$11:$K$40))</f>
        <v>0</v>
      </c>
      <c r="CH263" s="62" t="str">
        <f>IF(CD263="", "", IF(CD263&lt;0, MAX(CH$8:CH262)+1, ""))</f>
        <v/>
      </c>
      <c r="CT263" s="112">
        <f t="shared" si="63"/>
        <v>44451</v>
      </c>
      <c r="CU263" s="78">
        <f t="shared" si="64"/>
        <v>1025</v>
      </c>
      <c r="CV263" s="120">
        <f>IF($BL263="", "", SUMIF('Income &amp; Expenses'!$B$11:$B$40, $BL263, 'Income &amp; Expenses'!$AR$11:$AR$40))</f>
        <v>0</v>
      </c>
      <c r="CW263" s="121">
        <f>IF($BL263="", "", SUMIF('Income &amp; Expenses'!$I$11:$I$40, $BL263, 'Income &amp; Expenses'!$K$11:$K$40))</f>
        <v>0</v>
      </c>
      <c r="CY263" s="62" t="str">
        <f>IF(CU263="", "", IF(CU263&lt;0, MAX(CY$8:CY262)+1, ""))</f>
        <v/>
      </c>
    </row>
    <row r="264" spans="64:103" ht="14.4" hidden="1" customHeight="1" x14ac:dyDescent="0.55000000000000004">
      <c r="BL264" s="112">
        <f t="shared" si="59"/>
        <v>44452</v>
      </c>
      <c r="BM264" s="78">
        <f t="shared" si="60"/>
        <v>850</v>
      </c>
      <c r="BN264" s="120">
        <f>IF($BL264="", "", SUMIF('Income &amp; Expenses'!$B$11:$B$40, BL264, 'Income &amp; Expenses'!$F$11:$F$40))</f>
        <v>0</v>
      </c>
      <c r="BO264" s="121">
        <f>IF($BL264="", "", SUMIF('Income &amp; Expenses'!$I$11:$I$40, $BL264, 'Income &amp; Expenses'!$K$11:$K$40))</f>
        <v>0</v>
      </c>
      <c r="BQ264" s="62" t="str">
        <f>IF($BM264="", "", IF($BM264&lt;0, MAX($BQ$8:$BQ263)+1, ""))</f>
        <v/>
      </c>
      <c r="CC264" s="112">
        <f t="shared" si="61"/>
        <v>44452</v>
      </c>
      <c r="CD264" s="78">
        <f t="shared" si="62"/>
        <v>280</v>
      </c>
      <c r="CE264" s="120">
        <f>IF($BL264="", "", SUMIF('Income &amp; Expenses'!$B$11:$B$40, $BL264, 'Income &amp; Expenses'!$AQ$11:$AQ$40))</f>
        <v>0</v>
      </c>
      <c r="CF264" s="121">
        <f>IF($BL264="", "", SUMIF('Income &amp; Expenses'!$I$11:$I$40, $BL264, 'Income &amp; Expenses'!$K$11:$K$40))</f>
        <v>0</v>
      </c>
      <c r="CH264" s="62" t="str">
        <f>IF(CD264="", "", IF(CD264&lt;0, MAX(CH$8:CH263)+1, ""))</f>
        <v/>
      </c>
      <c r="CT264" s="112">
        <f t="shared" si="63"/>
        <v>44452</v>
      </c>
      <c r="CU264" s="78">
        <f t="shared" si="64"/>
        <v>1025</v>
      </c>
      <c r="CV264" s="120">
        <f>IF($BL264="", "", SUMIF('Income &amp; Expenses'!$B$11:$B$40, $BL264, 'Income &amp; Expenses'!$AR$11:$AR$40))</f>
        <v>0</v>
      </c>
      <c r="CW264" s="121">
        <f>IF($BL264="", "", SUMIF('Income &amp; Expenses'!$I$11:$I$40, $BL264, 'Income &amp; Expenses'!$K$11:$K$40))</f>
        <v>0</v>
      </c>
      <c r="CY264" s="62" t="str">
        <f>IF(CU264="", "", IF(CU264&lt;0, MAX(CY$8:CY263)+1, ""))</f>
        <v/>
      </c>
    </row>
    <row r="265" spans="64:103" ht="14.4" hidden="1" customHeight="1" x14ac:dyDescent="0.55000000000000004">
      <c r="BL265" s="112">
        <f t="shared" si="59"/>
        <v>44453</v>
      </c>
      <c r="BM265" s="78">
        <f t="shared" si="60"/>
        <v>850</v>
      </c>
      <c r="BN265" s="120">
        <f>IF($BL265="", "", SUMIF('Income &amp; Expenses'!$B$11:$B$40, BL265, 'Income &amp; Expenses'!$F$11:$F$40))</f>
        <v>0</v>
      </c>
      <c r="BO265" s="121">
        <f>IF($BL265="", "", SUMIF('Income &amp; Expenses'!$I$11:$I$40, $BL265, 'Income &amp; Expenses'!$K$11:$K$40))</f>
        <v>0</v>
      </c>
      <c r="BQ265" s="62" t="str">
        <f>IF($BM265="", "", IF($BM265&lt;0, MAX($BQ$8:$BQ264)+1, ""))</f>
        <v/>
      </c>
      <c r="CC265" s="112">
        <f t="shared" si="61"/>
        <v>44453</v>
      </c>
      <c r="CD265" s="78">
        <f t="shared" si="62"/>
        <v>280</v>
      </c>
      <c r="CE265" s="120">
        <f>IF($BL265="", "", SUMIF('Income &amp; Expenses'!$B$11:$B$40, $BL265, 'Income &amp; Expenses'!$AQ$11:$AQ$40))</f>
        <v>0</v>
      </c>
      <c r="CF265" s="121">
        <f>IF($BL265="", "", SUMIF('Income &amp; Expenses'!$I$11:$I$40, $BL265, 'Income &amp; Expenses'!$K$11:$K$40))</f>
        <v>0</v>
      </c>
      <c r="CH265" s="62" t="str">
        <f>IF(CD265="", "", IF(CD265&lt;0, MAX(CH$8:CH264)+1, ""))</f>
        <v/>
      </c>
      <c r="CT265" s="112">
        <f t="shared" si="63"/>
        <v>44453</v>
      </c>
      <c r="CU265" s="78">
        <f t="shared" si="64"/>
        <v>1025</v>
      </c>
      <c r="CV265" s="120">
        <f>IF($BL265="", "", SUMIF('Income &amp; Expenses'!$B$11:$B$40, $BL265, 'Income &amp; Expenses'!$AR$11:$AR$40))</f>
        <v>0</v>
      </c>
      <c r="CW265" s="121">
        <f>IF($BL265="", "", SUMIF('Income &amp; Expenses'!$I$11:$I$40, $BL265, 'Income &amp; Expenses'!$K$11:$K$40))</f>
        <v>0</v>
      </c>
      <c r="CY265" s="62" t="str">
        <f>IF(CU265="", "", IF(CU265&lt;0, MAX(CY$8:CY264)+1, ""))</f>
        <v/>
      </c>
    </row>
    <row r="266" spans="64:103" ht="14.4" hidden="1" customHeight="1" x14ac:dyDescent="0.55000000000000004">
      <c r="BL266" s="112">
        <f t="shared" si="59"/>
        <v>44454</v>
      </c>
      <c r="BM266" s="78">
        <f t="shared" si="60"/>
        <v>850</v>
      </c>
      <c r="BN266" s="120">
        <f>IF($BL266="", "", SUMIF('Income &amp; Expenses'!$B$11:$B$40, BL266, 'Income &amp; Expenses'!$F$11:$F$40))</f>
        <v>0</v>
      </c>
      <c r="BO266" s="121">
        <f>IF($BL266="", "", SUMIF('Income &amp; Expenses'!$I$11:$I$40, $BL266, 'Income &amp; Expenses'!$K$11:$K$40))</f>
        <v>0</v>
      </c>
      <c r="BQ266" s="62" t="str">
        <f>IF($BM266="", "", IF($BM266&lt;0, MAX($BQ$8:$BQ265)+1, ""))</f>
        <v/>
      </c>
      <c r="CC266" s="112">
        <f t="shared" si="61"/>
        <v>44454</v>
      </c>
      <c r="CD266" s="78">
        <f t="shared" si="62"/>
        <v>280</v>
      </c>
      <c r="CE266" s="120">
        <f>IF($BL266="", "", SUMIF('Income &amp; Expenses'!$B$11:$B$40, $BL266, 'Income &amp; Expenses'!$AQ$11:$AQ$40))</f>
        <v>0</v>
      </c>
      <c r="CF266" s="121">
        <f>IF($BL266="", "", SUMIF('Income &amp; Expenses'!$I$11:$I$40, $BL266, 'Income &amp; Expenses'!$K$11:$K$40))</f>
        <v>0</v>
      </c>
      <c r="CH266" s="62" t="str">
        <f>IF(CD266="", "", IF(CD266&lt;0, MAX(CH$8:CH265)+1, ""))</f>
        <v/>
      </c>
      <c r="CT266" s="112">
        <f t="shared" si="63"/>
        <v>44454</v>
      </c>
      <c r="CU266" s="78">
        <f t="shared" si="64"/>
        <v>1025</v>
      </c>
      <c r="CV266" s="120">
        <f>IF($BL266="", "", SUMIF('Income &amp; Expenses'!$B$11:$B$40, $BL266, 'Income &amp; Expenses'!$AR$11:$AR$40))</f>
        <v>0</v>
      </c>
      <c r="CW266" s="121">
        <f>IF($BL266="", "", SUMIF('Income &amp; Expenses'!$I$11:$I$40, $BL266, 'Income &amp; Expenses'!$K$11:$K$40))</f>
        <v>0</v>
      </c>
      <c r="CY266" s="62" t="str">
        <f>IF(CU266="", "", IF(CU266&lt;0, MAX(CY$8:CY265)+1, ""))</f>
        <v/>
      </c>
    </row>
    <row r="267" spans="64:103" ht="14.4" hidden="1" customHeight="1" x14ac:dyDescent="0.55000000000000004">
      <c r="BL267" s="112">
        <f t="shared" ref="BL267:BL330" si="65">IFERROR(IF(BL266+1&gt;$BM$3, "", BL266+1), "")</f>
        <v>44455</v>
      </c>
      <c r="BM267" s="78">
        <f t="shared" ref="BM267:BM330" si="66">IF($BL267="", "", BM266+BO267-BN267)</f>
        <v>850</v>
      </c>
      <c r="BN267" s="120">
        <f>IF($BL267="", "", SUMIF('Income &amp; Expenses'!$B$11:$B$40, BL267, 'Income &amp; Expenses'!$F$11:$F$40))</f>
        <v>0</v>
      </c>
      <c r="BO267" s="121">
        <f>IF($BL267="", "", SUMIF('Income &amp; Expenses'!$I$11:$I$40, $BL267, 'Income &amp; Expenses'!$K$11:$K$40))</f>
        <v>0</v>
      </c>
      <c r="BQ267" s="62" t="str">
        <f>IF($BM267="", "", IF($BM267&lt;0, MAX($BQ$8:$BQ266)+1, ""))</f>
        <v/>
      </c>
      <c r="CC267" s="112">
        <f t="shared" ref="CC267:CC330" si="67">IFERROR(IF(CC266+1&gt;$BM$3, "", CC266+1), "")</f>
        <v>44455</v>
      </c>
      <c r="CD267" s="78">
        <f t="shared" ref="CD267:CD330" si="68">IF($BL267="", "", CD266+CF267-CE267)</f>
        <v>280</v>
      </c>
      <c r="CE267" s="120">
        <f>IF($BL267="", "", SUMIF('Income &amp; Expenses'!$B$11:$B$40, $BL267, 'Income &amp; Expenses'!$AQ$11:$AQ$40))</f>
        <v>0</v>
      </c>
      <c r="CF267" s="121">
        <f>IF($BL267="", "", SUMIF('Income &amp; Expenses'!$I$11:$I$40, $BL267, 'Income &amp; Expenses'!$K$11:$K$40))</f>
        <v>0</v>
      </c>
      <c r="CH267" s="62" t="str">
        <f>IF(CD267="", "", IF(CD267&lt;0, MAX(CH$8:CH266)+1, ""))</f>
        <v/>
      </c>
      <c r="CT267" s="112">
        <f t="shared" ref="CT267:CT330" si="69">IFERROR(IF(CT266+1&gt;$BM$3, "", CT266+1), "")</f>
        <v>44455</v>
      </c>
      <c r="CU267" s="78">
        <f t="shared" ref="CU267:CU330" si="70">IF($BL267="", "", CU266+CW267-CV267)</f>
        <v>1025</v>
      </c>
      <c r="CV267" s="120">
        <f>IF($BL267="", "", SUMIF('Income &amp; Expenses'!$B$11:$B$40, $BL267, 'Income &amp; Expenses'!$AR$11:$AR$40))</f>
        <v>0</v>
      </c>
      <c r="CW267" s="121">
        <f>IF($BL267="", "", SUMIF('Income &amp; Expenses'!$I$11:$I$40, $BL267, 'Income &amp; Expenses'!$K$11:$K$40))</f>
        <v>0</v>
      </c>
      <c r="CY267" s="62" t="str">
        <f>IF(CU267="", "", IF(CU267&lt;0, MAX(CY$8:CY266)+1, ""))</f>
        <v/>
      </c>
    </row>
    <row r="268" spans="64:103" ht="14.4" hidden="1" customHeight="1" x14ac:dyDescent="0.55000000000000004">
      <c r="BL268" s="112">
        <f t="shared" si="65"/>
        <v>44456</v>
      </c>
      <c r="BM268" s="78">
        <f t="shared" si="66"/>
        <v>850</v>
      </c>
      <c r="BN268" s="120">
        <f>IF($BL268="", "", SUMIF('Income &amp; Expenses'!$B$11:$B$40, BL268, 'Income &amp; Expenses'!$F$11:$F$40))</f>
        <v>0</v>
      </c>
      <c r="BO268" s="121">
        <f>IF($BL268="", "", SUMIF('Income &amp; Expenses'!$I$11:$I$40, $BL268, 'Income &amp; Expenses'!$K$11:$K$40))</f>
        <v>0</v>
      </c>
      <c r="BQ268" s="62" t="str">
        <f>IF($BM268="", "", IF($BM268&lt;0, MAX($BQ$8:$BQ267)+1, ""))</f>
        <v/>
      </c>
      <c r="CC268" s="112">
        <f t="shared" si="67"/>
        <v>44456</v>
      </c>
      <c r="CD268" s="78">
        <f t="shared" si="68"/>
        <v>280</v>
      </c>
      <c r="CE268" s="120">
        <f>IF($BL268="", "", SUMIF('Income &amp; Expenses'!$B$11:$B$40, $BL268, 'Income &amp; Expenses'!$AQ$11:$AQ$40))</f>
        <v>0</v>
      </c>
      <c r="CF268" s="121">
        <f>IF($BL268="", "", SUMIF('Income &amp; Expenses'!$I$11:$I$40, $BL268, 'Income &amp; Expenses'!$K$11:$K$40))</f>
        <v>0</v>
      </c>
      <c r="CH268" s="62" t="str">
        <f>IF(CD268="", "", IF(CD268&lt;0, MAX(CH$8:CH267)+1, ""))</f>
        <v/>
      </c>
      <c r="CT268" s="112">
        <f t="shared" si="69"/>
        <v>44456</v>
      </c>
      <c r="CU268" s="78">
        <f t="shared" si="70"/>
        <v>1025</v>
      </c>
      <c r="CV268" s="120">
        <f>IF($BL268="", "", SUMIF('Income &amp; Expenses'!$B$11:$B$40, $BL268, 'Income &amp; Expenses'!$AR$11:$AR$40))</f>
        <v>0</v>
      </c>
      <c r="CW268" s="121">
        <f>IF($BL268="", "", SUMIF('Income &amp; Expenses'!$I$11:$I$40, $BL268, 'Income &amp; Expenses'!$K$11:$K$40))</f>
        <v>0</v>
      </c>
      <c r="CY268" s="62" t="str">
        <f>IF(CU268="", "", IF(CU268&lt;0, MAX(CY$8:CY267)+1, ""))</f>
        <v/>
      </c>
    </row>
    <row r="269" spans="64:103" ht="14.4" hidden="1" customHeight="1" x14ac:dyDescent="0.55000000000000004">
      <c r="BL269" s="112">
        <f t="shared" si="65"/>
        <v>44457</v>
      </c>
      <c r="BM269" s="78">
        <f t="shared" si="66"/>
        <v>850</v>
      </c>
      <c r="BN269" s="120">
        <f>IF($BL269="", "", SUMIF('Income &amp; Expenses'!$B$11:$B$40, BL269, 'Income &amp; Expenses'!$F$11:$F$40))</f>
        <v>0</v>
      </c>
      <c r="BO269" s="121">
        <f>IF($BL269="", "", SUMIF('Income &amp; Expenses'!$I$11:$I$40, $BL269, 'Income &amp; Expenses'!$K$11:$K$40))</f>
        <v>0</v>
      </c>
      <c r="BQ269" s="62" t="str">
        <f>IF($BM269="", "", IF($BM269&lt;0, MAX($BQ$8:$BQ268)+1, ""))</f>
        <v/>
      </c>
      <c r="CC269" s="112">
        <f t="shared" si="67"/>
        <v>44457</v>
      </c>
      <c r="CD269" s="78">
        <f t="shared" si="68"/>
        <v>280</v>
      </c>
      <c r="CE269" s="120">
        <f>IF($BL269="", "", SUMIF('Income &amp; Expenses'!$B$11:$B$40, $BL269, 'Income &amp; Expenses'!$AQ$11:$AQ$40))</f>
        <v>0</v>
      </c>
      <c r="CF269" s="121">
        <f>IF($BL269="", "", SUMIF('Income &amp; Expenses'!$I$11:$I$40, $BL269, 'Income &amp; Expenses'!$K$11:$K$40))</f>
        <v>0</v>
      </c>
      <c r="CH269" s="62" t="str">
        <f>IF(CD269="", "", IF(CD269&lt;0, MAX(CH$8:CH268)+1, ""))</f>
        <v/>
      </c>
      <c r="CT269" s="112">
        <f t="shared" si="69"/>
        <v>44457</v>
      </c>
      <c r="CU269" s="78">
        <f t="shared" si="70"/>
        <v>1025</v>
      </c>
      <c r="CV269" s="120">
        <f>IF($BL269="", "", SUMIF('Income &amp; Expenses'!$B$11:$B$40, $BL269, 'Income &amp; Expenses'!$AR$11:$AR$40))</f>
        <v>0</v>
      </c>
      <c r="CW269" s="121">
        <f>IF($BL269="", "", SUMIF('Income &amp; Expenses'!$I$11:$I$40, $BL269, 'Income &amp; Expenses'!$K$11:$K$40))</f>
        <v>0</v>
      </c>
      <c r="CY269" s="62" t="str">
        <f>IF(CU269="", "", IF(CU269&lt;0, MAX(CY$8:CY268)+1, ""))</f>
        <v/>
      </c>
    </row>
    <row r="270" spans="64:103" ht="14.4" hidden="1" customHeight="1" x14ac:dyDescent="0.55000000000000004">
      <c r="BL270" s="112">
        <f t="shared" si="65"/>
        <v>44458</v>
      </c>
      <c r="BM270" s="78">
        <f t="shared" si="66"/>
        <v>850</v>
      </c>
      <c r="BN270" s="120">
        <f>IF($BL270="", "", SUMIF('Income &amp; Expenses'!$B$11:$B$40, BL270, 'Income &amp; Expenses'!$F$11:$F$40))</f>
        <v>0</v>
      </c>
      <c r="BO270" s="121">
        <f>IF($BL270="", "", SUMIF('Income &amp; Expenses'!$I$11:$I$40, $BL270, 'Income &amp; Expenses'!$K$11:$K$40))</f>
        <v>0</v>
      </c>
      <c r="BQ270" s="62" t="str">
        <f>IF($BM270="", "", IF($BM270&lt;0, MAX($BQ$8:$BQ269)+1, ""))</f>
        <v/>
      </c>
      <c r="CC270" s="112">
        <f t="shared" si="67"/>
        <v>44458</v>
      </c>
      <c r="CD270" s="78">
        <f t="shared" si="68"/>
        <v>280</v>
      </c>
      <c r="CE270" s="120">
        <f>IF($BL270="", "", SUMIF('Income &amp; Expenses'!$B$11:$B$40, $BL270, 'Income &amp; Expenses'!$AQ$11:$AQ$40))</f>
        <v>0</v>
      </c>
      <c r="CF270" s="121">
        <f>IF($BL270="", "", SUMIF('Income &amp; Expenses'!$I$11:$I$40, $BL270, 'Income &amp; Expenses'!$K$11:$K$40))</f>
        <v>0</v>
      </c>
      <c r="CH270" s="62" t="str">
        <f>IF(CD270="", "", IF(CD270&lt;0, MAX(CH$8:CH269)+1, ""))</f>
        <v/>
      </c>
      <c r="CT270" s="112">
        <f t="shared" si="69"/>
        <v>44458</v>
      </c>
      <c r="CU270" s="78">
        <f t="shared" si="70"/>
        <v>1025</v>
      </c>
      <c r="CV270" s="120">
        <f>IF($BL270="", "", SUMIF('Income &amp; Expenses'!$B$11:$B$40, $BL270, 'Income &amp; Expenses'!$AR$11:$AR$40))</f>
        <v>0</v>
      </c>
      <c r="CW270" s="121">
        <f>IF($BL270="", "", SUMIF('Income &amp; Expenses'!$I$11:$I$40, $BL270, 'Income &amp; Expenses'!$K$11:$K$40))</f>
        <v>0</v>
      </c>
      <c r="CY270" s="62" t="str">
        <f>IF(CU270="", "", IF(CU270&lt;0, MAX(CY$8:CY269)+1, ""))</f>
        <v/>
      </c>
    </row>
    <row r="271" spans="64:103" ht="14.4" hidden="1" customHeight="1" x14ac:dyDescent="0.55000000000000004">
      <c r="BL271" s="112">
        <f t="shared" si="65"/>
        <v>44459</v>
      </c>
      <c r="BM271" s="78">
        <f t="shared" si="66"/>
        <v>850</v>
      </c>
      <c r="BN271" s="120">
        <f>IF($BL271="", "", SUMIF('Income &amp; Expenses'!$B$11:$B$40, BL271, 'Income &amp; Expenses'!$F$11:$F$40))</f>
        <v>0</v>
      </c>
      <c r="BO271" s="121">
        <f>IF($BL271="", "", SUMIF('Income &amp; Expenses'!$I$11:$I$40, $BL271, 'Income &amp; Expenses'!$K$11:$K$40))</f>
        <v>0</v>
      </c>
      <c r="BQ271" s="62" t="str">
        <f>IF($BM271="", "", IF($BM271&lt;0, MAX($BQ$8:$BQ270)+1, ""))</f>
        <v/>
      </c>
      <c r="CC271" s="112">
        <f t="shared" si="67"/>
        <v>44459</v>
      </c>
      <c r="CD271" s="78">
        <f t="shared" si="68"/>
        <v>280</v>
      </c>
      <c r="CE271" s="120">
        <f>IF($BL271="", "", SUMIF('Income &amp; Expenses'!$B$11:$B$40, $BL271, 'Income &amp; Expenses'!$AQ$11:$AQ$40))</f>
        <v>0</v>
      </c>
      <c r="CF271" s="121">
        <f>IF($BL271="", "", SUMIF('Income &amp; Expenses'!$I$11:$I$40, $BL271, 'Income &amp; Expenses'!$K$11:$K$40))</f>
        <v>0</v>
      </c>
      <c r="CH271" s="62" t="str">
        <f>IF(CD271="", "", IF(CD271&lt;0, MAX(CH$8:CH270)+1, ""))</f>
        <v/>
      </c>
      <c r="CT271" s="112">
        <f t="shared" si="69"/>
        <v>44459</v>
      </c>
      <c r="CU271" s="78">
        <f t="shared" si="70"/>
        <v>1025</v>
      </c>
      <c r="CV271" s="120">
        <f>IF($BL271="", "", SUMIF('Income &amp; Expenses'!$B$11:$B$40, $BL271, 'Income &amp; Expenses'!$AR$11:$AR$40))</f>
        <v>0</v>
      </c>
      <c r="CW271" s="121">
        <f>IF($BL271="", "", SUMIF('Income &amp; Expenses'!$I$11:$I$40, $BL271, 'Income &amp; Expenses'!$K$11:$K$40))</f>
        <v>0</v>
      </c>
      <c r="CY271" s="62" t="str">
        <f>IF(CU271="", "", IF(CU271&lt;0, MAX(CY$8:CY270)+1, ""))</f>
        <v/>
      </c>
    </row>
    <row r="272" spans="64:103" ht="14.4" hidden="1" customHeight="1" x14ac:dyDescent="0.55000000000000004">
      <c r="BL272" s="112">
        <f t="shared" si="65"/>
        <v>44460</v>
      </c>
      <c r="BM272" s="78">
        <f t="shared" si="66"/>
        <v>850</v>
      </c>
      <c r="BN272" s="120">
        <f>IF($BL272="", "", SUMIF('Income &amp; Expenses'!$B$11:$B$40, BL272, 'Income &amp; Expenses'!$F$11:$F$40))</f>
        <v>0</v>
      </c>
      <c r="BO272" s="121">
        <f>IF($BL272="", "", SUMIF('Income &amp; Expenses'!$I$11:$I$40, $BL272, 'Income &amp; Expenses'!$K$11:$K$40))</f>
        <v>0</v>
      </c>
      <c r="BQ272" s="62" t="str">
        <f>IF($BM272="", "", IF($BM272&lt;0, MAX($BQ$8:$BQ271)+1, ""))</f>
        <v/>
      </c>
      <c r="CC272" s="112">
        <f t="shared" si="67"/>
        <v>44460</v>
      </c>
      <c r="CD272" s="78">
        <f t="shared" si="68"/>
        <v>280</v>
      </c>
      <c r="CE272" s="120">
        <f>IF($BL272="", "", SUMIF('Income &amp; Expenses'!$B$11:$B$40, $BL272, 'Income &amp; Expenses'!$AQ$11:$AQ$40))</f>
        <v>0</v>
      </c>
      <c r="CF272" s="121">
        <f>IF($BL272="", "", SUMIF('Income &amp; Expenses'!$I$11:$I$40, $BL272, 'Income &amp; Expenses'!$K$11:$K$40))</f>
        <v>0</v>
      </c>
      <c r="CH272" s="62" t="str">
        <f>IF(CD272="", "", IF(CD272&lt;0, MAX(CH$8:CH271)+1, ""))</f>
        <v/>
      </c>
      <c r="CT272" s="112">
        <f t="shared" si="69"/>
        <v>44460</v>
      </c>
      <c r="CU272" s="78">
        <f t="shared" si="70"/>
        <v>1025</v>
      </c>
      <c r="CV272" s="120">
        <f>IF($BL272="", "", SUMIF('Income &amp; Expenses'!$B$11:$B$40, $BL272, 'Income &amp; Expenses'!$AR$11:$AR$40))</f>
        <v>0</v>
      </c>
      <c r="CW272" s="121">
        <f>IF($BL272="", "", SUMIF('Income &amp; Expenses'!$I$11:$I$40, $BL272, 'Income &amp; Expenses'!$K$11:$K$40))</f>
        <v>0</v>
      </c>
      <c r="CY272" s="62" t="str">
        <f>IF(CU272="", "", IF(CU272&lt;0, MAX(CY$8:CY271)+1, ""))</f>
        <v/>
      </c>
    </row>
    <row r="273" spans="64:103" ht="14.4" hidden="1" customHeight="1" x14ac:dyDescent="0.55000000000000004">
      <c r="BL273" s="112">
        <f t="shared" si="65"/>
        <v>44461</v>
      </c>
      <c r="BM273" s="78">
        <f t="shared" si="66"/>
        <v>850</v>
      </c>
      <c r="BN273" s="120">
        <f>IF($BL273="", "", SUMIF('Income &amp; Expenses'!$B$11:$B$40, BL273, 'Income &amp; Expenses'!$F$11:$F$40))</f>
        <v>0</v>
      </c>
      <c r="BO273" s="121">
        <f>IF($BL273="", "", SUMIF('Income &amp; Expenses'!$I$11:$I$40, $BL273, 'Income &amp; Expenses'!$K$11:$K$40))</f>
        <v>0</v>
      </c>
      <c r="BQ273" s="62" t="str">
        <f>IF($BM273="", "", IF($BM273&lt;0, MAX($BQ$8:$BQ272)+1, ""))</f>
        <v/>
      </c>
      <c r="CC273" s="112">
        <f t="shared" si="67"/>
        <v>44461</v>
      </c>
      <c r="CD273" s="78">
        <f t="shared" si="68"/>
        <v>280</v>
      </c>
      <c r="CE273" s="120">
        <f>IF($BL273="", "", SUMIF('Income &amp; Expenses'!$B$11:$B$40, $BL273, 'Income &amp; Expenses'!$AQ$11:$AQ$40))</f>
        <v>0</v>
      </c>
      <c r="CF273" s="121">
        <f>IF($BL273="", "", SUMIF('Income &amp; Expenses'!$I$11:$I$40, $BL273, 'Income &amp; Expenses'!$K$11:$K$40))</f>
        <v>0</v>
      </c>
      <c r="CH273" s="62" t="str">
        <f>IF(CD273="", "", IF(CD273&lt;0, MAX(CH$8:CH272)+1, ""))</f>
        <v/>
      </c>
      <c r="CT273" s="112">
        <f t="shared" si="69"/>
        <v>44461</v>
      </c>
      <c r="CU273" s="78">
        <f t="shared" si="70"/>
        <v>1025</v>
      </c>
      <c r="CV273" s="120">
        <f>IF($BL273="", "", SUMIF('Income &amp; Expenses'!$B$11:$B$40, $BL273, 'Income &amp; Expenses'!$AR$11:$AR$40))</f>
        <v>0</v>
      </c>
      <c r="CW273" s="121">
        <f>IF($BL273="", "", SUMIF('Income &amp; Expenses'!$I$11:$I$40, $BL273, 'Income &amp; Expenses'!$K$11:$K$40))</f>
        <v>0</v>
      </c>
      <c r="CY273" s="62" t="str">
        <f>IF(CU273="", "", IF(CU273&lt;0, MAX(CY$8:CY272)+1, ""))</f>
        <v/>
      </c>
    </row>
    <row r="274" spans="64:103" ht="14.4" hidden="1" customHeight="1" x14ac:dyDescent="0.55000000000000004">
      <c r="BL274" s="112">
        <f t="shared" si="65"/>
        <v>44462</v>
      </c>
      <c r="BM274" s="78">
        <f t="shared" si="66"/>
        <v>850</v>
      </c>
      <c r="BN274" s="120">
        <f>IF($BL274="", "", SUMIF('Income &amp; Expenses'!$B$11:$B$40, BL274, 'Income &amp; Expenses'!$F$11:$F$40))</f>
        <v>0</v>
      </c>
      <c r="BO274" s="121">
        <f>IF($BL274="", "", SUMIF('Income &amp; Expenses'!$I$11:$I$40, $BL274, 'Income &amp; Expenses'!$K$11:$K$40))</f>
        <v>0</v>
      </c>
      <c r="BQ274" s="62" t="str">
        <f>IF($BM274="", "", IF($BM274&lt;0, MAX($BQ$8:$BQ273)+1, ""))</f>
        <v/>
      </c>
      <c r="CC274" s="112">
        <f t="shared" si="67"/>
        <v>44462</v>
      </c>
      <c r="CD274" s="78">
        <f t="shared" si="68"/>
        <v>280</v>
      </c>
      <c r="CE274" s="120">
        <f>IF($BL274="", "", SUMIF('Income &amp; Expenses'!$B$11:$B$40, $BL274, 'Income &amp; Expenses'!$AQ$11:$AQ$40))</f>
        <v>0</v>
      </c>
      <c r="CF274" s="121">
        <f>IF($BL274="", "", SUMIF('Income &amp; Expenses'!$I$11:$I$40, $BL274, 'Income &amp; Expenses'!$K$11:$K$40))</f>
        <v>0</v>
      </c>
      <c r="CH274" s="62" t="str">
        <f>IF(CD274="", "", IF(CD274&lt;0, MAX(CH$8:CH273)+1, ""))</f>
        <v/>
      </c>
      <c r="CT274" s="112">
        <f t="shared" si="69"/>
        <v>44462</v>
      </c>
      <c r="CU274" s="78">
        <f t="shared" si="70"/>
        <v>1025</v>
      </c>
      <c r="CV274" s="120">
        <f>IF($BL274="", "", SUMIF('Income &amp; Expenses'!$B$11:$B$40, $BL274, 'Income &amp; Expenses'!$AR$11:$AR$40))</f>
        <v>0</v>
      </c>
      <c r="CW274" s="121">
        <f>IF($BL274="", "", SUMIF('Income &amp; Expenses'!$I$11:$I$40, $BL274, 'Income &amp; Expenses'!$K$11:$K$40))</f>
        <v>0</v>
      </c>
      <c r="CY274" s="62" t="str">
        <f>IF(CU274="", "", IF(CU274&lt;0, MAX(CY$8:CY273)+1, ""))</f>
        <v/>
      </c>
    </row>
    <row r="275" spans="64:103" ht="14.4" hidden="1" customHeight="1" x14ac:dyDescent="0.55000000000000004">
      <c r="BL275" s="112">
        <f t="shared" si="65"/>
        <v>44463</v>
      </c>
      <c r="BM275" s="78">
        <f t="shared" si="66"/>
        <v>850</v>
      </c>
      <c r="BN275" s="120">
        <f>IF($BL275="", "", SUMIF('Income &amp; Expenses'!$B$11:$B$40, BL275, 'Income &amp; Expenses'!$F$11:$F$40))</f>
        <v>0</v>
      </c>
      <c r="BO275" s="121">
        <f>IF($BL275="", "", SUMIF('Income &amp; Expenses'!$I$11:$I$40, $BL275, 'Income &amp; Expenses'!$K$11:$K$40))</f>
        <v>0</v>
      </c>
      <c r="BQ275" s="62" t="str">
        <f>IF($BM275="", "", IF($BM275&lt;0, MAX($BQ$8:$BQ274)+1, ""))</f>
        <v/>
      </c>
      <c r="CC275" s="112">
        <f t="shared" si="67"/>
        <v>44463</v>
      </c>
      <c r="CD275" s="78">
        <f t="shared" si="68"/>
        <v>280</v>
      </c>
      <c r="CE275" s="120">
        <f>IF($BL275="", "", SUMIF('Income &amp; Expenses'!$B$11:$B$40, $BL275, 'Income &amp; Expenses'!$AQ$11:$AQ$40))</f>
        <v>0</v>
      </c>
      <c r="CF275" s="121">
        <f>IF($BL275="", "", SUMIF('Income &amp; Expenses'!$I$11:$I$40, $BL275, 'Income &amp; Expenses'!$K$11:$K$40))</f>
        <v>0</v>
      </c>
      <c r="CH275" s="62" t="str">
        <f>IF(CD275="", "", IF(CD275&lt;0, MAX(CH$8:CH274)+1, ""))</f>
        <v/>
      </c>
      <c r="CT275" s="112">
        <f t="shared" si="69"/>
        <v>44463</v>
      </c>
      <c r="CU275" s="78">
        <f t="shared" si="70"/>
        <v>1025</v>
      </c>
      <c r="CV275" s="120">
        <f>IF($BL275="", "", SUMIF('Income &amp; Expenses'!$B$11:$B$40, $BL275, 'Income &amp; Expenses'!$AR$11:$AR$40))</f>
        <v>0</v>
      </c>
      <c r="CW275" s="121">
        <f>IF($BL275="", "", SUMIF('Income &amp; Expenses'!$I$11:$I$40, $BL275, 'Income &amp; Expenses'!$K$11:$K$40))</f>
        <v>0</v>
      </c>
      <c r="CY275" s="62" t="str">
        <f>IF(CU275="", "", IF(CU275&lt;0, MAX(CY$8:CY274)+1, ""))</f>
        <v/>
      </c>
    </row>
    <row r="276" spans="64:103" ht="14.4" hidden="1" customHeight="1" x14ac:dyDescent="0.55000000000000004">
      <c r="BL276" s="112">
        <f t="shared" si="65"/>
        <v>44464</v>
      </c>
      <c r="BM276" s="78">
        <f t="shared" si="66"/>
        <v>850</v>
      </c>
      <c r="BN276" s="120">
        <f>IF($BL276="", "", SUMIF('Income &amp; Expenses'!$B$11:$B$40, BL276, 'Income &amp; Expenses'!$F$11:$F$40))</f>
        <v>0</v>
      </c>
      <c r="BO276" s="121">
        <f>IF($BL276="", "", SUMIF('Income &amp; Expenses'!$I$11:$I$40, $BL276, 'Income &amp; Expenses'!$K$11:$K$40))</f>
        <v>0</v>
      </c>
      <c r="BQ276" s="62" t="str">
        <f>IF($BM276="", "", IF($BM276&lt;0, MAX($BQ$8:$BQ275)+1, ""))</f>
        <v/>
      </c>
      <c r="CC276" s="112">
        <f t="shared" si="67"/>
        <v>44464</v>
      </c>
      <c r="CD276" s="78">
        <f t="shared" si="68"/>
        <v>280</v>
      </c>
      <c r="CE276" s="120">
        <f>IF($BL276="", "", SUMIF('Income &amp; Expenses'!$B$11:$B$40, $BL276, 'Income &amp; Expenses'!$AQ$11:$AQ$40))</f>
        <v>0</v>
      </c>
      <c r="CF276" s="121">
        <f>IF($BL276="", "", SUMIF('Income &amp; Expenses'!$I$11:$I$40, $BL276, 'Income &amp; Expenses'!$K$11:$K$40))</f>
        <v>0</v>
      </c>
      <c r="CH276" s="62" t="str">
        <f>IF(CD276="", "", IF(CD276&lt;0, MAX(CH$8:CH275)+1, ""))</f>
        <v/>
      </c>
      <c r="CT276" s="112">
        <f t="shared" si="69"/>
        <v>44464</v>
      </c>
      <c r="CU276" s="78">
        <f t="shared" si="70"/>
        <v>1025</v>
      </c>
      <c r="CV276" s="120">
        <f>IF($BL276="", "", SUMIF('Income &amp; Expenses'!$B$11:$B$40, $BL276, 'Income &amp; Expenses'!$AR$11:$AR$40))</f>
        <v>0</v>
      </c>
      <c r="CW276" s="121">
        <f>IF($BL276="", "", SUMIF('Income &amp; Expenses'!$I$11:$I$40, $BL276, 'Income &amp; Expenses'!$K$11:$K$40))</f>
        <v>0</v>
      </c>
      <c r="CY276" s="62" t="str">
        <f>IF(CU276="", "", IF(CU276&lt;0, MAX(CY$8:CY275)+1, ""))</f>
        <v/>
      </c>
    </row>
    <row r="277" spans="64:103" ht="14.4" hidden="1" customHeight="1" x14ac:dyDescent="0.55000000000000004">
      <c r="BL277" s="112">
        <f t="shared" si="65"/>
        <v>44465</v>
      </c>
      <c r="BM277" s="78">
        <f t="shared" si="66"/>
        <v>850</v>
      </c>
      <c r="BN277" s="120">
        <f>IF($BL277="", "", SUMIF('Income &amp; Expenses'!$B$11:$B$40, BL277, 'Income &amp; Expenses'!$F$11:$F$40))</f>
        <v>0</v>
      </c>
      <c r="BO277" s="121">
        <f>IF($BL277="", "", SUMIF('Income &amp; Expenses'!$I$11:$I$40, $BL277, 'Income &amp; Expenses'!$K$11:$K$40))</f>
        <v>0</v>
      </c>
      <c r="BQ277" s="62" t="str">
        <f>IF($BM277="", "", IF($BM277&lt;0, MAX($BQ$8:$BQ276)+1, ""))</f>
        <v/>
      </c>
      <c r="CC277" s="112">
        <f t="shared" si="67"/>
        <v>44465</v>
      </c>
      <c r="CD277" s="78">
        <f t="shared" si="68"/>
        <v>280</v>
      </c>
      <c r="CE277" s="120">
        <f>IF($BL277="", "", SUMIF('Income &amp; Expenses'!$B$11:$B$40, $BL277, 'Income &amp; Expenses'!$AQ$11:$AQ$40))</f>
        <v>0</v>
      </c>
      <c r="CF277" s="121">
        <f>IF($BL277="", "", SUMIF('Income &amp; Expenses'!$I$11:$I$40, $BL277, 'Income &amp; Expenses'!$K$11:$K$40))</f>
        <v>0</v>
      </c>
      <c r="CH277" s="62" t="str">
        <f>IF(CD277="", "", IF(CD277&lt;0, MAX(CH$8:CH276)+1, ""))</f>
        <v/>
      </c>
      <c r="CT277" s="112">
        <f t="shared" si="69"/>
        <v>44465</v>
      </c>
      <c r="CU277" s="78">
        <f t="shared" si="70"/>
        <v>1025</v>
      </c>
      <c r="CV277" s="120">
        <f>IF($BL277="", "", SUMIF('Income &amp; Expenses'!$B$11:$B$40, $BL277, 'Income &amp; Expenses'!$AR$11:$AR$40))</f>
        <v>0</v>
      </c>
      <c r="CW277" s="121">
        <f>IF($BL277="", "", SUMIF('Income &amp; Expenses'!$I$11:$I$40, $BL277, 'Income &amp; Expenses'!$K$11:$K$40))</f>
        <v>0</v>
      </c>
      <c r="CY277" s="62" t="str">
        <f>IF(CU277="", "", IF(CU277&lt;0, MAX(CY$8:CY276)+1, ""))</f>
        <v/>
      </c>
    </row>
    <row r="278" spans="64:103" ht="14.4" hidden="1" customHeight="1" x14ac:dyDescent="0.55000000000000004">
      <c r="BL278" s="112">
        <f t="shared" si="65"/>
        <v>44466</v>
      </c>
      <c r="BM278" s="78">
        <f t="shared" si="66"/>
        <v>850</v>
      </c>
      <c r="BN278" s="120">
        <f>IF($BL278="", "", SUMIF('Income &amp; Expenses'!$B$11:$B$40, BL278, 'Income &amp; Expenses'!$F$11:$F$40))</f>
        <v>0</v>
      </c>
      <c r="BO278" s="121">
        <f>IF($BL278="", "", SUMIF('Income &amp; Expenses'!$I$11:$I$40, $BL278, 'Income &amp; Expenses'!$K$11:$K$40))</f>
        <v>0</v>
      </c>
      <c r="BQ278" s="62" t="str">
        <f>IF($BM278="", "", IF($BM278&lt;0, MAX($BQ$8:$BQ277)+1, ""))</f>
        <v/>
      </c>
      <c r="CC278" s="112">
        <f t="shared" si="67"/>
        <v>44466</v>
      </c>
      <c r="CD278" s="78">
        <f t="shared" si="68"/>
        <v>280</v>
      </c>
      <c r="CE278" s="120">
        <f>IF($BL278="", "", SUMIF('Income &amp; Expenses'!$B$11:$B$40, $BL278, 'Income &amp; Expenses'!$AQ$11:$AQ$40))</f>
        <v>0</v>
      </c>
      <c r="CF278" s="121">
        <f>IF($BL278="", "", SUMIF('Income &amp; Expenses'!$I$11:$I$40, $BL278, 'Income &amp; Expenses'!$K$11:$K$40))</f>
        <v>0</v>
      </c>
      <c r="CH278" s="62" t="str">
        <f>IF(CD278="", "", IF(CD278&lt;0, MAX(CH$8:CH277)+1, ""))</f>
        <v/>
      </c>
      <c r="CT278" s="112">
        <f t="shared" si="69"/>
        <v>44466</v>
      </c>
      <c r="CU278" s="78">
        <f t="shared" si="70"/>
        <v>1025</v>
      </c>
      <c r="CV278" s="120">
        <f>IF($BL278="", "", SUMIF('Income &amp; Expenses'!$B$11:$B$40, $BL278, 'Income &amp; Expenses'!$AR$11:$AR$40))</f>
        <v>0</v>
      </c>
      <c r="CW278" s="121">
        <f>IF($BL278="", "", SUMIF('Income &amp; Expenses'!$I$11:$I$40, $BL278, 'Income &amp; Expenses'!$K$11:$K$40))</f>
        <v>0</v>
      </c>
      <c r="CY278" s="62" t="str">
        <f>IF(CU278="", "", IF(CU278&lt;0, MAX(CY$8:CY277)+1, ""))</f>
        <v/>
      </c>
    </row>
    <row r="279" spans="64:103" ht="14.4" hidden="1" customHeight="1" x14ac:dyDescent="0.55000000000000004">
      <c r="BL279" s="112">
        <f t="shared" si="65"/>
        <v>44467</v>
      </c>
      <c r="BM279" s="78">
        <f t="shared" si="66"/>
        <v>850</v>
      </c>
      <c r="BN279" s="120">
        <f>IF($BL279="", "", SUMIF('Income &amp; Expenses'!$B$11:$B$40, BL279, 'Income &amp; Expenses'!$F$11:$F$40))</f>
        <v>0</v>
      </c>
      <c r="BO279" s="121">
        <f>IF($BL279="", "", SUMIF('Income &amp; Expenses'!$I$11:$I$40, $BL279, 'Income &amp; Expenses'!$K$11:$K$40))</f>
        <v>0</v>
      </c>
      <c r="BQ279" s="62" t="str">
        <f>IF($BM279="", "", IF($BM279&lt;0, MAX($BQ$8:$BQ278)+1, ""))</f>
        <v/>
      </c>
      <c r="CC279" s="112">
        <f t="shared" si="67"/>
        <v>44467</v>
      </c>
      <c r="CD279" s="78">
        <f t="shared" si="68"/>
        <v>280</v>
      </c>
      <c r="CE279" s="120">
        <f>IF($BL279="", "", SUMIF('Income &amp; Expenses'!$B$11:$B$40, $BL279, 'Income &amp; Expenses'!$AQ$11:$AQ$40))</f>
        <v>0</v>
      </c>
      <c r="CF279" s="121">
        <f>IF($BL279="", "", SUMIF('Income &amp; Expenses'!$I$11:$I$40, $BL279, 'Income &amp; Expenses'!$K$11:$K$40))</f>
        <v>0</v>
      </c>
      <c r="CH279" s="62" t="str">
        <f>IF(CD279="", "", IF(CD279&lt;0, MAX(CH$8:CH278)+1, ""))</f>
        <v/>
      </c>
      <c r="CT279" s="112">
        <f t="shared" si="69"/>
        <v>44467</v>
      </c>
      <c r="CU279" s="78">
        <f t="shared" si="70"/>
        <v>1025</v>
      </c>
      <c r="CV279" s="120">
        <f>IF($BL279="", "", SUMIF('Income &amp; Expenses'!$B$11:$B$40, $BL279, 'Income &amp; Expenses'!$AR$11:$AR$40))</f>
        <v>0</v>
      </c>
      <c r="CW279" s="121">
        <f>IF($BL279="", "", SUMIF('Income &amp; Expenses'!$I$11:$I$40, $BL279, 'Income &amp; Expenses'!$K$11:$K$40))</f>
        <v>0</v>
      </c>
      <c r="CY279" s="62" t="str">
        <f>IF(CU279="", "", IF(CU279&lt;0, MAX(CY$8:CY278)+1, ""))</f>
        <v/>
      </c>
    </row>
    <row r="280" spans="64:103" ht="14.4" hidden="1" customHeight="1" x14ac:dyDescent="0.55000000000000004">
      <c r="BL280" s="112">
        <f t="shared" si="65"/>
        <v>44468</v>
      </c>
      <c r="BM280" s="78">
        <f t="shared" si="66"/>
        <v>850</v>
      </c>
      <c r="BN280" s="120">
        <f>IF($BL280="", "", SUMIF('Income &amp; Expenses'!$B$11:$B$40, BL280, 'Income &amp; Expenses'!$F$11:$F$40))</f>
        <v>0</v>
      </c>
      <c r="BO280" s="121">
        <f>IF($BL280="", "", SUMIF('Income &amp; Expenses'!$I$11:$I$40, $BL280, 'Income &amp; Expenses'!$K$11:$K$40))</f>
        <v>0</v>
      </c>
      <c r="BQ280" s="62" t="str">
        <f>IF($BM280="", "", IF($BM280&lt;0, MAX($BQ$8:$BQ279)+1, ""))</f>
        <v/>
      </c>
      <c r="CC280" s="112">
        <f t="shared" si="67"/>
        <v>44468</v>
      </c>
      <c r="CD280" s="78">
        <f t="shared" si="68"/>
        <v>280</v>
      </c>
      <c r="CE280" s="120">
        <f>IF($BL280="", "", SUMIF('Income &amp; Expenses'!$B$11:$B$40, $BL280, 'Income &amp; Expenses'!$AQ$11:$AQ$40))</f>
        <v>0</v>
      </c>
      <c r="CF280" s="121">
        <f>IF($BL280="", "", SUMIF('Income &amp; Expenses'!$I$11:$I$40, $BL280, 'Income &amp; Expenses'!$K$11:$K$40))</f>
        <v>0</v>
      </c>
      <c r="CH280" s="62" t="str">
        <f>IF(CD280="", "", IF(CD280&lt;0, MAX(CH$8:CH279)+1, ""))</f>
        <v/>
      </c>
      <c r="CT280" s="112">
        <f t="shared" si="69"/>
        <v>44468</v>
      </c>
      <c r="CU280" s="78">
        <f t="shared" si="70"/>
        <v>1025</v>
      </c>
      <c r="CV280" s="120">
        <f>IF($BL280="", "", SUMIF('Income &amp; Expenses'!$B$11:$B$40, $BL280, 'Income &amp; Expenses'!$AR$11:$AR$40))</f>
        <v>0</v>
      </c>
      <c r="CW280" s="121">
        <f>IF($BL280="", "", SUMIF('Income &amp; Expenses'!$I$11:$I$40, $BL280, 'Income &amp; Expenses'!$K$11:$K$40))</f>
        <v>0</v>
      </c>
      <c r="CY280" s="62" t="str">
        <f>IF(CU280="", "", IF(CU280&lt;0, MAX(CY$8:CY279)+1, ""))</f>
        <v/>
      </c>
    </row>
    <row r="281" spans="64:103" ht="14.4" hidden="1" customHeight="1" x14ac:dyDescent="0.55000000000000004">
      <c r="BL281" s="112">
        <f t="shared" si="65"/>
        <v>44469</v>
      </c>
      <c r="BM281" s="78">
        <f t="shared" si="66"/>
        <v>850</v>
      </c>
      <c r="BN281" s="120">
        <f>IF($BL281="", "", SUMIF('Income &amp; Expenses'!$B$11:$B$40, BL281, 'Income &amp; Expenses'!$F$11:$F$40))</f>
        <v>0</v>
      </c>
      <c r="BO281" s="121">
        <f>IF($BL281="", "", SUMIF('Income &amp; Expenses'!$I$11:$I$40, $BL281, 'Income &amp; Expenses'!$K$11:$K$40))</f>
        <v>0</v>
      </c>
      <c r="BQ281" s="62" t="str">
        <f>IF($BM281="", "", IF($BM281&lt;0, MAX($BQ$8:$BQ280)+1, ""))</f>
        <v/>
      </c>
      <c r="CC281" s="112">
        <f t="shared" si="67"/>
        <v>44469</v>
      </c>
      <c r="CD281" s="78">
        <f t="shared" si="68"/>
        <v>280</v>
      </c>
      <c r="CE281" s="120">
        <f>IF($BL281="", "", SUMIF('Income &amp; Expenses'!$B$11:$B$40, $BL281, 'Income &amp; Expenses'!$AQ$11:$AQ$40))</f>
        <v>0</v>
      </c>
      <c r="CF281" s="121">
        <f>IF($BL281="", "", SUMIF('Income &amp; Expenses'!$I$11:$I$40, $BL281, 'Income &amp; Expenses'!$K$11:$K$40))</f>
        <v>0</v>
      </c>
      <c r="CH281" s="62" t="str">
        <f>IF(CD281="", "", IF(CD281&lt;0, MAX(CH$8:CH280)+1, ""))</f>
        <v/>
      </c>
      <c r="CT281" s="112">
        <f t="shared" si="69"/>
        <v>44469</v>
      </c>
      <c r="CU281" s="78">
        <f t="shared" si="70"/>
        <v>1025</v>
      </c>
      <c r="CV281" s="120">
        <f>IF($BL281="", "", SUMIF('Income &amp; Expenses'!$B$11:$B$40, $BL281, 'Income &amp; Expenses'!$AR$11:$AR$40))</f>
        <v>0</v>
      </c>
      <c r="CW281" s="121">
        <f>IF($BL281="", "", SUMIF('Income &amp; Expenses'!$I$11:$I$40, $BL281, 'Income &amp; Expenses'!$K$11:$K$40))</f>
        <v>0</v>
      </c>
      <c r="CY281" s="62" t="str">
        <f>IF(CU281="", "", IF(CU281&lt;0, MAX(CY$8:CY280)+1, ""))</f>
        <v/>
      </c>
    </row>
    <row r="282" spans="64:103" ht="14.4" hidden="1" customHeight="1" x14ac:dyDescent="0.55000000000000004">
      <c r="BL282" s="112">
        <f t="shared" si="65"/>
        <v>44470</v>
      </c>
      <c r="BM282" s="78">
        <f t="shared" si="66"/>
        <v>850</v>
      </c>
      <c r="BN282" s="120">
        <f>IF($BL282="", "", SUMIF('Income &amp; Expenses'!$B$11:$B$40, BL282, 'Income &amp; Expenses'!$F$11:$F$40))</f>
        <v>0</v>
      </c>
      <c r="BO282" s="121">
        <f>IF($BL282="", "", SUMIF('Income &amp; Expenses'!$I$11:$I$40, $BL282, 'Income &amp; Expenses'!$K$11:$K$40))</f>
        <v>0</v>
      </c>
      <c r="BQ282" s="62" t="str">
        <f>IF($BM282="", "", IF($BM282&lt;0, MAX($BQ$8:$BQ281)+1, ""))</f>
        <v/>
      </c>
      <c r="CC282" s="112">
        <f t="shared" si="67"/>
        <v>44470</v>
      </c>
      <c r="CD282" s="78">
        <f t="shared" si="68"/>
        <v>280</v>
      </c>
      <c r="CE282" s="120">
        <f>IF($BL282="", "", SUMIF('Income &amp; Expenses'!$B$11:$B$40, $BL282, 'Income &amp; Expenses'!$AQ$11:$AQ$40))</f>
        <v>0</v>
      </c>
      <c r="CF282" s="121">
        <f>IF($BL282="", "", SUMIF('Income &amp; Expenses'!$I$11:$I$40, $BL282, 'Income &amp; Expenses'!$K$11:$K$40))</f>
        <v>0</v>
      </c>
      <c r="CH282" s="62" t="str">
        <f>IF(CD282="", "", IF(CD282&lt;0, MAX(CH$8:CH281)+1, ""))</f>
        <v/>
      </c>
      <c r="CT282" s="112">
        <f t="shared" si="69"/>
        <v>44470</v>
      </c>
      <c r="CU282" s="78">
        <f t="shared" si="70"/>
        <v>1025</v>
      </c>
      <c r="CV282" s="120">
        <f>IF($BL282="", "", SUMIF('Income &amp; Expenses'!$B$11:$B$40, $BL282, 'Income &amp; Expenses'!$AR$11:$AR$40))</f>
        <v>0</v>
      </c>
      <c r="CW282" s="121">
        <f>IF($BL282="", "", SUMIF('Income &amp; Expenses'!$I$11:$I$40, $BL282, 'Income &amp; Expenses'!$K$11:$K$40))</f>
        <v>0</v>
      </c>
      <c r="CY282" s="62" t="str">
        <f>IF(CU282="", "", IF(CU282&lt;0, MAX(CY$8:CY281)+1, ""))</f>
        <v/>
      </c>
    </row>
    <row r="283" spans="64:103" ht="14.4" hidden="1" customHeight="1" x14ac:dyDescent="0.55000000000000004">
      <c r="BL283" s="112">
        <f t="shared" si="65"/>
        <v>44471</v>
      </c>
      <c r="BM283" s="78">
        <f t="shared" si="66"/>
        <v>850</v>
      </c>
      <c r="BN283" s="120">
        <f>IF($BL283="", "", SUMIF('Income &amp; Expenses'!$B$11:$B$40, BL283, 'Income &amp; Expenses'!$F$11:$F$40))</f>
        <v>0</v>
      </c>
      <c r="BO283" s="121">
        <f>IF($BL283="", "", SUMIF('Income &amp; Expenses'!$I$11:$I$40, $BL283, 'Income &amp; Expenses'!$K$11:$K$40))</f>
        <v>0</v>
      </c>
      <c r="BQ283" s="62" t="str">
        <f>IF($BM283="", "", IF($BM283&lt;0, MAX($BQ$8:$BQ282)+1, ""))</f>
        <v/>
      </c>
      <c r="CC283" s="112">
        <f t="shared" si="67"/>
        <v>44471</v>
      </c>
      <c r="CD283" s="78">
        <f t="shared" si="68"/>
        <v>280</v>
      </c>
      <c r="CE283" s="120">
        <f>IF($BL283="", "", SUMIF('Income &amp; Expenses'!$B$11:$B$40, $BL283, 'Income &amp; Expenses'!$AQ$11:$AQ$40))</f>
        <v>0</v>
      </c>
      <c r="CF283" s="121">
        <f>IF($BL283="", "", SUMIF('Income &amp; Expenses'!$I$11:$I$40, $BL283, 'Income &amp; Expenses'!$K$11:$K$40))</f>
        <v>0</v>
      </c>
      <c r="CH283" s="62" t="str">
        <f>IF(CD283="", "", IF(CD283&lt;0, MAX(CH$8:CH282)+1, ""))</f>
        <v/>
      </c>
      <c r="CT283" s="112">
        <f t="shared" si="69"/>
        <v>44471</v>
      </c>
      <c r="CU283" s="78">
        <f t="shared" si="70"/>
        <v>1025</v>
      </c>
      <c r="CV283" s="120">
        <f>IF($BL283="", "", SUMIF('Income &amp; Expenses'!$B$11:$B$40, $BL283, 'Income &amp; Expenses'!$AR$11:$AR$40))</f>
        <v>0</v>
      </c>
      <c r="CW283" s="121">
        <f>IF($BL283="", "", SUMIF('Income &amp; Expenses'!$I$11:$I$40, $BL283, 'Income &amp; Expenses'!$K$11:$K$40))</f>
        <v>0</v>
      </c>
      <c r="CY283" s="62" t="str">
        <f>IF(CU283="", "", IF(CU283&lt;0, MAX(CY$8:CY282)+1, ""))</f>
        <v/>
      </c>
    </row>
    <row r="284" spans="64:103" ht="14.4" hidden="1" customHeight="1" x14ac:dyDescent="0.55000000000000004">
      <c r="BL284" s="112">
        <f t="shared" si="65"/>
        <v>44472</v>
      </c>
      <c r="BM284" s="78">
        <f t="shared" si="66"/>
        <v>850</v>
      </c>
      <c r="BN284" s="120">
        <f>IF($BL284="", "", SUMIF('Income &amp; Expenses'!$B$11:$B$40, BL284, 'Income &amp; Expenses'!$F$11:$F$40))</f>
        <v>0</v>
      </c>
      <c r="BO284" s="121">
        <f>IF($BL284="", "", SUMIF('Income &amp; Expenses'!$I$11:$I$40, $BL284, 'Income &amp; Expenses'!$K$11:$K$40))</f>
        <v>0</v>
      </c>
      <c r="BQ284" s="62" t="str">
        <f>IF($BM284="", "", IF($BM284&lt;0, MAX($BQ$8:$BQ283)+1, ""))</f>
        <v/>
      </c>
      <c r="CC284" s="112">
        <f t="shared" si="67"/>
        <v>44472</v>
      </c>
      <c r="CD284" s="78">
        <f t="shared" si="68"/>
        <v>280</v>
      </c>
      <c r="CE284" s="120">
        <f>IF($BL284="", "", SUMIF('Income &amp; Expenses'!$B$11:$B$40, $BL284, 'Income &amp; Expenses'!$AQ$11:$AQ$40))</f>
        <v>0</v>
      </c>
      <c r="CF284" s="121">
        <f>IF($BL284="", "", SUMIF('Income &amp; Expenses'!$I$11:$I$40, $BL284, 'Income &amp; Expenses'!$K$11:$K$40))</f>
        <v>0</v>
      </c>
      <c r="CH284" s="62" t="str">
        <f>IF(CD284="", "", IF(CD284&lt;0, MAX(CH$8:CH283)+1, ""))</f>
        <v/>
      </c>
      <c r="CT284" s="112">
        <f t="shared" si="69"/>
        <v>44472</v>
      </c>
      <c r="CU284" s="78">
        <f t="shared" si="70"/>
        <v>1025</v>
      </c>
      <c r="CV284" s="120">
        <f>IF($BL284="", "", SUMIF('Income &amp; Expenses'!$B$11:$B$40, $BL284, 'Income &amp; Expenses'!$AR$11:$AR$40))</f>
        <v>0</v>
      </c>
      <c r="CW284" s="121">
        <f>IF($BL284="", "", SUMIF('Income &amp; Expenses'!$I$11:$I$40, $BL284, 'Income &amp; Expenses'!$K$11:$K$40))</f>
        <v>0</v>
      </c>
      <c r="CY284" s="62" t="str">
        <f>IF(CU284="", "", IF(CU284&lt;0, MAX(CY$8:CY283)+1, ""))</f>
        <v/>
      </c>
    </row>
    <row r="285" spans="64:103" ht="14.4" hidden="1" customHeight="1" x14ac:dyDescent="0.55000000000000004">
      <c r="BL285" s="112">
        <f t="shared" si="65"/>
        <v>44473</v>
      </c>
      <c r="BM285" s="78">
        <f t="shared" si="66"/>
        <v>850</v>
      </c>
      <c r="BN285" s="120">
        <f>IF($BL285="", "", SUMIF('Income &amp; Expenses'!$B$11:$B$40, BL285, 'Income &amp; Expenses'!$F$11:$F$40))</f>
        <v>0</v>
      </c>
      <c r="BO285" s="121">
        <f>IF($BL285="", "", SUMIF('Income &amp; Expenses'!$I$11:$I$40, $BL285, 'Income &amp; Expenses'!$K$11:$K$40))</f>
        <v>0</v>
      </c>
      <c r="BQ285" s="62" t="str">
        <f>IF($BM285="", "", IF($BM285&lt;0, MAX($BQ$8:$BQ284)+1, ""))</f>
        <v/>
      </c>
      <c r="CC285" s="112">
        <f t="shared" si="67"/>
        <v>44473</v>
      </c>
      <c r="CD285" s="78">
        <f t="shared" si="68"/>
        <v>280</v>
      </c>
      <c r="CE285" s="120">
        <f>IF($BL285="", "", SUMIF('Income &amp; Expenses'!$B$11:$B$40, $BL285, 'Income &amp; Expenses'!$AQ$11:$AQ$40))</f>
        <v>0</v>
      </c>
      <c r="CF285" s="121">
        <f>IF($BL285="", "", SUMIF('Income &amp; Expenses'!$I$11:$I$40, $BL285, 'Income &amp; Expenses'!$K$11:$K$40))</f>
        <v>0</v>
      </c>
      <c r="CH285" s="62" t="str">
        <f>IF(CD285="", "", IF(CD285&lt;0, MAX(CH$8:CH284)+1, ""))</f>
        <v/>
      </c>
      <c r="CT285" s="112">
        <f t="shared" si="69"/>
        <v>44473</v>
      </c>
      <c r="CU285" s="78">
        <f t="shared" si="70"/>
        <v>1025</v>
      </c>
      <c r="CV285" s="120">
        <f>IF($BL285="", "", SUMIF('Income &amp; Expenses'!$B$11:$B$40, $BL285, 'Income &amp; Expenses'!$AR$11:$AR$40))</f>
        <v>0</v>
      </c>
      <c r="CW285" s="121">
        <f>IF($BL285="", "", SUMIF('Income &amp; Expenses'!$I$11:$I$40, $BL285, 'Income &amp; Expenses'!$K$11:$K$40))</f>
        <v>0</v>
      </c>
      <c r="CY285" s="62" t="str">
        <f>IF(CU285="", "", IF(CU285&lt;0, MAX(CY$8:CY284)+1, ""))</f>
        <v/>
      </c>
    </row>
    <row r="286" spans="64:103" ht="14.4" hidden="1" customHeight="1" x14ac:dyDescent="0.55000000000000004">
      <c r="BL286" s="112">
        <f t="shared" si="65"/>
        <v>44474</v>
      </c>
      <c r="BM286" s="78">
        <f t="shared" si="66"/>
        <v>850</v>
      </c>
      <c r="BN286" s="120">
        <f>IF($BL286="", "", SUMIF('Income &amp; Expenses'!$B$11:$B$40, BL286, 'Income &amp; Expenses'!$F$11:$F$40))</f>
        <v>0</v>
      </c>
      <c r="BO286" s="121">
        <f>IF($BL286="", "", SUMIF('Income &amp; Expenses'!$I$11:$I$40, $BL286, 'Income &amp; Expenses'!$K$11:$K$40))</f>
        <v>0</v>
      </c>
      <c r="BQ286" s="62" t="str">
        <f>IF($BM286="", "", IF($BM286&lt;0, MAX($BQ$8:$BQ285)+1, ""))</f>
        <v/>
      </c>
      <c r="CC286" s="112">
        <f t="shared" si="67"/>
        <v>44474</v>
      </c>
      <c r="CD286" s="78">
        <f t="shared" si="68"/>
        <v>280</v>
      </c>
      <c r="CE286" s="120">
        <f>IF($BL286="", "", SUMIF('Income &amp; Expenses'!$B$11:$B$40, $BL286, 'Income &amp; Expenses'!$AQ$11:$AQ$40))</f>
        <v>0</v>
      </c>
      <c r="CF286" s="121">
        <f>IF($BL286="", "", SUMIF('Income &amp; Expenses'!$I$11:$I$40, $BL286, 'Income &amp; Expenses'!$K$11:$K$40))</f>
        <v>0</v>
      </c>
      <c r="CH286" s="62" t="str">
        <f>IF(CD286="", "", IF(CD286&lt;0, MAX(CH$8:CH285)+1, ""))</f>
        <v/>
      </c>
      <c r="CT286" s="112">
        <f t="shared" si="69"/>
        <v>44474</v>
      </c>
      <c r="CU286" s="78">
        <f t="shared" si="70"/>
        <v>1025</v>
      </c>
      <c r="CV286" s="120">
        <f>IF($BL286="", "", SUMIF('Income &amp; Expenses'!$B$11:$B$40, $BL286, 'Income &amp; Expenses'!$AR$11:$AR$40))</f>
        <v>0</v>
      </c>
      <c r="CW286" s="121">
        <f>IF($BL286="", "", SUMIF('Income &amp; Expenses'!$I$11:$I$40, $BL286, 'Income &amp; Expenses'!$K$11:$K$40))</f>
        <v>0</v>
      </c>
      <c r="CY286" s="62" t="str">
        <f>IF(CU286="", "", IF(CU286&lt;0, MAX(CY$8:CY285)+1, ""))</f>
        <v/>
      </c>
    </row>
    <row r="287" spans="64:103" ht="14.4" hidden="1" customHeight="1" x14ac:dyDescent="0.55000000000000004">
      <c r="BL287" s="112">
        <f t="shared" si="65"/>
        <v>44475</v>
      </c>
      <c r="BM287" s="78">
        <f t="shared" si="66"/>
        <v>850</v>
      </c>
      <c r="BN287" s="120">
        <f>IF($BL287="", "", SUMIF('Income &amp; Expenses'!$B$11:$B$40, BL287, 'Income &amp; Expenses'!$F$11:$F$40))</f>
        <v>0</v>
      </c>
      <c r="BO287" s="121">
        <f>IF($BL287="", "", SUMIF('Income &amp; Expenses'!$I$11:$I$40, $BL287, 'Income &amp; Expenses'!$K$11:$K$40))</f>
        <v>0</v>
      </c>
      <c r="BQ287" s="62" t="str">
        <f>IF($BM287="", "", IF($BM287&lt;0, MAX($BQ$8:$BQ286)+1, ""))</f>
        <v/>
      </c>
      <c r="CC287" s="112">
        <f t="shared" si="67"/>
        <v>44475</v>
      </c>
      <c r="CD287" s="78">
        <f t="shared" si="68"/>
        <v>280</v>
      </c>
      <c r="CE287" s="120">
        <f>IF($BL287="", "", SUMIF('Income &amp; Expenses'!$B$11:$B$40, $BL287, 'Income &amp; Expenses'!$AQ$11:$AQ$40))</f>
        <v>0</v>
      </c>
      <c r="CF287" s="121">
        <f>IF($BL287="", "", SUMIF('Income &amp; Expenses'!$I$11:$I$40, $BL287, 'Income &amp; Expenses'!$K$11:$K$40))</f>
        <v>0</v>
      </c>
      <c r="CH287" s="62" t="str">
        <f>IF(CD287="", "", IF(CD287&lt;0, MAX(CH$8:CH286)+1, ""))</f>
        <v/>
      </c>
      <c r="CT287" s="112">
        <f t="shared" si="69"/>
        <v>44475</v>
      </c>
      <c r="CU287" s="78">
        <f t="shared" si="70"/>
        <v>1025</v>
      </c>
      <c r="CV287" s="120">
        <f>IF($BL287="", "", SUMIF('Income &amp; Expenses'!$B$11:$B$40, $BL287, 'Income &amp; Expenses'!$AR$11:$AR$40))</f>
        <v>0</v>
      </c>
      <c r="CW287" s="121">
        <f>IF($BL287="", "", SUMIF('Income &amp; Expenses'!$I$11:$I$40, $BL287, 'Income &amp; Expenses'!$K$11:$K$40))</f>
        <v>0</v>
      </c>
      <c r="CY287" s="62" t="str">
        <f>IF(CU287="", "", IF(CU287&lt;0, MAX(CY$8:CY286)+1, ""))</f>
        <v/>
      </c>
    </row>
    <row r="288" spans="64:103" ht="14.4" hidden="1" customHeight="1" x14ac:dyDescent="0.55000000000000004">
      <c r="BL288" s="112">
        <f t="shared" si="65"/>
        <v>44476</v>
      </c>
      <c r="BM288" s="78">
        <f t="shared" si="66"/>
        <v>850</v>
      </c>
      <c r="BN288" s="120">
        <f>IF($BL288="", "", SUMIF('Income &amp; Expenses'!$B$11:$B$40, BL288, 'Income &amp; Expenses'!$F$11:$F$40))</f>
        <v>0</v>
      </c>
      <c r="BO288" s="121">
        <f>IF($BL288="", "", SUMIF('Income &amp; Expenses'!$I$11:$I$40, $BL288, 'Income &amp; Expenses'!$K$11:$K$40))</f>
        <v>0</v>
      </c>
      <c r="BQ288" s="62" t="str">
        <f>IF($BM288="", "", IF($BM288&lt;0, MAX($BQ$8:$BQ287)+1, ""))</f>
        <v/>
      </c>
      <c r="CC288" s="112">
        <f t="shared" si="67"/>
        <v>44476</v>
      </c>
      <c r="CD288" s="78">
        <f t="shared" si="68"/>
        <v>280</v>
      </c>
      <c r="CE288" s="120">
        <f>IF($BL288="", "", SUMIF('Income &amp; Expenses'!$B$11:$B$40, $BL288, 'Income &amp; Expenses'!$AQ$11:$AQ$40))</f>
        <v>0</v>
      </c>
      <c r="CF288" s="121">
        <f>IF($BL288="", "", SUMIF('Income &amp; Expenses'!$I$11:$I$40, $BL288, 'Income &amp; Expenses'!$K$11:$K$40))</f>
        <v>0</v>
      </c>
      <c r="CH288" s="62" t="str">
        <f>IF(CD288="", "", IF(CD288&lt;0, MAX(CH$8:CH287)+1, ""))</f>
        <v/>
      </c>
      <c r="CT288" s="112">
        <f t="shared" si="69"/>
        <v>44476</v>
      </c>
      <c r="CU288" s="78">
        <f t="shared" si="70"/>
        <v>1025</v>
      </c>
      <c r="CV288" s="120">
        <f>IF($BL288="", "", SUMIF('Income &amp; Expenses'!$B$11:$B$40, $BL288, 'Income &amp; Expenses'!$AR$11:$AR$40))</f>
        <v>0</v>
      </c>
      <c r="CW288" s="121">
        <f>IF($BL288="", "", SUMIF('Income &amp; Expenses'!$I$11:$I$40, $BL288, 'Income &amp; Expenses'!$K$11:$K$40))</f>
        <v>0</v>
      </c>
      <c r="CY288" s="62" t="str">
        <f>IF(CU288="", "", IF(CU288&lt;0, MAX(CY$8:CY287)+1, ""))</f>
        <v/>
      </c>
    </row>
    <row r="289" spans="64:103" ht="14.4" hidden="1" customHeight="1" x14ac:dyDescent="0.55000000000000004">
      <c r="BL289" s="112">
        <f t="shared" si="65"/>
        <v>44477</v>
      </c>
      <c r="BM289" s="78">
        <f t="shared" si="66"/>
        <v>850</v>
      </c>
      <c r="BN289" s="120">
        <f>IF($BL289="", "", SUMIF('Income &amp; Expenses'!$B$11:$B$40, BL289, 'Income &amp; Expenses'!$F$11:$F$40))</f>
        <v>0</v>
      </c>
      <c r="BO289" s="121">
        <f>IF($BL289="", "", SUMIF('Income &amp; Expenses'!$I$11:$I$40, $BL289, 'Income &amp; Expenses'!$K$11:$K$40))</f>
        <v>0</v>
      </c>
      <c r="BQ289" s="62" t="str">
        <f>IF($BM289="", "", IF($BM289&lt;0, MAX($BQ$8:$BQ288)+1, ""))</f>
        <v/>
      </c>
      <c r="CC289" s="112">
        <f t="shared" si="67"/>
        <v>44477</v>
      </c>
      <c r="CD289" s="78">
        <f t="shared" si="68"/>
        <v>280</v>
      </c>
      <c r="CE289" s="120">
        <f>IF($BL289="", "", SUMIF('Income &amp; Expenses'!$B$11:$B$40, $BL289, 'Income &amp; Expenses'!$AQ$11:$AQ$40))</f>
        <v>0</v>
      </c>
      <c r="CF289" s="121">
        <f>IF($BL289="", "", SUMIF('Income &amp; Expenses'!$I$11:$I$40, $BL289, 'Income &amp; Expenses'!$K$11:$K$40))</f>
        <v>0</v>
      </c>
      <c r="CH289" s="62" t="str">
        <f>IF(CD289="", "", IF(CD289&lt;0, MAX(CH$8:CH288)+1, ""))</f>
        <v/>
      </c>
      <c r="CT289" s="112">
        <f t="shared" si="69"/>
        <v>44477</v>
      </c>
      <c r="CU289" s="78">
        <f t="shared" si="70"/>
        <v>1025</v>
      </c>
      <c r="CV289" s="120">
        <f>IF($BL289="", "", SUMIF('Income &amp; Expenses'!$B$11:$B$40, $BL289, 'Income &amp; Expenses'!$AR$11:$AR$40))</f>
        <v>0</v>
      </c>
      <c r="CW289" s="121">
        <f>IF($BL289="", "", SUMIF('Income &amp; Expenses'!$I$11:$I$40, $BL289, 'Income &amp; Expenses'!$K$11:$K$40))</f>
        <v>0</v>
      </c>
      <c r="CY289" s="62" t="str">
        <f>IF(CU289="", "", IF(CU289&lt;0, MAX(CY$8:CY288)+1, ""))</f>
        <v/>
      </c>
    </row>
    <row r="290" spans="64:103" ht="14.4" hidden="1" customHeight="1" x14ac:dyDescent="0.55000000000000004">
      <c r="BL290" s="112">
        <f t="shared" si="65"/>
        <v>44478</v>
      </c>
      <c r="BM290" s="78">
        <f t="shared" si="66"/>
        <v>850</v>
      </c>
      <c r="BN290" s="120">
        <f>IF($BL290="", "", SUMIF('Income &amp; Expenses'!$B$11:$B$40, BL290, 'Income &amp; Expenses'!$F$11:$F$40))</f>
        <v>0</v>
      </c>
      <c r="BO290" s="121">
        <f>IF($BL290="", "", SUMIF('Income &amp; Expenses'!$I$11:$I$40, $BL290, 'Income &amp; Expenses'!$K$11:$K$40))</f>
        <v>0</v>
      </c>
      <c r="BQ290" s="62" t="str">
        <f>IF($BM290="", "", IF($BM290&lt;0, MAX($BQ$8:$BQ289)+1, ""))</f>
        <v/>
      </c>
      <c r="CC290" s="112">
        <f t="shared" si="67"/>
        <v>44478</v>
      </c>
      <c r="CD290" s="78">
        <f t="shared" si="68"/>
        <v>280</v>
      </c>
      <c r="CE290" s="120">
        <f>IF($BL290="", "", SUMIF('Income &amp; Expenses'!$B$11:$B$40, $BL290, 'Income &amp; Expenses'!$AQ$11:$AQ$40))</f>
        <v>0</v>
      </c>
      <c r="CF290" s="121">
        <f>IF($BL290="", "", SUMIF('Income &amp; Expenses'!$I$11:$I$40, $BL290, 'Income &amp; Expenses'!$K$11:$K$40))</f>
        <v>0</v>
      </c>
      <c r="CH290" s="62" t="str">
        <f>IF(CD290="", "", IF(CD290&lt;0, MAX(CH$8:CH289)+1, ""))</f>
        <v/>
      </c>
      <c r="CT290" s="112">
        <f t="shared" si="69"/>
        <v>44478</v>
      </c>
      <c r="CU290" s="78">
        <f t="shared" si="70"/>
        <v>1025</v>
      </c>
      <c r="CV290" s="120">
        <f>IF($BL290="", "", SUMIF('Income &amp; Expenses'!$B$11:$B$40, $BL290, 'Income &amp; Expenses'!$AR$11:$AR$40))</f>
        <v>0</v>
      </c>
      <c r="CW290" s="121">
        <f>IF($BL290="", "", SUMIF('Income &amp; Expenses'!$I$11:$I$40, $BL290, 'Income &amp; Expenses'!$K$11:$K$40))</f>
        <v>0</v>
      </c>
      <c r="CY290" s="62" t="str">
        <f>IF(CU290="", "", IF(CU290&lt;0, MAX(CY$8:CY289)+1, ""))</f>
        <v/>
      </c>
    </row>
    <row r="291" spans="64:103" ht="14.4" hidden="1" customHeight="1" x14ac:dyDescent="0.55000000000000004">
      <c r="BL291" s="112">
        <f t="shared" si="65"/>
        <v>44479</v>
      </c>
      <c r="BM291" s="78">
        <f t="shared" si="66"/>
        <v>850</v>
      </c>
      <c r="BN291" s="120">
        <f>IF($BL291="", "", SUMIF('Income &amp; Expenses'!$B$11:$B$40, BL291, 'Income &amp; Expenses'!$F$11:$F$40))</f>
        <v>0</v>
      </c>
      <c r="BO291" s="121">
        <f>IF($BL291="", "", SUMIF('Income &amp; Expenses'!$I$11:$I$40, $BL291, 'Income &amp; Expenses'!$K$11:$K$40))</f>
        <v>0</v>
      </c>
      <c r="BQ291" s="62" t="str">
        <f>IF($BM291="", "", IF($BM291&lt;0, MAX($BQ$8:$BQ290)+1, ""))</f>
        <v/>
      </c>
      <c r="CC291" s="112">
        <f t="shared" si="67"/>
        <v>44479</v>
      </c>
      <c r="CD291" s="78">
        <f t="shared" si="68"/>
        <v>280</v>
      </c>
      <c r="CE291" s="120">
        <f>IF($BL291="", "", SUMIF('Income &amp; Expenses'!$B$11:$B$40, $BL291, 'Income &amp; Expenses'!$AQ$11:$AQ$40))</f>
        <v>0</v>
      </c>
      <c r="CF291" s="121">
        <f>IF($BL291="", "", SUMIF('Income &amp; Expenses'!$I$11:$I$40, $BL291, 'Income &amp; Expenses'!$K$11:$K$40))</f>
        <v>0</v>
      </c>
      <c r="CH291" s="62" t="str">
        <f>IF(CD291="", "", IF(CD291&lt;0, MAX(CH$8:CH290)+1, ""))</f>
        <v/>
      </c>
      <c r="CT291" s="112">
        <f t="shared" si="69"/>
        <v>44479</v>
      </c>
      <c r="CU291" s="78">
        <f t="shared" si="70"/>
        <v>1025</v>
      </c>
      <c r="CV291" s="120">
        <f>IF($BL291="", "", SUMIF('Income &amp; Expenses'!$B$11:$B$40, $BL291, 'Income &amp; Expenses'!$AR$11:$AR$40))</f>
        <v>0</v>
      </c>
      <c r="CW291" s="121">
        <f>IF($BL291="", "", SUMIF('Income &amp; Expenses'!$I$11:$I$40, $BL291, 'Income &amp; Expenses'!$K$11:$K$40))</f>
        <v>0</v>
      </c>
      <c r="CY291" s="62" t="str">
        <f>IF(CU291="", "", IF(CU291&lt;0, MAX(CY$8:CY290)+1, ""))</f>
        <v/>
      </c>
    </row>
    <row r="292" spans="64:103" ht="14.4" hidden="1" customHeight="1" x14ac:dyDescent="0.55000000000000004">
      <c r="BL292" s="112">
        <f t="shared" si="65"/>
        <v>44480</v>
      </c>
      <c r="BM292" s="78">
        <f t="shared" si="66"/>
        <v>850</v>
      </c>
      <c r="BN292" s="120">
        <f>IF($BL292="", "", SUMIF('Income &amp; Expenses'!$B$11:$B$40, BL292, 'Income &amp; Expenses'!$F$11:$F$40))</f>
        <v>0</v>
      </c>
      <c r="BO292" s="121">
        <f>IF($BL292="", "", SUMIF('Income &amp; Expenses'!$I$11:$I$40, $BL292, 'Income &amp; Expenses'!$K$11:$K$40))</f>
        <v>0</v>
      </c>
      <c r="BQ292" s="62" t="str">
        <f>IF($BM292="", "", IF($BM292&lt;0, MAX($BQ$8:$BQ291)+1, ""))</f>
        <v/>
      </c>
      <c r="CC292" s="112">
        <f t="shared" si="67"/>
        <v>44480</v>
      </c>
      <c r="CD292" s="78">
        <f t="shared" si="68"/>
        <v>280</v>
      </c>
      <c r="CE292" s="120">
        <f>IF($BL292="", "", SUMIF('Income &amp; Expenses'!$B$11:$B$40, $BL292, 'Income &amp; Expenses'!$AQ$11:$AQ$40))</f>
        <v>0</v>
      </c>
      <c r="CF292" s="121">
        <f>IF($BL292="", "", SUMIF('Income &amp; Expenses'!$I$11:$I$40, $BL292, 'Income &amp; Expenses'!$K$11:$K$40))</f>
        <v>0</v>
      </c>
      <c r="CH292" s="62" t="str">
        <f>IF(CD292="", "", IF(CD292&lt;0, MAX(CH$8:CH291)+1, ""))</f>
        <v/>
      </c>
      <c r="CT292" s="112">
        <f t="shared" si="69"/>
        <v>44480</v>
      </c>
      <c r="CU292" s="78">
        <f t="shared" si="70"/>
        <v>1025</v>
      </c>
      <c r="CV292" s="120">
        <f>IF($BL292="", "", SUMIF('Income &amp; Expenses'!$B$11:$B$40, $BL292, 'Income &amp; Expenses'!$AR$11:$AR$40))</f>
        <v>0</v>
      </c>
      <c r="CW292" s="121">
        <f>IF($BL292="", "", SUMIF('Income &amp; Expenses'!$I$11:$I$40, $BL292, 'Income &amp; Expenses'!$K$11:$K$40))</f>
        <v>0</v>
      </c>
      <c r="CY292" s="62" t="str">
        <f>IF(CU292="", "", IF(CU292&lt;0, MAX(CY$8:CY291)+1, ""))</f>
        <v/>
      </c>
    </row>
    <row r="293" spans="64:103" ht="14.4" hidden="1" customHeight="1" x14ac:dyDescent="0.55000000000000004">
      <c r="BL293" s="112">
        <f t="shared" si="65"/>
        <v>44481</v>
      </c>
      <c r="BM293" s="78">
        <f t="shared" si="66"/>
        <v>850</v>
      </c>
      <c r="BN293" s="120">
        <f>IF($BL293="", "", SUMIF('Income &amp; Expenses'!$B$11:$B$40, BL293, 'Income &amp; Expenses'!$F$11:$F$40))</f>
        <v>0</v>
      </c>
      <c r="BO293" s="121">
        <f>IF($BL293="", "", SUMIF('Income &amp; Expenses'!$I$11:$I$40, $BL293, 'Income &amp; Expenses'!$K$11:$K$40))</f>
        <v>0</v>
      </c>
      <c r="BQ293" s="62" t="str">
        <f>IF($BM293="", "", IF($BM293&lt;0, MAX($BQ$8:$BQ292)+1, ""))</f>
        <v/>
      </c>
      <c r="CC293" s="112">
        <f t="shared" si="67"/>
        <v>44481</v>
      </c>
      <c r="CD293" s="78">
        <f t="shared" si="68"/>
        <v>280</v>
      </c>
      <c r="CE293" s="120">
        <f>IF($BL293="", "", SUMIF('Income &amp; Expenses'!$B$11:$B$40, $BL293, 'Income &amp; Expenses'!$AQ$11:$AQ$40))</f>
        <v>0</v>
      </c>
      <c r="CF293" s="121">
        <f>IF($BL293="", "", SUMIF('Income &amp; Expenses'!$I$11:$I$40, $BL293, 'Income &amp; Expenses'!$K$11:$K$40))</f>
        <v>0</v>
      </c>
      <c r="CH293" s="62" t="str">
        <f>IF(CD293="", "", IF(CD293&lt;0, MAX(CH$8:CH292)+1, ""))</f>
        <v/>
      </c>
      <c r="CT293" s="112">
        <f t="shared" si="69"/>
        <v>44481</v>
      </c>
      <c r="CU293" s="78">
        <f t="shared" si="70"/>
        <v>1025</v>
      </c>
      <c r="CV293" s="120">
        <f>IF($BL293="", "", SUMIF('Income &amp; Expenses'!$B$11:$B$40, $BL293, 'Income &amp; Expenses'!$AR$11:$AR$40))</f>
        <v>0</v>
      </c>
      <c r="CW293" s="121">
        <f>IF($BL293="", "", SUMIF('Income &amp; Expenses'!$I$11:$I$40, $BL293, 'Income &amp; Expenses'!$K$11:$K$40))</f>
        <v>0</v>
      </c>
      <c r="CY293" s="62" t="str">
        <f>IF(CU293="", "", IF(CU293&lt;0, MAX(CY$8:CY292)+1, ""))</f>
        <v/>
      </c>
    </row>
    <row r="294" spans="64:103" ht="14.4" hidden="1" customHeight="1" x14ac:dyDescent="0.55000000000000004">
      <c r="BL294" s="112">
        <f t="shared" si="65"/>
        <v>44482</v>
      </c>
      <c r="BM294" s="78">
        <f t="shared" si="66"/>
        <v>850</v>
      </c>
      <c r="BN294" s="120">
        <f>IF($BL294="", "", SUMIF('Income &amp; Expenses'!$B$11:$B$40, BL294, 'Income &amp; Expenses'!$F$11:$F$40))</f>
        <v>0</v>
      </c>
      <c r="BO294" s="121">
        <f>IF($BL294="", "", SUMIF('Income &amp; Expenses'!$I$11:$I$40, $BL294, 'Income &amp; Expenses'!$K$11:$K$40))</f>
        <v>0</v>
      </c>
      <c r="BQ294" s="62" t="str">
        <f>IF($BM294="", "", IF($BM294&lt;0, MAX($BQ$8:$BQ293)+1, ""))</f>
        <v/>
      </c>
      <c r="CC294" s="112">
        <f t="shared" si="67"/>
        <v>44482</v>
      </c>
      <c r="CD294" s="78">
        <f t="shared" si="68"/>
        <v>280</v>
      </c>
      <c r="CE294" s="120">
        <f>IF($BL294="", "", SUMIF('Income &amp; Expenses'!$B$11:$B$40, $BL294, 'Income &amp; Expenses'!$AQ$11:$AQ$40))</f>
        <v>0</v>
      </c>
      <c r="CF294" s="121">
        <f>IF($BL294="", "", SUMIF('Income &amp; Expenses'!$I$11:$I$40, $BL294, 'Income &amp; Expenses'!$K$11:$K$40))</f>
        <v>0</v>
      </c>
      <c r="CH294" s="62" t="str">
        <f>IF(CD294="", "", IF(CD294&lt;0, MAX(CH$8:CH293)+1, ""))</f>
        <v/>
      </c>
      <c r="CT294" s="112">
        <f t="shared" si="69"/>
        <v>44482</v>
      </c>
      <c r="CU294" s="78">
        <f t="shared" si="70"/>
        <v>1025</v>
      </c>
      <c r="CV294" s="120">
        <f>IF($BL294="", "", SUMIF('Income &amp; Expenses'!$B$11:$B$40, $BL294, 'Income &amp; Expenses'!$AR$11:$AR$40))</f>
        <v>0</v>
      </c>
      <c r="CW294" s="121">
        <f>IF($BL294="", "", SUMIF('Income &amp; Expenses'!$I$11:$I$40, $BL294, 'Income &amp; Expenses'!$K$11:$K$40))</f>
        <v>0</v>
      </c>
      <c r="CY294" s="62" t="str">
        <f>IF(CU294="", "", IF(CU294&lt;0, MAX(CY$8:CY293)+1, ""))</f>
        <v/>
      </c>
    </row>
    <row r="295" spans="64:103" ht="14.4" hidden="1" customHeight="1" x14ac:dyDescent="0.55000000000000004">
      <c r="BL295" s="112">
        <f t="shared" si="65"/>
        <v>44483</v>
      </c>
      <c r="BM295" s="78">
        <f t="shared" si="66"/>
        <v>850</v>
      </c>
      <c r="BN295" s="120">
        <f>IF($BL295="", "", SUMIF('Income &amp; Expenses'!$B$11:$B$40, BL295, 'Income &amp; Expenses'!$F$11:$F$40))</f>
        <v>0</v>
      </c>
      <c r="BO295" s="121">
        <f>IF($BL295="", "", SUMIF('Income &amp; Expenses'!$I$11:$I$40, $BL295, 'Income &amp; Expenses'!$K$11:$K$40))</f>
        <v>0</v>
      </c>
      <c r="BQ295" s="62" t="str">
        <f>IF($BM295="", "", IF($BM295&lt;0, MAX($BQ$8:$BQ294)+1, ""))</f>
        <v/>
      </c>
      <c r="CC295" s="112">
        <f t="shared" si="67"/>
        <v>44483</v>
      </c>
      <c r="CD295" s="78">
        <f t="shared" si="68"/>
        <v>280</v>
      </c>
      <c r="CE295" s="120">
        <f>IF($BL295="", "", SUMIF('Income &amp; Expenses'!$B$11:$B$40, $BL295, 'Income &amp; Expenses'!$AQ$11:$AQ$40))</f>
        <v>0</v>
      </c>
      <c r="CF295" s="121">
        <f>IF($BL295="", "", SUMIF('Income &amp; Expenses'!$I$11:$I$40, $BL295, 'Income &amp; Expenses'!$K$11:$K$40))</f>
        <v>0</v>
      </c>
      <c r="CH295" s="62" t="str">
        <f>IF(CD295="", "", IF(CD295&lt;0, MAX(CH$8:CH294)+1, ""))</f>
        <v/>
      </c>
      <c r="CT295" s="112">
        <f t="shared" si="69"/>
        <v>44483</v>
      </c>
      <c r="CU295" s="78">
        <f t="shared" si="70"/>
        <v>1025</v>
      </c>
      <c r="CV295" s="120">
        <f>IF($BL295="", "", SUMIF('Income &amp; Expenses'!$B$11:$B$40, $BL295, 'Income &amp; Expenses'!$AR$11:$AR$40))</f>
        <v>0</v>
      </c>
      <c r="CW295" s="121">
        <f>IF($BL295="", "", SUMIF('Income &amp; Expenses'!$I$11:$I$40, $BL295, 'Income &amp; Expenses'!$K$11:$K$40))</f>
        <v>0</v>
      </c>
      <c r="CY295" s="62" t="str">
        <f>IF(CU295="", "", IF(CU295&lt;0, MAX(CY$8:CY294)+1, ""))</f>
        <v/>
      </c>
    </row>
    <row r="296" spans="64:103" ht="14.4" hidden="1" customHeight="1" x14ac:dyDescent="0.55000000000000004">
      <c r="BL296" s="112">
        <f t="shared" si="65"/>
        <v>44484</v>
      </c>
      <c r="BM296" s="78">
        <f t="shared" si="66"/>
        <v>850</v>
      </c>
      <c r="BN296" s="120">
        <f>IF($BL296="", "", SUMIF('Income &amp; Expenses'!$B$11:$B$40, BL296, 'Income &amp; Expenses'!$F$11:$F$40))</f>
        <v>0</v>
      </c>
      <c r="BO296" s="121">
        <f>IF($BL296="", "", SUMIF('Income &amp; Expenses'!$I$11:$I$40, $BL296, 'Income &amp; Expenses'!$K$11:$K$40))</f>
        <v>0</v>
      </c>
      <c r="BQ296" s="62" t="str">
        <f>IF($BM296="", "", IF($BM296&lt;0, MAX($BQ$8:$BQ295)+1, ""))</f>
        <v/>
      </c>
      <c r="CC296" s="112">
        <f t="shared" si="67"/>
        <v>44484</v>
      </c>
      <c r="CD296" s="78">
        <f t="shared" si="68"/>
        <v>280</v>
      </c>
      <c r="CE296" s="120">
        <f>IF($BL296="", "", SUMIF('Income &amp; Expenses'!$B$11:$B$40, $BL296, 'Income &amp; Expenses'!$AQ$11:$AQ$40))</f>
        <v>0</v>
      </c>
      <c r="CF296" s="121">
        <f>IF($BL296="", "", SUMIF('Income &amp; Expenses'!$I$11:$I$40, $BL296, 'Income &amp; Expenses'!$K$11:$K$40))</f>
        <v>0</v>
      </c>
      <c r="CH296" s="62" t="str">
        <f>IF(CD296="", "", IF(CD296&lt;0, MAX(CH$8:CH295)+1, ""))</f>
        <v/>
      </c>
      <c r="CT296" s="112">
        <f t="shared" si="69"/>
        <v>44484</v>
      </c>
      <c r="CU296" s="78">
        <f t="shared" si="70"/>
        <v>1025</v>
      </c>
      <c r="CV296" s="120">
        <f>IF($BL296="", "", SUMIF('Income &amp; Expenses'!$B$11:$B$40, $BL296, 'Income &amp; Expenses'!$AR$11:$AR$40))</f>
        <v>0</v>
      </c>
      <c r="CW296" s="121">
        <f>IF($BL296="", "", SUMIF('Income &amp; Expenses'!$I$11:$I$40, $BL296, 'Income &amp; Expenses'!$K$11:$K$40))</f>
        <v>0</v>
      </c>
      <c r="CY296" s="62" t="str">
        <f>IF(CU296="", "", IF(CU296&lt;0, MAX(CY$8:CY295)+1, ""))</f>
        <v/>
      </c>
    </row>
    <row r="297" spans="64:103" ht="14.4" hidden="1" customHeight="1" x14ac:dyDescent="0.55000000000000004">
      <c r="BL297" s="112">
        <f t="shared" si="65"/>
        <v>44485</v>
      </c>
      <c r="BM297" s="78">
        <f t="shared" si="66"/>
        <v>850</v>
      </c>
      <c r="BN297" s="120">
        <f>IF($BL297="", "", SUMIF('Income &amp; Expenses'!$B$11:$B$40, BL297, 'Income &amp; Expenses'!$F$11:$F$40))</f>
        <v>0</v>
      </c>
      <c r="BO297" s="121">
        <f>IF($BL297="", "", SUMIF('Income &amp; Expenses'!$I$11:$I$40, $BL297, 'Income &amp; Expenses'!$K$11:$K$40))</f>
        <v>0</v>
      </c>
      <c r="BQ297" s="62" t="str">
        <f>IF($BM297="", "", IF($BM297&lt;0, MAX($BQ$8:$BQ296)+1, ""))</f>
        <v/>
      </c>
      <c r="CC297" s="112">
        <f t="shared" si="67"/>
        <v>44485</v>
      </c>
      <c r="CD297" s="78">
        <f t="shared" si="68"/>
        <v>280</v>
      </c>
      <c r="CE297" s="120">
        <f>IF($BL297="", "", SUMIF('Income &amp; Expenses'!$B$11:$B$40, $BL297, 'Income &amp; Expenses'!$AQ$11:$AQ$40))</f>
        <v>0</v>
      </c>
      <c r="CF297" s="121">
        <f>IF($BL297="", "", SUMIF('Income &amp; Expenses'!$I$11:$I$40, $BL297, 'Income &amp; Expenses'!$K$11:$K$40))</f>
        <v>0</v>
      </c>
      <c r="CH297" s="62" t="str">
        <f>IF(CD297="", "", IF(CD297&lt;0, MAX(CH$8:CH296)+1, ""))</f>
        <v/>
      </c>
      <c r="CT297" s="112">
        <f t="shared" si="69"/>
        <v>44485</v>
      </c>
      <c r="CU297" s="78">
        <f t="shared" si="70"/>
        <v>1025</v>
      </c>
      <c r="CV297" s="120">
        <f>IF($BL297="", "", SUMIF('Income &amp; Expenses'!$B$11:$B$40, $BL297, 'Income &amp; Expenses'!$AR$11:$AR$40))</f>
        <v>0</v>
      </c>
      <c r="CW297" s="121">
        <f>IF($BL297="", "", SUMIF('Income &amp; Expenses'!$I$11:$I$40, $BL297, 'Income &amp; Expenses'!$K$11:$K$40))</f>
        <v>0</v>
      </c>
      <c r="CY297" s="62" t="str">
        <f>IF(CU297="", "", IF(CU297&lt;0, MAX(CY$8:CY296)+1, ""))</f>
        <v/>
      </c>
    </row>
    <row r="298" spans="64:103" ht="14.4" hidden="1" customHeight="1" x14ac:dyDescent="0.55000000000000004">
      <c r="BL298" s="112">
        <f t="shared" si="65"/>
        <v>44486</v>
      </c>
      <c r="BM298" s="78">
        <f t="shared" si="66"/>
        <v>850</v>
      </c>
      <c r="BN298" s="120">
        <f>IF($BL298="", "", SUMIF('Income &amp; Expenses'!$B$11:$B$40, BL298, 'Income &amp; Expenses'!$F$11:$F$40))</f>
        <v>0</v>
      </c>
      <c r="BO298" s="121">
        <f>IF($BL298="", "", SUMIF('Income &amp; Expenses'!$I$11:$I$40, $BL298, 'Income &amp; Expenses'!$K$11:$K$40))</f>
        <v>0</v>
      </c>
      <c r="BQ298" s="62" t="str">
        <f>IF($BM298="", "", IF($BM298&lt;0, MAX($BQ$8:$BQ297)+1, ""))</f>
        <v/>
      </c>
      <c r="CC298" s="112">
        <f t="shared" si="67"/>
        <v>44486</v>
      </c>
      <c r="CD298" s="78">
        <f t="shared" si="68"/>
        <v>280</v>
      </c>
      <c r="CE298" s="120">
        <f>IF($BL298="", "", SUMIF('Income &amp; Expenses'!$B$11:$B$40, $BL298, 'Income &amp; Expenses'!$AQ$11:$AQ$40))</f>
        <v>0</v>
      </c>
      <c r="CF298" s="121">
        <f>IF($BL298="", "", SUMIF('Income &amp; Expenses'!$I$11:$I$40, $BL298, 'Income &amp; Expenses'!$K$11:$K$40))</f>
        <v>0</v>
      </c>
      <c r="CH298" s="62" t="str">
        <f>IF(CD298="", "", IF(CD298&lt;0, MAX(CH$8:CH297)+1, ""))</f>
        <v/>
      </c>
      <c r="CT298" s="112">
        <f t="shared" si="69"/>
        <v>44486</v>
      </c>
      <c r="CU298" s="78">
        <f t="shared" si="70"/>
        <v>1025</v>
      </c>
      <c r="CV298" s="120">
        <f>IF($BL298="", "", SUMIF('Income &amp; Expenses'!$B$11:$B$40, $BL298, 'Income &amp; Expenses'!$AR$11:$AR$40))</f>
        <v>0</v>
      </c>
      <c r="CW298" s="121">
        <f>IF($BL298="", "", SUMIF('Income &amp; Expenses'!$I$11:$I$40, $BL298, 'Income &amp; Expenses'!$K$11:$K$40))</f>
        <v>0</v>
      </c>
      <c r="CY298" s="62" t="str">
        <f>IF(CU298="", "", IF(CU298&lt;0, MAX(CY$8:CY297)+1, ""))</f>
        <v/>
      </c>
    </row>
    <row r="299" spans="64:103" ht="14.4" hidden="1" customHeight="1" x14ac:dyDescent="0.55000000000000004">
      <c r="BL299" s="112">
        <f t="shared" si="65"/>
        <v>44487</v>
      </c>
      <c r="BM299" s="78">
        <f t="shared" si="66"/>
        <v>850</v>
      </c>
      <c r="BN299" s="120">
        <f>IF($BL299="", "", SUMIF('Income &amp; Expenses'!$B$11:$B$40, BL299, 'Income &amp; Expenses'!$F$11:$F$40))</f>
        <v>0</v>
      </c>
      <c r="BO299" s="121">
        <f>IF($BL299="", "", SUMIF('Income &amp; Expenses'!$I$11:$I$40, $BL299, 'Income &amp; Expenses'!$K$11:$K$40))</f>
        <v>0</v>
      </c>
      <c r="BQ299" s="62" t="str">
        <f>IF($BM299="", "", IF($BM299&lt;0, MAX($BQ$8:$BQ298)+1, ""))</f>
        <v/>
      </c>
      <c r="CC299" s="112">
        <f t="shared" si="67"/>
        <v>44487</v>
      </c>
      <c r="CD299" s="78">
        <f t="shared" si="68"/>
        <v>280</v>
      </c>
      <c r="CE299" s="120">
        <f>IF($BL299="", "", SUMIF('Income &amp; Expenses'!$B$11:$B$40, $BL299, 'Income &amp; Expenses'!$AQ$11:$AQ$40))</f>
        <v>0</v>
      </c>
      <c r="CF299" s="121">
        <f>IF($BL299="", "", SUMIF('Income &amp; Expenses'!$I$11:$I$40, $BL299, 'Income &amp; Expenses'!$K$11:$K$40))</f>
        <v>0</v>
      </c>
      <c r="CH299" s="62" t="str">
        <f>IF(CD299="", "", IF(CD299&lt;0, MAX(CH$8:CH298)+1, ""))</f>
        <v/>
      </c>
      <c r="CT299" s="112">
        <f t="shared" si="69"/>
        <v>44487</v>
      </c>
      <c r="CU299" s="78">
        <f t="shared" si="70"/>
        <v>1025</v>
      </c>
      <c r="CV299" s="120">
        <f>IF($BL299="", "", SUMIF('Income &amp; Expenses'!$B$11:$B$40, $BL299, 'Income &amp; Expenses'!$AR$11:$AR$40))</f>
        <v>0</v>
      </c>
      <c r="CW299" s="121">
        <f>IF($BL299="", "", SUMIF('Income &amp; Expenses'!$I$11:$I$40, $BL299, 'Income &amp; Expenses'!$K$11:$K$40))</f>
        <v>0</v>
      </c>
      <c r="CY299" s="62" t="str">
        <f>IF(CU299="", "", IF(CU299&lt;0, MAX(CY$8:CY298)+1, ""))</f>
        <v/>
      </c>
    </row>
    <row r="300" spans="64:103" ht="14.4" hidden="1" customHeight="1" x14ac:dyDescent="0.55000000000000004">
      <c r="BL300" s="112">
        <f t="shared" si="65"/>
        <v>44488</v>
      </c>
      <c r="BM300" s="78">
        <f t="shared" si="66"/>
        <v>850</v>
      </c>
      <c r="BN300" s="120">
        <f>IF($BL300="", "", SUMIF('Income &amp; Expenses'!$B$11:$B$40, BL300, 'Income &amp; Expenses'!$F$11:$F$40))</f>
        <v>0</v>
      </c>
      <c r="BO300" s="121">
        <f>IF($BL300="", "", SUMIF('Income &amp; Expenses'!$I$11:$I$40, $BL300, 'Income &amp; Expenses'!$K$11:$K$40))</f>
        <v>0</v>
      </c>
      <c r="BQ300" s="62" t="str">
        <f>IF($BM300="", "", IF($BM300&lt;0, MAX($BQ$8:$BQ299)+1, ""))</f>
        <v/>
      </c>
      <c r="CC300" s="112">
        <f t="shared" si="67"/>
        <v>44488</v>
      </c>
      <c r="CD300" s="78">
        <f t="shared" si="68"/>
        <v>280</v>
      </c>
      <c r="CE300" s="120">
        <f>IF($BL300="", "", SUMIF('Income &amp; Expenses'!$B$11:$B$40, $BL300, 'Income &amp; Expenses'!$AQ$11:$AQ$40))</f>
        <v>0</v>
      </c>
      <c r="CF300" s="121">
        <f>IF($BL300="", "", SUMIF('Income &amp; Expenses'!$I$11:$I$40, $BL300, 'Income &amp; Expenses'!$K$11:$K$40))</f>
        <v>0</v>
      </c>
      <c r="CH300" s="62" t="str">
        <f>IF(CD300="", "", IF(CD300&lt;0, MAX(CH$8:CH299)+1, ""))</f>
        <v/>
      </c>
      <c r="CT300" s="112">
        <f t="shared" si="69"/>
        <v>44488</v>
      </c>
      <c r="CU300" s="78">
        <f t="shared" si="70"/>
        <v>1025</v>
      </c>
      <c r="CV300" s="120">
        <f>IF($BL300="", "", SUMIF('Income &amp; Expenses'!$B$11:$B$40, $BL300, 'Income &amp; Expenses'!$AR$11:$AR$40))</f>
        <v>0</v>
      </c>
      <c r="CW300" s="121">
        <f>IF($BL300="", "", SUMIF('Income &amp; Expenses'!$I$11:$I$40, $BL300, 'Income &amp; Expenses'!$K$11:$K$40))</f>
        <v>0</v>
      </c>
      <c r="CY300" s="62" t="str">
        <f>IF(CU300="", "", IF(CU300&lt;0, MAX(CY$8:CY299)+1, ""))</f>
        <v/>
      </c>
    </row>
    <row r="301" spans="64:103" ht="14.4" hidden="1" customHeight="1" x14ac:dyDescent="0.55000000000000004">
      <c r="BL301" s="112">
        <f t="shared" si="65"/>
        <v>44489</v>
      </c>
      <c r="BM301" s="78">
        <f t="shared" si="66"/>
        <v>850</v>
      </c>
      <c r="BN301" s="120">
        <f>IF($BL301="", "", SUMIF('Income &amp; Expenses'!$B$11:$B$40, BL301, 'Income &amp; Expenses'!$F$11:$F$40))</f>
        <v>0</v>
      </c>
      <c r="BO301" s="121">
        <f>IF($BL301="", "", SUMIF('Income &amp; Expenses'!$I$11:$I$40, $BL301, 'Income &amp; Expenses'!$K$11:$K$40))</f>
        <v>0</v>
      </c>
      <c r="BQ301" s="62" t="str">
        <f>IF($BM301="", "", IF($BM301&lt;0, MAX($BQ$8:$BQ300)+1, ""))</f>
        <v/>
      </c>
      <c r="CC301" s="112">
        <f t="shared" si="67"/>
        <v>44489</v>
      </c>
      <c r="CD301" s="78">
        <f t="shared" si="68"/>
        <v>280</v>
      </c>
      <c r="CE301" s="120">
        <f>IF($BL301="", "", SUMIF('Income &amp; Expenses'!$B$11:$B$40, $BL301, 'Income &amp; Expenses'!$AQ$11:$AQ$40))</f>
        <v>0</v>
      </c>
      <c r="CF301" s="121">
        <f>IF($BL301="", "", SUMIF('Income &amp; Expenses'!$I$11:$I$40, $BL301, 'Income &amp; Expenses'!$K$11:$K$40))</f>
        <v>0</v>
      </c>
      <c r="CH301" s="62" t="str">
        <f>IF(CD301="", "", IF(CD301&lt;0, MAX(CH$8:CH300)+1, ""))</f>
        <v/>
      </c>
      <c r="CT301" s="112">
        <f t="shared" si="69"/>
        <v>44489</v>
      </c>
      <c r="CU301" s="78">
        <f t="shared" si="70"/>
        <v>1025</v>
      </c>
      <c r="CV301" s="120">
        <f>IF($BL301="", "", SUMIF('Income &amp; Expenses'!$B$11:$B$40, $BL301, 'Income &amp; Expenses'!$AR$11:$AR$40))</f>
        <v>0</v>
      </c>
      <c r="CW301" s="121">
        <f>IF($BL301="", "", SUMIF('Income &amp; Expenses'!$I$11:$I$40, $BL301, 'Income &amp; Expenses'!$K$11:$K$40))</f>
        <v>0</v>
      </c>
      <c r="CY301" s="62" t="str">
        <f>IF(CU301="", "", IF(CU301&lt;0, MAX(CY$8:CY300)+1, ""))</f>
        <v/>
      </c>
    </row>
    <row r="302" spans="64:103" ht="14.4" hidden="1" customHeight="1" x14ac:dyDescent="0.55000000000000004">
      <c r="BL302" s="112">
        <f t="shared" si="65"/>
        <v>44490</v>
      </c>
      <c r="BM302" s="78">
        <f t="shared" si="66"/>
        <v>850</v>
      </c>
      <c r="BN302" s="120">
        <f>IF($BL302="", "", SUMIF('Income &amp; Expenses'!$B$11:$B$40, BL302, 'Income &amp; Expenses'!$F$11:$F$40))</f>
        <v>0</v>
      </c>
      <c r="BO302" s="121">
        <f>IF($BL302="", "", SUMIF('Income &amp; Expenses'!$I$11:$I$40, $BL302, 'Income &amp; Expenses'!$K$11:$K$40))</f>
        <v>0</v>
      </c>
      <c r="BQ302" s="62" t="str">
        <f>IF($BM302="", "", IF($BM302&lt;0, MAX($BQ$8:$BQ301)+1, ""))</f>
        <v/>
      </c>
      <c r="CC302" s="112">
        <f t="shared" si="67"/>
        <v>44490</v>
      </c>
      <c r="CD302" s="78">
        <f t="shared" si="68"/>
        <v>280</v>
      </c>
      <c r="CE302" s="120">
        <f>IF($BL302="", "", SUMIF('Income &amp; Expenses'!$B$11:$B$40, $BL302, 'Income &amp; Expenses'!$AQ$11:$AQ$40))</f>
        <v>0</v>
      </c>
      <c r="CF302" s="121">
        <f>IF($BL302="", "", SUMIF('Income &amp; Expenses'!$I$11:$I$40, $BL302, 'Income &amp; Expenses'!$K$11:$K$40))</f>
        <v>0</v>
      </c>
      <c r="CH302" s="62" t="str">
        <f>IF(CD302="", "", IF(CD302&lt;0, MAX(CH$8:CH301)+1, ""))</f>
        <v/>
      </c>
      <c r="CT302" s="112">
        <f t="shared" si="69"/>
        <v>44490</v>
      </c>
      <c r="CU302" s="78">
        <f t="shared" si="70"/>
        <v>1025</v>
      </c>
      <c r="CV302" s="120">
        <f>IF($BL302="", "", SUMIF('Income &amp; Expenses'!$B$11:$B$40, $BL302, 'Income &amp; Expenses'!$AR$11:$AR$40))</f>
        <v>0</v>
      </c>
      <c r="CW302" s="121">
        <f>IF($BL302="", "", SUMIF('Income &amp; Expenses'!$I$11:$I$40, $BL302, 'Income &amp; Expenses'!$K$11:$K$40))</f>
        <v>0</v>
      </c>
      <c r="CY302" s="62" t="str">
        <f>IF(CU302="", "", IF(CU302&lt;0, MAX(CY$8:CY301)+1, ""))</f>
        <v/>
      </c>
    </row>
    <row r="303" spans="64:103" ht="14.4" hidden="1" customHeight="1" x14ac:dyDescent="0.55000000000000004">
      <c r="BL303" s="112">
        <f t="shared" si="65"/>
        <v>44491</v>
      </c>
      <c r="BM303" s="78">
        <f t="shared" si="66"/>
        <v>850</v>
      </c>
      <c r="BN303" s="120">
        <f>IF($BL303="", "", SUMIF('Income &amp; Expenses'!$B$11:$B$40, BL303, 'Income &amp; Expenses'!$F$11:$F$40))</f>
        <v>0</v>
      </c>
      <c r="BO303" s="121">
        <f>IF($BL303="", "", SUMIF('Income &amp; Expenses'!$I$11:$I$40, $BL303, 'Income &amp; Expenses'!$K$11:$K$40))</f>
        <v>0</v>
      </c>
      <c r="BQ303" s="62" t="str">
        <f>IF($BM303="", "", IF($BM303&lt;0, MAX($BQ$8:$BQ302)+1, ""))</f>
        <v/>
      </c>
      <c r="CC303" s="112">
        <f t="shared" si="67"/>
        <v>44491</v>
      </c>
      <c r="CD303" s="78">
        <f t="shared" si="68"/>
        <v>280</v>
      </c>
      <c r="CE303" s="120">
        <f>IF($BL303="", "", SUMIF('Income &amp; Expenses'!$B$11:$B$40, $BL303, 'Income &amp; Expenses'!$AQ$11:$AQ$40))</f>
        <v>0</v>
      </c>
      <c r="CF303" s="121">
        <f>IF($BL303="", "", SUMIF('Income &amp; Expenses'!$I$11:$I$40, $BL303, 'Income &amp; Expenses'!$K$11:$K$40))</f>
        <v>0</v>
      </c>
      <c r="CH303" s="62" t="str">
        <f>IF(CD303="", "", IF(CD303&lt;0, MAX(CH$8:CH302)+1, ""))</f>
        <v/>
      </c>
      <c r="CT303" s="112">
        <f t="shared" si="69"/>
        <v>44491</v>
      </c>
      <c r="CU303" s="78">
        <f t="shared" si="70"/>
        <v>1025</v>
      </c>
      <c r="CV303" s="120">
        <f>IF($BL303="", "", SUMIF('Income &amp; Expenses'!$B$11:$B$40, $BL303, 'Income &amp; Expenses'!$AR$11:$AR$40))</f>
        <v>0</v>
      </c>
      <c r="CW303" s="121">
        <f>IF($BL303="", "", SUMIF('Income &amp; Expenses'!$I$11:$I$40, $BL303, 'Income &amp; Expenses'!$K$11:$K$40))</f>
        <v>0</v>
      </c>
      <c r="CY303" s="62" t="str">
        <f>IF(CU303="", "", IF(CU303&lt;0, MAX(CY$8:CY302)+1, ""))</f>
        <v/>
      </c>
    </row>
    <row r="304" spans="64:103" ht="14.4" hidden="1" customHeight="1" x14ac:dyDescent="0.55000000000000004">
      <c r="BL304" s="112">
        <f t="shared" si="65"/>
        <v>44492</v>
      </c>
      <c r="BM304" s="78">
        <f t="shared" si="66"/>
        <v>850</v>
      </c>
      <c r="BN304" s="120">
        <f>IF($BL304="", "", SUMIF('Income &amp; Expenses'!$B$11:$B$40, BL304, 'Income &amp; Expenses'!$F$11:$F$40))</f>
        <v>0</v>
      </c>
      <c r="BO304" s="121">
        <f>IF($BL304="", "", SUMIF('Income &amp; Expenses'!$I$11:$I$40, $BL304, 'Income &amp; Expenses'!$K$11:$K$40))</f>
        <v>0</v>
      </c>
      <c r="BQ304" s="62" t="str">
        <f>IF($BM304="", "", IF($BM304&lt;0, MAX($BQ$8:$BQ303)+1, ""))</f>
        <v/>
      </c>
      <c r="CC304" s="112">
        <f t="shared" si="67"/>
        <v>44492</v>
      </c>
      <c r="CD304" s="78">
        <f t="shared" si="68"/>
        <v>280</v>
      </c>
      <c r="CE304" s="120">
        <f>IF($BL304="", "", SUMIF('Income &amp; Expenses'!$B$11:$B$40, $BL304, 'Income &amp; Expenses'!$AQ$11:$AQ$40))</f>
        <v>0</v>
      </c>
      <c r="CF304" s="121">
        <f>IF($BL304="", "", SUMIF('Income &amp; Expenses'!$I$11:$I$40, $BL304, 'Income &amp; Expenses'!$K$11:$K$40))</f>
        <v>0</v>
      </c>
      <c r="CH304" s="62" t="str">
        <f>IF(CD304="", "", IF(CD304&lt;0, MAX(CH$8:CH303)+1, ""))</f>
        <v/>
      </c>
      <c r="CT304" s="112">
        <f t="shared" si="69"/>
        <v>44492</v>
      </c>
      <c r="CU304" s="78">
        <f t="shared" si="70"/>
        <v>1025</v>
      </c>
      <c r="CV304" s="120">
        <f>IF($BL304="", "", SUMIF('Income &amp; Expenses'!$B$11:$B$40, $BL304, 'Income &amp; Expenses'!$AR$11:$AR$40))</f>
        <v>0</v>
      </c>
      <c r="CW304" s="121">
        <f>IF($BL304="", "", SUMIF('Income &amp; Expenses'!$I$11:$I$40, $BL304, 'Income &amp; Expenses'!$K$11:$K$40))</f>
        <v>0</v>
      </c>
      <c r="CY304" s="62" t="str">
        <f>IF(CU304="", "", IF(CU304&lt;0, MAX(CY$8:CY303)+1, ""))</f>
        <v/>
      </c>
    </row>
    <row r="305" spans="64:103" ht="14.4" hidden="1" customHeight="1" x14ac:dyDescent="0.55000000000000004">
      <c r="BL305" s="112">
        <f t="shared" si="65"/>
        <v>44493</v>
      </c>
      <c r="BM305" s="78">
        <f t="shared" si="66"/>
        <v>850</v>
      </c>
      <c r="BN305" s="120">
        <f>IF($BL305="", "", SUMIF('Income &amp; Expenses'!$B$11:$B$40, BL305, 'Income &amp; Expenses'!$F$11:$F$40))</f>
        <v>0</v>
      </c>
      <c r="BO305" s="121">
        <f>IF($BL305="", "", SUMIF('Income &amp; Expenses'!$I$11:$I$40, $BL305, 'Income &amp; Expenses'!$K$11:$K$40))</f>
        <v>0</v>
      </c>
      <c r="BQ305" s="62" t="str">
        <f>IF($BM305="", "", IF($BM305&lt;0, MAX($BQ$8:$BQ304)+1, ""))</f>
        <v/>
      </c>
      <c r="CC305" s="112">
        <f t="shared" si="67"/>
        <v>44493</v>
      </c>
      <c r="CD305" s="78">
        <f t="shared" si="68"/>
        <v>280</v>
      </c>
      <c r="CE305" s="120">
        <f>IF($BL305="", "", SUMIF('Income &amp; Expenses'!$B$11:$B$40, $BL305, 'Income &amp; Expenses'!$AQ$11:$AQ$40))</f>
        <v>0</v>
      </c>
      <c r="CF305" s="121">
        <f>IF($BL305="", "", SUMIF('Income &amp; Expenses'!$I$11:$I$40, $BL305, 'Income &amp; Expenses'!$K$11:$K$40))</f>
        <v>0</v>
      </c>
      <c r="CH305" s="62" t="str">
        <f>IF(CD305="", "", IF(CD305&lt;0, MAX(CH$8:CH304)+1, ""))</f>
        <v/>
      </c>
      <c r="CT305" s="112">
        <f t="shared" si="69"/>
        <v>44493</v>
      </c>
      <c r="CU305" s="78">
        <f t="shared" si="70"/>
        <v>1025</v>
      </c>
      <c r="CV305" s="120">
        <f>IF($BL305="", "", SUMIF('Income &amp; Expenses'!$B$11:$B$40, $BL305, 'Income &amp; Expenses'!$AR$11:$AR$40))</f>
        <v>0</v>
      </c>
      <c r="CW305" s="121">
        <f>IF($BL305="", "", SUMIF('Income &amp; Expenses'!$I$11:$I$40, $BL305, 'Income &amp; Expenses'!$K$11:$K$40))</f>
        <v>0</v>
      </c>
      <c r="CY305" s="62" t="str">
        <f>IF(CU305="", "", IF(CU305&lt;0, MAX(CY$8:CY304)+1, ""))</f>
        <v/>
      </c>
    </row>
    <row r="306" spans="64:103" ht="14.4" hidden="1" customHeight="1" x14ac:dyDescent="0.55000000000000004">
      <c r="BL306" s="112">
        <f t="shared" si="65"/>
        <v>44494</v>
      </c>
      <c r="BM306" s="78">
        <f t="shared" si="66"/>
        <v>850</v>
      </c>
      <c r="BN306" s="120">
        <f>IF($BL306="", "", SUMIF('Income &amp; Expenses'!$B$11:$B$40, BL306, 'Income &amp; Expenses'!$F$11:$F$40))</f>
        <v>0</v>
      </c>
      <c r="BO306" s="121">
        <f>IF($BL306="", "", SUMIF('Income &amp; Expenses'!$I$11:$I$40, $BL306, 'Income &amp; Expenses'!$K$11:$K$40))</f>
        <v>0</v>
      </c>
      <c r="BQ306" s="62" t="str">
        <f>IF($BM306="", "", IF($BM306&lt;0, MAX($BQ$8:$BQ305)+1, ""))</f>
        <v/>
      </c>
      <c r="CC306" s="112">
        <f t="shared" si="67"/>
        <v>44494</v>
      </c>
      <c r="CD306" s="78">
        <f t="shared" si="68"/>
        <v>280</v>
      </c>
      <c r="CE306" s="120">
        <f>IF($BL306="", "", SUMIF('Income &amp; Expenses'!$B$11:$B$40, $BL306, 'Income &amp; Expenses'!$AQ$11:$AQ$40))</f>
        <v>0</v>
      </c>
      <c r="CF306" s="121">
        <f>IF($BL306="", "", SUMIF('Income &amp; Expenses'!$I$11:$I$40, $BL306, 'Income &amp; Expenses'!$K$11:$K$40))</f>
        <v>0</v>
      </c>
      <c r="CH306" s="62" t="str">
        <f>IF(CD306="", "", IF(CD306&lt;0, MAX(CH$8:CH305)+1, ""))</f>
        <v/>
      </c>
      <c r="CT306" s="112">
        <f t="shared" si="69"/>
        <v>44494</v>
      </c>
      <c r="CU306" s="78">
        <f t="shared" si="70"/>
        <v>1025</v>
      </c>
      <c r="CV306" s="120">
        <f>IF($BL306="", "", SUMIF('Income &amp; Expenses'!$B$11:$B$40, $BL306, 'Income &amp; Expenses'!$AR$11:$AR$40))</f>
        <v>0</v>
      </c>
      <c r="CW306" s="121">
        <f>IF($BL306="", "", SUMIF('Income &amp; Expenses'!$I$11:$I$40, $BL306, 'Income &amp; Expenses'!$K$11:$K$40))</f>
        <v>0</v>
      </c>
      <c r="CY306" s="62" t="str">
        <f>IF(CU306="", "", IF(CU306&lt;0, MAX(CY$8:CY305)+1, ""))</f>
        <v/>
      </c>
    </row>
    <row r="307" spans="64:103" ht="14.4" hidden="1" customHeight="1" x14ac:dyDescent="0.55000000000000004">
      <c r="BL307" s="112">
        <f t="shared" si="65"/>
        <v>44495</v>
      </c>
      <c r="BM307" s="78">
        <f t="shared" si="66"/>
        <v>850</v>
      </c>
      <c r="BN307" s="120">
        <f>IF($BL307="", "", SUMIF('Income &amp; Expenses'!$B$11:$B$40, BL307, 'Income &amp; Expenses'!$F$11:$F$40))</f>
        <v>0</v>
      </c>
      <c r="BO307" s="121">
        <f>IF($BL307="", "", SUMIF('Income &amp; Expenses'!$I$11:$I$40, $BL307, 'Income &amp; Expenses'!$K$11:$K$40))</f>
        <v>0</v>
      </c>
      <c r="BQ307" s="62" t="str">
        <f>IF($BM307="", "", IF($BM307&lt;0, MAX($BQ$8:$BQ306)+1, ""))</f>
        <v/>
      </c>
      <c r="CC307" s="112">
        <f t="shared" si="67"/>
        <v>44495</v>
      </c>
      <c r="CD307" s="78">
        <f t="shared" si="68"/>
        <v>280</v>
      </c>
      <c r="CE307" s="120">
        <f>IF($BL307="", "", SUMIF('Income &amp; Expenses'!$B$11:$B$40, $BL307, 'Income &amp; Expenses'!$AQ$11:$AQ$40))</f>
        <v>0</v>
      </c>
      <c r="CF307" s="121">
        <f>IF($BL307="", "", SUMIF('Income &amp; Expenses'!$I$11:$I$40, $BL307, 'Income &amp; Expenses'!$K$11:$K$40))</f>
        <v>0</v>
      </c>
      <c r="CH307" s="62" t="str">
        <f>IF(CD307="", "", IF(CD307&lt;0, MAX(CH$8:CH306)+1, ""))</f>
        <v/>
      </c>
      <c r="CT307" s="112">
        <f t="shared" si="69"/>
        <v>44495</v>
      </c>
      <c r="CU307" s="78">
        <f t="shared" si="70"/>
        <v>1025</v>
      </c>
      <c r="CV307" s="120">
        <f>IF($BL307="", "", SUMIF('Income &amp; Expenses'!$B$11:$B$40, $BL307, 'Income &amp; Expenses'!$AR$11:$AR$40))</f>
        <v>0</v>
      </c>
      <c r="CW307" s="121">
        <f>IF($BL307="", "", SUMIF('Income &amp; Expenses'!$I$11:$I$40, $BL307, 'Income &amp; Expenses'!$K$11:$K$40))</f>
        <v>0</v>
      </c>
      <c r="CY307" s="62" t="str">
        <f>IF(CU307="", "", IF(CU307&lt;0, MAX(CY$8:CY306)+1, ""))</f>
        <v/>
      </c>
    </row>
    <row r="308" spans="64:103" ht="14.4" hidden="1" customHeight="1" x14ac:dyDescent="0.55000000000000004">
      <c r="BL308" s="112">
        <f t="shared" si="65"/>
        <v>44496</v>
      </c>
      <c r="BM308" s="78">
        <f t="shared" si="66"/>
        <v>850</v>
      </c>
      <c r="BN308" s="120">
        <f>IF($BL308="", "", SUMIF('Income &amp; Expenses'!$B$11:$B$40, BL308, 'Income &amp; Expenses'!$F$11:$F$40))</f>
        <v>0</v>
      </c>
      <c r="BO308" s="121">
        <f>IF($BL308="", "", SUMIF('Income &amp; Expenses'!$I$11:$I$40, $BL308, 'Income &amp; Expenses'!$K$11:$K$40))</f>
        <v>0</v>
      </c>
      <c r="BQ308" s="62" t="str">
        <f>IF($BM308="", "", IF($BM308&lt;0, MAX($BQ$8:$BQ307)+1, ""))</f>
        <v/>
      </c>
      <c r="CC308" s="112">
        <f t="shared" si="67"/>
        <v>44496</v>
      </c>
      <c r="CD308" s="78">
        <f t="shared" si="68"/>
        <v>280</v>
      </c>
      <c r="CE308" s="120">
        <f>IF($BL308="", "", SUMIF('Income &amp; Expenses'!$B$11:$B$40, $BL308, 'Income &amp; Expenses'!$AQ$11:$AQ$40))</f>
        <v>0</v>
      </c>
      <c r="CF308" s="121">
        <f>IF($BL308="", "", SUMIF('Income &amp; Expenses'!$I$11:$I$40, $BL308, 'Income &amp; Expenses'!$K$11:$K$40))</f>
        <v>0</v>
      </c>
      <c r="CH308" s="62" t="str">
        <f>IF(CD308="", "", IF(CD308&lt;0, MAX(CH$8:CH307)+1, ""))</f>
        <v/>
      </c>
      <c r="CT308" s="112">
        <f t="shared" si="69"/>
        <v>44496</v>
      </c>
      <c r="CU308" s="78">
        <f t="shared" si="70"/>
        <v>1025</v>
      </c>
      <c r="CV308" s="120">
        <f>IF($BL308="", "", SUMIF('Income &amp; Expenses'!$B$11:$B$40, $BL308, 'Income &amp; Expenses'!$AR$11:$AR$40))</f>
        <v>0</v>
      </c>
      <c r="CW308" s="121">
        <f>IF($BL308="", "", SUMIF('Income &amp; Expenses'!$I$11:$I$40, $BL308, 'Income &amp; Expenses'!$K$11:$K$40))</f>
        <v>0</v>
      </c>
      <c r="CY308" s="62" t="str">
        <f>IF(CU308="", "", IF(CU308&lt;0, MAX(CY$8:CY307)+1, ""))</f>
        <v/>
      </c>
    </row>
    <row r="309" spans="64:103" ht="14.4" hidden="1" customHeight="1" x14ac:dyDescent="0.55000000000000004">
      <c r="BL309" s="112">
        <f t="shared" si="65"/>
        <v>44497</v>
      </c>
      <c r="BM309" s="78">
        <f t="shared" si="66"/>
        <v>850</v>
      </c>
      <c r="BN309" s="120">
        <f>IF($BL309="", "", SUMIF('Income &amp; Expenses'!$B$11:$B$40, BL309, 'Income &amp; Expenses'!$F$11:$F$40))</f>
        <v>0</v>
      </c>
      <c r="BO309" s="121">
        <f>IF($BL309="", "", SUMIF('Income &amp; Expenses'!$I$11:$I$40, $BL309, 'Income &amp; Expenses'!$K$11:$K$40))</f>
        <v>0</v>
      </c>
      <c r="BQ309" s="62" t="str">
        <f>IF($BM309="", "", IF($BM309&lt;0, MAX($BQ$8:$BQ308)+1, ""))</f>
        <v/>
      </c>
      <c r="CC309" s="112">
        <f t="shared" si="67"/>
        <v>44497</v>
      </c>
      <c r="CD309" s="78">
        <f t="shared" si="68"/>
        <v>280</v>
      </c>
      <c r="CE309" s="120">
        <f>IF($BL309="", "", SUMIF('Income &amp; Expenses'!$B$11:$B$40, $BL309, 'Income &amp; Expenses'!$AQ$11:$AQ$40))</f>
        <v>0</v>
      </c>
      <c r="CF309" s="121">
        <f>IF($BL309="", "", SUMIF('Income &amp; Expenses'!$I$11:$I$40, $BL309, 'Income &amp; Expenses'!$K$11:$K$40))</f>
        <v>0</v>
      </c>
      <c r="CH309" s="62" t="str">
        <f>IF(CD309="", "", IF(CD309&lt;0, MAX(CH$8:CH308)+1, ""))</f>
        <v/>
      </c>
      <c r="CT309" s="112">
        <f t="shared" si="69"/>
        <v>44497</v>
      </c>
      <c r="CU309" s="78">
        <f t="shared" si="70"/>
        <v>1025</v>
      </c>
      <c r="CV309" s="120">
        <f>IF($BL309="", "", SUMIF('Income &amp; Expenses'!$B$11:$B$40, $BL309, 'Income &amp; Expenses'!$AR$11:$AR$40))</f>
        <v>0</v>
      </c>
      <c r="CW309" s="121">
        <f>IF($BL309="", "", SUMIF('Income &amp; Expenses'!$I$11:$I$40, $BL309, 'Income &amp; Expenses'!$K$11:$K$40))</f>
        <v>0</v>
      </c>
      <c r="CY309" s="62" t="str">
        <f>IF(CU309="", "", IF(CU309&lt;0, MAX(CY$8:CY308)+1, ""))</f>
        <v/>
      </c>
    </row>
    <row r="310" spans="64:103" ht="14.4" hidden="1" customHeight="1" x14ac:dyDescent="0.55000000000000004">
      <c r="BL310" s="112">
        <f t="shared" si="65"/>
        <v>44498</v>
      </c>
      <c r="BM310" s="78">
        <f t="shared" si="66"/>
        <v>850</v>
      </c>
      <c r="BN310" s="120">
        <f>IF($BL310="", "", SUMIF('Income &amp; Expenses'!$B$11:$B$40, BL310, 'Income &amp; Expenses'!$F$11:$F$40))</f>
        <v>0</v>
      </c>
      <c r="BO310" s="121">
        <f>IF($BL310="", "", SUMIF('Income &amp; Expenses'!$I$11:$I$40, $BL310, 'Income &amp; Expenses'!$K$11:$K$40))</f>
        <v>0</v>
      </c>
      <c r="BQ310" s="62" t="str">
        <f>IF($BM310="", "", IF($BM310&lt;0, MAX($BQ$8:$BQ309)+1, ""))</f>
        <v/>
      </c>
      <c r="CC310" s="112">
        <f t="shared" si="67"/>
        <v>44498</v>
      </c>
      <c r="CD310" s="78">
        <f t="shared" si="68"/>
        <v>280</v>
      </c>
      <c r="CE310" s="120">
        <f>IF($BL310="", "", SUMIF('Income &amp; Expenses'!$B$11:$B$40, $BL310, 'Income &amp; Expenses'!$AQ$11:$AQ$40))</f>
        <v>0</v>
      </c>
      <c r="CF310" s="121">
        <f>IF($BL310="", "", SUMIF('Income &amp; Expenses'!$I$11:$I$40, $BL310, 'Income &amp; Expenses'!$K$11:$K$40))</f>
        <v>0</v>
      </c>
      <c r="CH310" s="62" t="str">
        <f>IF(CD310="", "", IF(CD310&lt;0, MAX(CH$8:CH309)+1, ""))</f>
        <v/>
      </c>
      <c r="CT310" s="112">
        <f t="shared" si="69"/>
        <v>44498</v>
      </c>
      <c r="CU310" s="78">
        <f t="shared" si="70"/>
        <v>1025</v>
      </c>
      <c r="CV310" s="120">
        <f>IF($BL310="", "", SUMIF('Income &amp; Expenses'!$B$11:$B$40, $BL310, 'Income &amp; Expenses'!$AR$11:$AR$40))</f>
        <v>0</v>
      </c>
      <c r="CW310" s="121">
        <f>IF($BL310="", "", SUMIF('Income &amp; Expenses'!$I$11:$I$40, $BL310, 'Income &amp; Expenses'!$K$11:$K$40))</f>
        <v>0</v>
      </c>
      <c r="CY310" s="62" t="str">
        <f>IF(CU310="", "", IF(CU310&lt;0, MAX(CY$8:CY309)+1, ""))</f>
        <v/>
      </c>
    </row>
    <row r="311" spans="64:103" ht="14.4" hidden="1" customHeight="1" x14ac:dyDescent="0.55000000000000004">
      <c r="BL311" s="112">
        <f t="shared" si="65"/>
        <v>44499</v>
      </c>
      <c r="BM311" s="78">
        <f t="shared" si="66"/>
        <v>850</v>
      </c>
      <c r="BN311" s="120">
        <f>IF($BL311="", "", SUMIF('Income &amp; Expenses'!$B$11:$B$40, BL311, 'Income &amp; Expenses'!$F$11:$F$40))</f>
        <v>0</v>
      </c>
      <c r="BO311" s="121">
        <f>IF($BL311="", "", SUMIF('Income &amp; Expenses'!$I$11:$I$40, $BL311, 'Income &amp; Expenses'!$K$11:$K$40))</f>
        <v>0</v>
      </c>
      <c r="BQ311" s="62" t="str">
        <f>IF($BM311="", "", IF($BM311&lt;0, MAX($BQ$8:$BQ310)+1, ""))</f>
        <v/>
      </c>
      <c r="CC311" s="112">
        <f t="shared" si="67"/>
        <v>44499</v>
      </c>
      <c r="CD311" s="78">
        <f t="shared" si="68"/>
        <v>280</v>
      </c>
      <c r="CE311" s="120">
        <f>IF($BL311="", "", SUMIF('Income &amp; Expenses'!$B$11:$B$40, $BL311, 'Income &amp; Expenses'!$AQ$11:$AQ$40))</f>
        <v>0</v>
      </c>
      <c r="CF311" s="121">
        <f>IF($BL311="", "", SUMIF('Income &amp; Expenses'!$I$11:$I$40, $BL311, 'Income &amp; Expenses'!$K$11:$K$40))</f>
        <v>0</v>
      </c>
      <c r="CH311" s="62" t="str">
        <f>IF(CD311="", "", IF(CD311&lt;0, MAX(CH$8:CH310)+1, ""))</f>
        <v/>
      </c>
      <c r="CT311" s="112">
        <f t="shared" si="69"/>
        <v>44499</v>
      </c>
      <c r="CU311" s="78">
        <f t="shared" si="70"/>
        <v>1025</v>
      </c>
      <c r="CV311" s="120">
        <f>IF($BL311="", "", SUMIF('Income &amp; Expenses'!$B$11:$B$40, $BL311, 'Income &amp; Expenses'!$AR$11:$AR$40))</f>
        <v>0</v>
      </c>
      <c r="CW311" s="121">
        <f>IF($BL311="", "", SUMIF('Income &amp; Expenses'!$I$11:$I$40, $BL311, 'Income &amp; Expenses'!$K$11:$K$40))</f>
        <v>0</v>
      </c>
      <c r="CY311" s="62" t="str">
        <f>IF(CU311="", "", IF(CU311&lt;0, MAX(CY$8:CY310)+1, ""))</f>
        <v/>
      </c>
    </row>
    <row r="312" spans="64:103" ht="14.4" hidden="1" customHeight="1" x14ac:dyDescent="0.55000000000000004">
      <c r="BL312" s="112">
        <f t="shared" si="65"/>
        <v>44500</v>
      </c>
      <c r="BM312" s="78">
        <f t="shared" si="66"/>
        <v>850</v>
      </c>
      <c r="BN312" s="120">
        <f>IF($BL312="", "", SUMIF('Income &amp; Expenses'!$B$11:$B$40, BL312, 'Income &amp; Expenses'!$F$11:$F$40))</f>
        <v>0</v>
      </c>
      <c r="BO312" s="121">
        <f>IF($BL312="", "", SUMIF('Income &amp; Expenses'!$I$11:$I$40, $BL312, 'Income &amp; Expenses'!$K$11:$K$40))</f>
        <v>0</v>
      </c>
      <c r="BQ312" s="62" t="str">
        <f>IF($BM312="", "", IF($BM312&lt;0, MAX($BQ$8:$BQ311)+1, ""))</f>
        <v/>
      </c>
      <c r="CC312" s="112">
        <f t="shared" si="67"/>
        <v>44500</v>
      </c>
      <c r="CD312" s="78">
        <f t="shared" si="68"/>
        <v>280</v>
      </c>
      <c r="CE312" s="120">
        <f>IF($BL312="", "", SUMIF('Income &amp; Expenses'!$B$11:$B$40, $BL312, 'Income &amp; Expenses'!$AQ$11:$AQ$40))</f>
        <v>0</v>
      </c>
      <c r="CF312" s="121">
        <f>IF($BL312="", "", SUMIF('Income &amp; Expenses'!$I$11:$I$40, $BL312, 'Income &amp; Expenses'!$K$11:$K$40))</f>
        <v>0</v>
      </c>
      <c r="CH312" s="62" t="str">
        <f>IF(CD312="", "", IF(CD312&lt;0, MAX(CH$8:CH311)+1, ""))</f>
        <v/>
      </c>
      <c r="CT312" s="112">
        <f t="shared" si="69"/>
        <v>44500</v>
      </c>
      <c r="CU312" s="78">
        <f t="shared" si="70"/>
        <v>1025</v>
      </c>
      <c r="CV312" s="120">
        <f>IF($BL312="", "", SUMIF('Income &amp; Expenses'!$B$11:$B$40, $BL312, 'Income &amp; Expenses'!$AR$11:$AR$40))</f>
        <v>0</v>
      </c>
      <c r="CW312" s="121">
        <f>IF($BL312="", "", SUMIF('Income &amp; Expenses'!$I$11:$I$40, $BL312, 'Income &amp; Expenses'!$K$11:$K$40))</f>
        <v>0</v>
      </c>
      <c r="CY312" s="62" t="str">
        <f>IF(CU312="", "", IF(CU312&lt;0, MAX(CY$8:CY311)+1, ""))</f>
        <v/>
      </c>
    </row>
    <row r="313" spans="64:103" ht="14.4" hidden="1" customHeight="1" x14ac:dyDescent="0.55000000000000004">
      <c r="BL313" s="112">
        <f t="shared" si="65"/>
        <v>44501</v>
      </c>
      <c r="BM313" s="78">
        <f t="shared" si="66"/>
        <v>850</v>
      </c>
      <c r="BN313" s="120">
        <f>IF($BL313="", "", SUMIF('Income &amp; Expenses'!$B$11:$B$40, BL313, 'Income &amp; Expenses'!$F$11:$F$40))</f>
        <v>0</v>
      </c>
      <c r="BO313" s="121">
        <f>IF($BL313="", "", SUMIF('Income &amp; Expenses'!$I$11:$I$40, $BL313, 'Income &amp; Expenses'!$K$11:$K$40))</f>
        <v>0</v>
      </c>
      <c r="BQ313" s="62" t="str">
        <f>IF($BM313="", "", IF($BM313&lt;0, MAX($BQ$8:$BQ312)+1, ""))</f>
        <v/>
      </c>
      <c r="CC313" s="112">
        <f t="shared" si="67"/>
        <v>44501</v>
      </c>
      <c r="CD313" s="78">
        <f t="shared" si="68"/>
        <v>280</v>
      </c>
      <c r="CE313" s="120">
        <f>IF($BL313="", "", SUMIF('Income &amp; Expenses'!$B$11:$B$40, $BL313, 'Income &amp; Expenses'!$AQ$11:$AQ$40))</f>
        <v>0</v>
      </c>
      <c r="CF313" s="121">
        <f>IF($BL313="", "", SUMIF('Income &amp; Expenses'!$I$11:$I$40, $BL313, 'Income &amp; Expenses'!$K$11:$K$40))</f>
        <v>0</v>
      </c>
      <c r="CH313" s="62" t="str">
        <f>IF(CD313="", "", IF(CD313&lt;0, MAX(CH$8:CH312)+1, ""))</f>
        <v/>
      </c>
      <c r="CT313" s="112">
        <f t="shared" si="69"/>
        <v>44501</v>
      </c>
      <c r="CU313" s="78">
        <f t="shared" si="70"/>
        <v>1025</v>
      </c>
      <c r="CV313" s="120">
        <f>IF($BL313="", "", SUMIF('Income &amp; Expenses'!$B$11:$B$40, $BL313, 'Income &amp; Expenses'!$AR$11:$AR$40))</f>
        <v>0</v>
      </c>
      <c r="CW313" s="121">
        <f>IF($BL313="", "", SUMIF('Income &amp; Expenses'!$I$11:$I$40, $BL313, 'Income &amp; Expenses'!$K$11:$K$40))</f>
        <v>0</v>
      </c>
      <c r="CY313" s="62" t="str">
        <f>IF(CU313="", "", IF(CU313&lt;0, MAX(CY$8:CY312)+1, ""))</f>
        <v/>
      </c>
    </row>
    <row r="314" spans="64:103" ht="14.4" hidden="1" customHeight="1" x14ac:dyDescent="0.55000000000000004">
      <c r="BL314" s="112">
        <f t="shared" si="65"/>
        <v>44502</v>
      </c>
      <c r="BM314" s="78">
        <f t="shared" si="66"/>
        <v>850</v>
      </c>
      <c r="BN314" s="120">
        <f>IF($BL314="", "", SUMIF('Income &amp; Expenses'!$B$11:$B$40, BL314, 'Income &amp; Expenses'!$F$11:$F$40))</f>
        <v>0</v>
      </c>
      <c r="BO314" s="121">
        <f>IF($BL314="", "", SUMIF('Income &amp; Expenses'!$I$11:$I$40, $BL314, 'Income &amp; Expenses'!$K$11:$K$40))</f>
        <v>0</v>
      </c>
      <c r="BQ314" s="62" t="str">
        <f>IF($BM314="", "", IF($BM314&lt;0, MAX($BQ$8:$BQ313)+1, ""))</f>
        <v/>
      </c>
      <c r="CC314" s="112">
        <f t="shared" si="67"/>
        <v>44502</v>
      </c>
      <c r="CD314" s="78">
        <f t="shared" si="68"/>
        <v>280</v>
      </c>
      <c r="CE314" s="120">
        <f>IF($BL314="", "", SUMIF('Income &amp; Expenses'!$B$11:$B$40, $BL314, 'Income &amp; Expenses'!$AQ$11:$AQ$40))</f>
        <v>0</v>
      </c>
      <c r="CF314" s="121">
        <f>IF($BL314="", "", SUMIF('Income &amp; Expenses'!$I$11:$I$40, $BL314, 'Income &amp; Expenses'!$K$11:$K$40))</f>
        <v>0</v>
      </c>
      <c r="CH314" s="62" t="str">
        <f>IF(CD314="", "", IF(CD314&lt;0, MAX(CH$8:CH313)+1, ""))</f>
        <v/>
      </c>
      <c r="CT314" s="112">
        <f t="shared" si="69"/>
        <v>44502</v>
      </c>
      <c r="CU314" s="78">
        <f t="shared" si="70"/>
        <v>1025</v>
      </c>
      <c r="CV314" s="120">
        <f>IF($BL314="", "", SUMIF('Income &amp; Expenses'!$B$11:$B$40, $BL314, 'Income &amp; Expenses'!$AR$11:$AR$40))</f>
        <v>0</v>
      </c>
      <c r="CW314" s="121">
        <f>IF($BL314="", "", SUMIF('Income &amp; Expenses'!$I$11:$I$40, $BL314, 'Income &amp; Expenses'!$K$11:$K$40))</f>
        <v>0</v>
      </c>
      <c r="CY314" s="62" t="str">
        <f>IF(CU314="", "", IF(CU314&lt;0, MAX(CY$8:CY313)+1, ""))</f>
        <v/>
      </c>
    </row>
    <row r="315" spans="64:103" ht="14.4" hidden="1" customHeight="1" x14ac:dyDescent="0.55000000000000004">
      <c r="BL315" s="112">
        <f t="shared" si="65"/>
        <v>44503</v>
      </c>
      <c r="BM315" s="78">
        <f t="shared" si="66"/>
        <v>850</v>
      </c>
      <c r="BN315" s="120">
        <f>IF($BL315="", "", SUMIF('Income &amp; Expenses'!$B$11:$B$40, BL315, 'Income &amp; Expenses'!$F$11:$F$40))</f>
        <v>0</v>
      </c>
      <c r="BO315" s="121">
        <f>IF($BL315="", "", SUMIF('Income &amp; Expenses'!$I$11:$I$40, $BL315, 'Income &amp; Expenses'!$K$11:$K$40))</f>
        <v>0</v>
      </c>
      <c r="BQ315" s="62" t="str">
        <f>IF($BM315="", "", IF($BM315&lt;0, MAX($BQ$8:$BQ314)+1, ""))</f>
        <v/>
      </c>
      <c r="CC315" s="112">
        <f t="shared" si="67"/>
        <v>44503</v>
      </c>
      <c r="CD315" s="78">
        <f t="shared" si="68"/>
        <v>280</v>
      </c>
      <c r="CE315" s="120">
        <f>IF($BL315="", "", SUMIF('Income &amp; Expenses'!$B$11:$B$40, $BL315, 'Income &amp; Expenses'!$AQ$11:$AQ$40))</f>
        <v>0</v>
      </c>
      <c r="CF315" s="121">
        <f>IF($BL315="", "", SUMIF('Income &amp; Expenses'!$I$11:$I$40, $BL315, 'Income &amp; Expenses'!$K$11:$K$40))</f>
        <v>0</v>
      </c>
      <c r="CH315" s="62" t="str">
        <f>IF(CD315="", "", IF(CD315&lt;0, MAX(CH$8:CH314)+1, ""))</f>
        <v/>
      </c>
      <c r="CT315" s="112">
        <f t="shared" si="69"/>
        <v>44503</v>
      </c>
      <c r="CU315" s="78">
        <f t="shared" si="70"/>
        <v>1025</v>
      </c>
      <c r="CV315" s="120">
        <f>IF($BL315="", "", SUMIF('Income &amp; Expenses'!$B$11:$B$40, $BL315, 'Income &amp; Expenses'!$AR$11:$AR$40))</f>
        <v>0</v>
      </c>
      <c r="CW315" s="121">
        <f>IF($BL315="", "", SUMIF('Income &amp; Expenses'!$I$11:$I$40, $BL315, 'Income &amp; Expenses'!$K$11:$K$40))</f>
        <v>0</v>
      </c>
      <c r="CY315" s="62" t="str">
        <f>IF(CU315="", "", IF(CU315&lt;0, MAX(CY$8:CY314)+1, ""))</f>
        <v/>
      </c>
    </row>
    <row r="316" spans="64:103" ht="14.4" hidden="1" customHeight="1" x14ac:dyDescent="0.55000000000000004">
      <c r="BL316" s="112">
        <f t="shared" si="65"/>
        <v>44504</v>
      </c>
      <c r="BM316" s="78">
        <f t="shared" si="66"/>
        <v>850</v>
      </c>
      <c r="BN316" s="120">
        <f>IF($BL316="", "", SUMIF('Income &amp; Expenses'!$B$11:$B$40, BL316, 'Income &amp; Expenses'!$F$11:$F$40))</f>
        <v>0</v>
      </c>
      <c r="BO316" s="121">
        <f>IF($BL316="", "", SUMIF('Income &amp; Expenses'!$I$11:$I$40, $BL316, 'Income &amp; Expenses'!$K$11:$K$40))</f>
        <v>0</v>
      </c>
      <c r="BQ316" s="62" t="str">
        <f>IF($BM316="", "", IF($BM316&lt;0, MAX($BQ$8:$BQ315)+1, ""))</f>
        <v/>
      </c>
      <c r="CC316" s="112">
        <f t="shared" si="67"/>
        <v>44504</v>
      </c>
      <c r="CD316" s="78">
        <f t="shared" si="68"/>
        <v>280</v>
      </c>
      <c r="CE316" s="120">
        <f>IF($BL316="", "", SUMIF('Income &amp; Expenses'!$B$11:$B$40, $BL316, 'Income &amp; Expenses'!$AQ$11:$AQ$40))</f>
        <v>0</v>
      </c>
      <c r="CF316" s="121">
        <f>IF($BL316="", "", SUMIF('Income &amp; Expenses'!$I$11:$I$40, $BL316, 'Income &amp; Expenses'!$K$11:$K$40))</f>
        <v>0</v>
      </c>
      <c r="CH316" s="62" t="str">
        <f>IF(CD316="", "", IF(CD316&lt;0, MAX(CH$8:CH315)+1, ""))</f>
        <v/>
      </c>
      <c r="CT316" s="112">
        <f t="shared" si="69"/>
        <v>44504</v>
      </c>
      <c r="CU316" s="78">
        <f t="shared" si="70"/>
        <v>1025</v>
      </c>
      <c r="CV316" s="120">
        <f>IF($BL316="", "", SUMIF('Income &amp; Expenses'!$B$11:$B$40, $BL316, 'Income &amp; Expenses'!$AR$11:$AR$40))</f>
        <v>0</v>
      </c>
      <c r="CW316" s="121">
        <f>IF($BL316="", "", SUMIF('Income &amp; Expenses'!$I$11:$I$40, $BL316, 'Income &amp; Expenses'!$K$11:$K$40))</f>
        <v>0</v>
      </c>
      <c r="CY316" s="62" t="str">
        <f>IF(CU316="", "", IF(CU316&lt;0, MAX(CY$8:CY315)+1, ""))</f>
        <v/>
      </c>
    </row>
    <row r="317" spans="64:103" ht="14.4" hidden="1" customHeight="1" x14ac:dyDescent="0.55000000000000004">
      <c r="BL317" s="112">
        <f t="shared" si="65"/>
        <v>44505</v>
      </c>
      <c r="BM317" s="78">
        <f t="shared" si="66"/>
        <v>850</v>
      </c>
      <c r="BN317" s="120">
        <f>IF($BL317="", "", SUMIF('Income &amp; Expenses'!$B$11:$B$40, BL317, 'Income &amp; Expenses'!$F$11:$F$40))</f>
        <v>0</v>
      </c>
      <c r="BO317" s="121">
        <f>IF($BL317="", "", SUMIF('Income &amp; Expenses'!$I$11:$I$40, $BL317, 'Income &amp; Expenses'!$K$11:$K$40))</f>
        <v>0</v>
      </c>
      <c r="BQ317" s="62" t="str">
        <f>IF($BM317="", "", IF($BM317&lt;0, MAX($BQ$8:$BQ316)+1, ""))</f>
        <v/>
      </c>
      <c r="CC317" s="112">
        <f t="shared" si="67"/>
        <v>44505</v>
      </c>
      <c r="CD317" s="78">
        <f t="shared" si="68"/>
        <v>280</v>
      </c>
      <c r="CE317" s="120">
        <f>IF($BL317="", "", SUMIF('Income &amp; Expenses'!$B$11:$B$40, $BL317, 'Income &amp; Expenses'!$AQ$11:$AQ$40))</f>
        <v>0</v>
      </c>
      <c r="CF317" s="121">
        <f>IF($BL317="", "", SUMIF('Income &amp; Expenses'!$I$11:$I$40, $BL317, 'Income &amp; Expenses'!$K$11:$K$40))</f>
        <v>0</v>
      </c>
      <c r="CH317" s="62" t="str">
        <f>IF(CD317="", "", IF(CD317&lt;0, MAX(CH$8:CH316)+1, ""))</f>
        <v/>
      </c>
      <c r="CT317" s="112">
        <f t="shared" si="69"/>
        <v>44505</v>
      </c>
      <c r="CU317" s="78">
        <f t="shared" si="70"/>
        <v>1025</v>
      </c>
      <c r="CV317" s="120">
        <f>IF($BL317="", "", SUMIF('Income &amp; Expenses'!$B$11:$B$40, $BL317, 'Income &amp; Expenses'!$AR$11:$AR$40))</f>
        <v>0</v>
      </c>
      <c r="CW317" s="121">
        <f>IF($BL317="", "", SUMIF('Income &amp; Expenses'!$I$11:$I$40, $BL317, 'Income &amp; Expenses'!$K$11:$K$40))</f>
        <v>0</v>
      </c>
      <c r="CY317" s="62" t="str">
        <f>IF(CU317="", "", IF(CU317&lt;0, MAX(CY$8:CY316)+1, ""))</f>
        <v/>
      </c>
    </row>
    <row r="318" spans="64:103" ht="14.4" hidden="1" customHeight="1" x14ac:dyDescent="0.55000000000000004">
      <c r="BL318" s="112">
        <f t="shared" si="65"/>
        <v>44506</v>
      </c>
      <c r="BM318" s="78">
        <f t="shared" si="66"/>
        <v>850</v>
      </c>
      <c r="BN318" s="120">
        <f>IF($BL318="", "", SUMIF('Income &amp; Expenses'!$B$11:$B$40, BL318, 'Income &amp; Expenses'!$F$11:$F$40))</f>
        <v>0</v>
      </c>
      <c r="BO318" s="121">
        <f>IF($BL318="", "", SUMIF('Income &amp; Expenses'!$I$11:$I$40, $BL318, 'Income &amp; Expenses'!$K$11:$K$40))</f>
        <v>0</v>
      </c>
      <c r="BQ318" s="62" t="str">
        <f>IF($BM318="", "", IF($BM318&lt;0, MAX($BQ$8:$BQ317)+1, ""))</f>
        <v/>
      </c>
      <c r="CC318" s="112">
        <f t="shared" si="67"/>
        <v>44506</v>
      </c>
      <c r="CD318" s="78">
        <f t="shared" si="68"/>
        <v>280</v>
      </c>
      <c r="CE318" s="120">
        <f>IF($BL318="", "", SUMIF('Income &amp; Expenses'!$B$11:$B$40, $BL318, 'Income &amp; Expenses'!$AQ$11:$AQ$40))</f>
        <v>0</v>
      </c>
      <c r="CF318" s="121">
        <f>IF($BL318="", "", SUMIF('Income &amp; Expenses'!$I$11:$I$40, $BL318, 'Income &amp; Expenses'!$K$11:$K$40))</f>
        <v>0</v>
      </c>
      <c r="CH318" s="62" t="str">
        <f>IF(CD318="", "", IF(CD318&lt;0, MAX(CH$8:CH317)+1, ""))</f>
        <v/>
      </c>
      <c r="CT318" s="112">
        <f t="shared" si="69"/>
        <v>44506</v>
      </c>
      <c r="CU318" s="78">
        <f t="shared" si="70"/>
        <v>1025</v>
      </c>
      <c r="CV318" s="120">
        <f>IF($BL318="", "", SUMIF('Income &amp; Expenses'!$B$11:$B$40, $BL318, 'Income &amp; Expenses'!$AR$11:$AR$40))</f>
        <v>0</v>
      </c>
      <c r="CW318" s="121">
        <f>IF($BL318="", "", SUMIF('Income &amp; Expenses'!$I$11:$I$40, $BL318, 'Income &amp; Expenses'!$K$11:$K$40))</f>
        <v>0</v>
      </c>
      <c r="CY318" s="62" t="str">
        <f>IF(CU318="", "", IF(CU318&lt;0, MAX(CY$8:CY317)+1, ""))</f>
        <v/>
      </c>
    </row>
    <row r="319" spans="64:103" ht="14.4" hidden="1" customHeight="1" x14ac:dyDescent="0.55000000000000004">
      <c r="BL319" s="112">
        <f t="shared" si="65"/>
        <v>44507</v>
      </c>
      <c r="BM319" s="78">
        <f t="shared" si="66"/>
        <v>850</v>
      </c>
      <c r="BN319" s="120">
        <f>IF($BL319="", "", SUMIF('Income &amp; Expenses'!$B$11:$B$40, BL319, 'Income &amp; Expenses'!$F$11:$F$40))</f>
        <v>0</v>
      </c>
      <c r="BO319" s="121">
        <f>IF($BL319="", "", SUMIF('Income &amp; Expenses'!$I$11:$I$40, $BL319, 'Income &amp; Expenses'!$K$11:$K$40))</f>
        <v>0</v>
      </c>
      <c r="BQ319" s="62" t="str">
        <f>IF($BM319="", "", IF($BM319&lt;0, MAX($BQ$8:$BQ318)+1, ""))</f>
        <v/>
      </c>
      <c r="CC319" s="112">
        <f t="shared" si="67"/>
        <v>44507</v>
      </c>
      <c r="CD319" s="78">
        <f t="shared" si="68"/>
        <v>280</v>
      </c>
      <c r="CE319" s="120">
        <f>IF($BL319="", "", SUMIF('Income &amp; Expenses'!$B$11:$B$40, $BL319, 'Income &amp; Expenses'!$AQ$11:$AQ$40))</f>
        <v>0</v>
      </c>
      <c r="CF319" s="121">
        <f>IF($BL319="", "", SUMIF('Income &amp; Expenses'!$I$11:$I$40, $BL319, 'Income &amp; Expenses'!$K$11:$K$40))</f>
        <v>0</v>
      </c>
      <c r="CH319" s="62" t="str">
        <f>IF(CD319="", "", IF(CD319&lt;0, MAX(CH$8:CH318)+1, ""))</f>
        <v/>
      </c>
      <c r="CT319" s="112">
        <f t="shared" si="69"/>
        <v>44507</v>
      </c>
      <c r="CU319" s="78">
        <f t="shared" si="70"/>
        <v>1025</v>
      </c>
      <c r="CV319" s="120">
        <f>IF($BL319="", "", SUMIF('Income &amp; Expenses'!$B$11:$B$40, $BL319, 'Income &amp; Expenses'!$AR$11:$AR$40))</f>
        <v>0</v>
      </c>
      <c r="CW319" s="121">
        <f>IF($BL319="", "", SUMIF('Income &amp; Expenses'!$I$11:$I$40, $BL319, 'Income &amp; Expenses'!$K$11:$K$40))</f>
        <v>0</v>
      </c>
      <c r="CY319" s="62" t="str">
        <f>IF(CU319="", "", IF(CU319&lt;0, MAX(CY$8:CY318)+1, ""))</f>
        <v/>
      </c>
    </row>
    <row r="320" spans="64:103" ht="14.4" hidden="1" customHeight="1" x14ac:dyDescent="0.55000000000000004">
      <c r="BL320" s="112">
        <f t="shared" si="65"/>
        <v>44508</v>
      </c>
      <c r="BM320" s="78">
        <f t="shared" si="66"/>
        <v>850</v>
      </c>
      <c r="BN320" s="120">
        <f>IF($BL320="", "", SUMIF('Income &amp; Expenses'!$B$11:$B$40, BL320, 'Income &amp; Expenses'!$F$11:$F$40))</f>
        <v>0</v>
      </c>
      <c r="BO320" s="121">
        <f>IF($BL320="", "", SUMIF('Income &amp; Expenses'!$I$11:$I$40, $BL320, 'Income &amp; Expenses'!$K$11:$K$40))</f>
        <v>0</v>
      </c>
      <c r="BQ320" s="62" t="str">
        <f>IF($BM320="", "", IF($BM320&lt;0, MAX($BQ$8:$BQ319)+1, ""))</f>
        <v/>
      </c>
      <c r="CC320" s="112">
        <f t="shared" si="67"/>
        <v>44508</v>
      </c>
      <c r="CD320" s="78">
        <f t="shared" si="68"/>
        <v>280</v>
      </c>
      <c r="CE320" s="120">
        <f>IF($BL320="", "", SUMIF('Income &amp; Expenses'!$B$11:$B$40, $BL320, 'Income &amp; Expenses'!$AQ$11:$AQ$40))</f>
        <v>0</v>
      </c>
      <c r="CF320" s="121">
        <f>IF($BL320="", "", SUMIF('Income &amp; Expenses'!$I$11:$I$40, $BL320, 'Income &amp; Expenses'!$K$11:$K$40))</f>
        <v>0</v>
      </c>
      <c r="CH320" s="62" t="str">
        <f>IF(CD320="", "", IF(CD320&lt;0, MAX(CH$8:CH319)+1, ""))</f>
        <v/>
      </c>
      <c r="CT320" s="112">
        <f t="shared" si="69"/>
        <v>44508</v>
      </c>
      <c r="CU320" s="78">
        <f t="shared" si="70"/>
        <v>1025</v>
      </c>
      <c r="CV320" s="120">
        <f>IF($BL320="", "", SUMIF('Income &amp; Expenses'!$B$11:$B$40, $BL320, 'Income &amp; Expenses'!$AR$11:$AR$40))</f>
        <v>0</v>
      </c>
      <c r="CW320" s="121">
        <f>IF($BL320="", "", SUMIF('Income &amp; Expenses'!$I$11:$I$40, $BL320, 'Income &amp; Expenses'!$K$11:$K$40))</f>
        <v>0</v>
      </c>
      <c r="CY320" s="62" t="str">
        <f>IF(CU320="", "", IF(CU320&lt;0, MAX(CY$8:CY319)+1, ""))</f>
        <v/>
      </c>
    </row>
    <row r="321" spans="64:103" ht="14.4" hidden="1" customHeight="1" x14ac:dyDescent="0.55000000000000004">
      <c r="BL321" s="112">
        <f t="shared" si="65"/>
        <v>44509</v>
      </c>
      <c r="BM321" s="78">
        <f t="shared" si="66"/>
        <v>850</v>
      </c>
      <c r="BN321" s="120">
        <f>IF($BL321="", "", SUMIF('Income &amp; Expenses'!$B$11:$B$40, BL321, 'Income &amp; Expenses'!$F$11:$F$40))</f>
        <v>0</v>
      </c>
      <c r="BO321" s="121">
        <f>IF($BL321="", "", SUMIF('Income &amp; Expenses'!$I$11:$I$40, $BL321, 'Income &amp; Expenses'!$K$11:$K$40))</f>
        <v>0</v>
      </c>
      <c r="BQ321" s="62" t="str">
        <f>IF($BM321="", "", IF($BM321&lt;0, MAX($BQ$8:$BQ320)+1, ""))</f>
        <v/>
      </c>
      <c r="CC321" s="112">
        <f t="shared" si="67"/>
        <v>44509</v>
      </c>
      <c r="CD321" s="78">
        <f t="shared" si="68"/>
        <v>280</v>
      </c>
      <c r="CE321" s="120">
        <f>IF($BL321="", "", SUMIF('Income &amp; Expenses'!$B$11:$B$40, $BL321, 'Income &amp; Expenses'!$AQ$11:$AQ$40))</f>
        <v>0</v>
      </c>
      <c r="CF321" s="121">
        <f>IF($BL321="", "", SUMIF('Income &amp; Expenses'!$I$11:$I$40, $BL321, 'Income &amp; Expenses'!$K$11:$K$40))</f>
        <v>0</v>
      </c>
      <c r="CH321" s="62" t="str">
        <f>IF(CD321="", "", IF(CD321&lt;0, MAX(CH$8:CH320)+1, ""))</f>
        <v/>
      </c>
      <c r="CT321" s="112">
        <f t="shared" si="69"/>
        <v>44509</v>
      </c>
      <c r="CU321" s="78">
        <f t="shared" si="70"/>
        <v>1025</v>
      </c>
      <c r="CV321" s="120">
        <f>IF($BL321="", "", SUMIF('Income &amp; Expenses'!$B$11:$B$40, $BL321, 'Income &amp; Expenses'!$AR$11:$AR$40))</f>
        <v>0</v>
      </c>
      <c r="CW321" s="121">
        <f>IF($BL321="", "", SUMIF('Income &amp; Expenses'!$I$11:$I$40, $BL321, 'Income &amp; Expenses'!$K$11:$K$40))</f>
        <v>0</v>
      </c>
      <c r="CY321" s="62" t="str">
        <f>IF(CU321="", "", IF(CU321&lt;0, MAX(CY$8:CY320)+1, ""))</f>
        <v/>
      </c>
    </row>
    <row r="322" spans="64:103" ht="14.4" hidden="1" customHeight="1" x14ac:dyDescent="0.55000000000000004">
      <c r="BL322" s="112">
        <f t="shared" si="65"/>
        <v>44510</v>
      </c>
      <c r="BM322" s="78">
        <f t="shared" si="66"/>
        <v>850</v>
      </c>
      <c r="BN322" s="120">
        <f>IF($BL322="", "", SUMIF('Income &amp; Expenses'!$B$11:$B$40, BL322, 'Income &amp; Expenses'!$F$11:$F$40))</f>
        <v>0</v>
      </c>
      <c r="BO322" s="121">
        <f>IF($BL322="", "", SUMIF('Income &amp; Expenses'!$I$11:$I$40, $BL322, 'Income &amp; Expenses'!$K$11:$K$40))</f>
        <v>0</v>
      </c>
      <c r="BQ322" s="62" t="str">
        <f>IF($BM322="", "", IF($BM322&lt;0, MAX($BQ$8:$BQ321)+1, ""))</f>
        <v/>
      </c>
      <c r="CC322" s="112">
        <f t="shared" si="67"/>
        <v>44510</v>
      </c>
      <c r="CD322" s="78">
        <f t="shared" si="68"/>
        <v>280</v>
      </c>
      <c r="CE322" s="120">
        <f>IF($BL322="", "", SUMIF('Income &amp; Expenses'!$B$11:$B$40, $BL322, 'Income &amp; Expenses'!$AQ$11:$AQ$40))</f>
        <v>0</v>
      </c>
      <c r="CF322" s="121">
        <f>IF($BL322="", "", SUMIF('Income &amp; Expenses'!$I$11:$I$40, $BL322, 'Income &amp; Expenses'!$K$11:$K$40))</f>
        <v>0</v>
      </c>
      <c r="CH322" s="62" t="str">
        <f>IF(CD322="", "", IF(CD322&lt;0, MAX(CH$8:CH321)+1, ""))</f>
        <v/>
      </c>
      <c r="CT322" s="112">
        <f t="shared" si="69"/>
        <v>44510</v>
      </c>
      <c r="CU322" s="78">
        <f t="shared" si="70"/>
        <v>1025</v>
      </c>
      <c r="CV322" s="120">
        <f>IF($BL322="", "", SUMIF('Income &amp; Expenses'!$B$11:$B$40, $BL322, 'Income &amp; Expenses'!$AR$11:$AR$40))</f>
        <v>0</v>
      </c>
      <c r="CW322" s="121">
        <f>IF($BL322="", "", SUMIF('Income &amp; Expenses'!$I$11:$I$40, $BL322, 'Income &amp; Expenses'!$K$11:$K$40))</f>
        <v>0</v>
      </c>
      <c r="CY322" s="62" t="str">
        <f>IF(CU322="", "", IF(CU322&lt;0, MAX(CY$8:CY321)+1, ""))</f>
        <v/>
      </c>
    </row>
    <row r="323" spans="64:103" ht="14.4" hidden="1" customHeight="1" x14ac:dyDescent="0.55000000000000004">
      <c r="BL323" s="112">
        <f t="shared" si="65"/>
        <v>44511</v>
      </c>
      <c r="BM323" s="78">
        <f t="shared" si="66"/>
        <v>850</v>
      </c>
      <c r="BN323" s="120">
        <f>IF($BL323="", "", SUMIF('Income &amp; Expenses'!$B$11:$B$40, BL323, 'Income &amp; Expenses'!$F$11:$F$40))</f>
        <v>0</v>
      </c>
      <c r="BO323" s="121">
        <f>IF($BL323="", "", SUMIF('Income &amp; Expenses'!$I$11:$I$40, $BL323, 'Income &amp; Expenses'!$K$11:$K$40))</f>
        <v>0</v>
      </c>
      <c r="BQ323" s="62" t="str">
        <f>IF($BM323="", "", IF($BM323&lt;0, MAX($BQ$8:$BQ322)+1, ""))</f>
        <v/>
      </c>
      <c r="CC323" s="112">
        <f t="shared" si="67"/>
        <v>44511</v>
      </c>
      <c r="CD323" s="78">
        <f t="shared" si="68"/>
        <v>280</v>
      </c>
      <c r="CE323" s="120">
        <f>IF($BL323="", "", SUMIF('Income &amp; Expenses'!$B$11:$B$40, $BL323, 'Income &amp; Expenses'!$AQ$11:$AQ$40))</f>
        <v>0</v>
      </c>
      <c r="CF323" s="121">
        <f>IF($BL323="", "", SUMIF('Income &amp; Expenses'!$I$11:$I$40, $BL323, 'Income &amp; Expenses'!$K$11:$K$40))</f>
        <v>0</v>
      </c>
      <c r="CH323" s="62" t="str">
        <f>IF(CD323="", "", IF(CD323&lt;0, MAX(CH$8:CH322)+1, ""))</f>
        <v/>
      </c>
      <c r="CT323" s="112">
        <f t="shared" si="69"/>
        <v>44511</v>
      </c>
      <c r="CU323" s="78">
        <f t="shared" si="70"/>
        <v>1025</v>
      </c>
      <c r="CV323" s="120">
        <f>IF($BL323="", "", SUMIF('Income &amp; Expenses'!$B$11:$B$40, $BL323, 'Income &amp; Expenses'!$AR$11:$AR$40))</f>
        <v>0</v>
      </c>
      <c r="CW323" s="121">
        <f>IF($BL323="", "", SUMIF('Income &amp; Expenses'!$I$11:$I$40, $BL323, 'Income &amp; Expenses'!$K$11:$K$40))</f>
        <v>0</v>
      </c>
      <c r="CY323" s="62" t="str">
        <f>IF(CU323="", "", IF(CU323&lt;0, MAX(CY$8:CY322)+1, ""))</f>
        <v/>
      </c>
    </row>
    <row r="324" spans="64:103" ht="14.4" hidden="1" customHeight="1" x14ac:dyDescent="0.55000000000000004">
      <c r="BL324" s="112">
        <f t="shared" si="65"/>
        <v>44512</v>
      </c>
      <c r="BM324" s="78">
        <f t="shared" si="66"/>
        <v>850</v>
      </c>
      <c r="BN324" s="120">
        <f>IF($BL324="", "", SUMIF('Income &amp; Expenses'!$B$11:$B$40, BL324, 'Income &amp; Expenses'!$F$11:$F$40))</f>
        <v>0</v>
      </c>
      <c r="BO324" s="121">
        <f>IF($BL324="", "", SUMIF('Income &amp; Expenses'!$I$11:$I$40, $BL324, 'Income &amp; Expenses'!$K$11:$K$40))</f>
        <v>0</v>
      </c>
      <c r="BQ324" s="62" t="str">
        <f>IF($BM324="", "", IF($BM324&lt;0, MAX($BQ$8:$BQ323)+1, ""))</f>
        <v/>
      </c>
      <c r="CC324" s="112">
        <f t="shared" si="67"/>
        <v>44512</v>
      </c>
      <c r="CD324" s="78">
        <f t="shared" si="68"/>
        <v>280</v>
      </c>
      <c r="CE324" s="120">
        <f>IF($BL324="", "", SUMIF('Income &amp; Expenses'!$B$11:$B$40, $BL324, 'Income &amp; Expenses'!$AQ$11:$AQ$40))</f>
        <v>0</v>
      </c>
      <c r="CF324" s="121">
        <f>IF($BL324="", "", SUMIF('Income &amp; Expenses'!$I$11:$I$40, $BL324, 'Income &amp; Expenses'!$K$11:$K$40))</f>
        <v>0</v>
      </c>
      <c r="CH324" s="62" t="str">
        <f>IF(CD324="", "", IF(CD324&lt;0, MAX(CH$8:CH323)+1, ""))</f>
        <v/>
      </c>
      <c r="CT324" s="112">
        <f t="shared" si="69"/>
        <v>44512</v>
      </c>
      <c r="CU324" s="78">
        <f t="shared" si="70"/>
        <v>1025</v>
      </c>
      <c r="CV324" s="120">
        <f>IF($BL324="", "", SUMIF('Income &amp; Expenses'!$B$11:$B$40, $BL324, 'Income &amp; Expenses'!$AR$11:$AR$40))</f>
        <v>0</v>
      </c>
      <c r="CW324" s="121">
        <f>IF($BL324="", "", SUMIF('Income &amp; Expenses'!$I$11:$I$40, $BL324, 'Income &amp; Expenses'!$K$11:$K$40))</f>
        <v>0</v>
      </c>
      <c r="CY324" s="62" t="str">
        <f>IF(CU324="", "", IF(CU324&lt;0, MAX(CY$8:CY323)+1, ""))</f>
        <v/>
      </c>
    </row>
    <row r="325" spans="64:103" ht="14.4" hidden="1" customHeight="1" x14ac:dyDescent="0.55000000000000004">
      <c r="BL325" s="112">
        <f t="shared" si="65"/>
        <v>44513</v>
      </c>
      <c r="BM325" s="78">
        <f t="shared" si="66"/>
        <v>850</v>
      </c>
      <c r="BN325" s="120">
        <f>IF($BL325="", "", SUMIF('Income &amp; Expenses'!$B$11:$B$40, BL325, 'Income &amp; Expenses'!$F$11:$F$40))</f>
        <v>0</v>
      </c>
      <c r="BO325" s="121">
        <f>IF($BL325="", "", SUMIF('Income &amp; Expenses'!$I$11:$I$40, $BL325, 'Income &amp; Expenses'!$K$11:$K$40))</f>
        <v>0</v>
      </c>
      <c r="BQ325" s="62" t="str">
        <f>IF($BM325="", "", IF($BM325&lt;0, MAX($BQ$8:$BQ324)+1, ""))</f>
        <v/>
      </c>
      <c r="CC325" s="112">
        <f t="shared" si="67"/>
        <v>44513</v>
      </c>
      <c r="CD325" s="78">
        <f t="shared" si="68"/>
        <v>280</v>
      </c>
      <c r="CE325" s="120">
        <f>IF($BL325="", "", SUMIF('Income &amp; Expenses'!$B$11:$B$40, $BL325, 'Income &amp; Expenses'!$AQ$11:$AQ$40))</f>
        <v>0</v>
      </c>
      <c r="CF325" s="121">
        <f>IF($BL325="", "", SUMIF('Income &amp; Expenses'!$I$11:$I$40, $BL325, 'Income &amp; Expenses'!$K$11:$K$40))</f>
        <v>0</v>
      </c>
      <c r="CH325" s="62" t="str">
        <f>IF(CD325="", "", IF(CD325&lt;0, MAX(CH$8:CH324)+1, ""))</f>
        <v/>
      </c>
      <c r="CT325" s="112">
        <f t="shared" si="69"/>
        <v>44513</v>
      </c>
      <c r="CU325" s="78">
        <f t="shared" si="70"/>
        <v>1025</v>
      </c>
      <c r="CV325" s="120">
        <f>IF($BL325="", "", SUMIF('Income &amp; Expenses'!$B$11:$B$40, $BL325, 'Income &amp; Expenses'!$AR$11:$AR$40))</f>
        <v>0</v>
      </c>
      <c r="CW325" s="121">
        <f>IF($BL325="", "", SUMIF('Income &amp; Expenses'!$I$11:$I$40, $BL325, 'Income &amp; Expenses'!$K$11:$K$40))</f>
        <v>0</v>
      </c>
      <c r="CY325" s="62" t="str">
        <f>IF(CU325="", "", IF(CU325&lt;0, MAX(CY$8:CY324)+1, ""))</f>
        <v/>
      </c>
    </row>
    <row r="326" spans="64:103" ht="14.4" hidden="1" customHeight="1" x14ac:dyDescent="0.55000000000000004">
      <c r="BL326" s="112">
        <f t="shared" si="65"/>
        <v>44514</v>
      </c>
      <c r="BM326" s="78">
        <f t="shared" si="66"/>
        <v>850</v>
      </c>
      <c r="BN326" s="120">
        <f>IF($BL326="", "", SUMIF('Income &amp; Expenses'!$B$11:$B$40, BL326, 'Income &amp; Expenses'!$F$11:$F$40))</f>
        <v>0</v>
      </c>
      <c r="BO326" s="121">
        <f>IF($BL326="", "", SUMIF('Income &amp; Expenses'!$I$11:$I$40, $BL326, 'Income &amp; Expenses'!$K$11:$K$40))</f>
        <v>0</v>
      </c>
      <c r="BQ326" s="62" t="str">
        <f>IF($BM326="", "", IF($BM326&lt;0, MAX($BQ$8:$BQ325)+1, ""))</f>
        <v/>
      </c>
      <c r="CC326" s="112">
        <f t="shared" si="67"/>
        <v>44514</v>
      </c>
      <c r="CD326" s="78">
        <f t="shared" si="68"/>
        <v>280</v>
      </c>
      <c r="CE326" s="120">
        <f>IF($BL326="", "", SUMIF('Income &amp; Expenses'!$B$11:$B$40, $BL326, 'Income &amp; Expenses'!$AQ$11:$AQ$40))</f>
        <v>0</v>
      </c>
      <c r="CF326" s="121">
        <f>IF($BL326="", "", SUMIF('Income &amp; Expenses'!$I$11:$I$40, $BL326, 'Income &amp; Expenses'!$K$11:$K$40))</f>
        <v>0</v>
      </c>
      <c r="CH326" s="62" t="str">
        <f>IF(CD326="", "", IF(CD326&lt;0, MAX(CH$8:CH325)+1, ""))</f>
        <v/>
      </c>
      <c r="CT326" s="112">
        <f t="shared" si="69"/>
        <v>44514</v>
      </c>
      <c r="CU326" s="78">
        <f t="shared" si="70"/>
        <v>1025</v>
      </c>
      <c r="CV326" s="120">
        <f>IF($BL326="", "", SUMIF('Income &amp; Expenses'!$B$11:$B$40, $BL326, 'Income &amp; Expenses'!$AR$11:$AR$40))</f>
        <v>0</v>
      </c>
      <c r="CW326" s="121">
        <f>IF($BL326="", "", SUMIF('Income &amp; Expenses'!$I$11:$I$40, $BL326, 'Income &amp; Expenses'!$K$11:$K$40))</f>
        <v>0</v>
      </c>
      <c r="CY326" s="62" t="str">
        <f>IF(CU326="", "", IF(CU326&lt;0, MAX(CY$8:CY325)+1, ""))</f>
        <v/>
      </c>
    </row>
    <row r="327" spans="64:103" ht="14.4" hidden="1" customHeight="1" x14ac:dyDescent="0.55000000000000004">
      <c r="BL327" s="112">
        <f t="shared" si="65"/>
        <v>44515</v>
      </c>
      <c r="BM327" s="78">
        <f t="shared" si="66"/>
        <v>850</v>
      </c>
      <c r="BN327" s="120">
        <f>IF($BL327="", "", SUMIF('Income &amp; Expenses'!$B$11:$B$40, BL327, 'Income &amp; Expenses'!$F$11:$F$40))</f>
        <v>0</v>
      </c>
      <c r="BO327" s="121">
        <f>IF($BL327="", "", SUMIF('Income &amp; Expenses'!$I$11:$I$40, $BL327, 'Income &amp; Expenses'!$K$11:$K$40))</f>
        <v>0</v>
      </c>
      <c r="BQ327" s="62" t="str">
        <f>IF($BM327="", "", IF($BM327&lt;0, MAX($BQ$8:$BQ326)+1, ""))</f>
        <v/>
      </c>
      <c r="CC327" s="112">
        <f t="shared" si="67"/>
        <v>44515</v>
      </c>
      <c r="CD327" s="78">
        <f t="shared" si="68"/>
        <v>280</v>
      </c>
      <c r="CE327" s="120">
        <f>IF($BL327="", "", SUMIF('Income &amp; Expenses'!$B$11:$B$40, $BL327, 'Income &amp; Expenses'!$AQ$11:$AQ$40))</f>
        <v>0</v>
      </c>
      <c r="CF327" s="121">
        <f>IF($BL327="", "", SUMIF('Income &amp; Expenses'!$I$11:$I$40, $BL327, 'Income &amp; Expenses'!$K$11:$K$40))</f>
        <v>0</v>
      </c>
      <c r="CH327" s="62" t="str">
        <f>IF(CD327="", "", IF(CD327&lt;0, MAX(CH$8:CH326)+1, ""))</f>
        <v/>
      </c>
      <c r="CT327" s="112">
        <f t="shared" si="69"/>
        <v>44515</v>
      </c>
      <c r="CU327" s="78">
        <f t="shared" si="70"/>
        <v>1025</v>
      </c>
      <c r="CV327" s="120">
        <f>IF($BL327="", "", SUMIF('Income &amp; Expenses'!$B$11:$B$40, $BL327, 'Income &amp; Expenses'!$AR$11:$AR$40))</f>
        <v>0</v>
      </c>
      <c r="CW327" s="121">
        <f>IF($BL327="", "", SUMIF('Income &amp; Expenses'!$I$11:$I$40, $BL327, 'Income &amp; Expenses'!$K$11:$K$40))</f>
        <v>0</v>
      </c>
      <c r="CY327" s="62" t="str">
        <f>IF(CU327="", "", IF(CU327&lt;0, MAX(CY$8:CY326)+1, ""))</f>
        <v/>
      </c>
    </row>
    <row r="328" spans="64:103" ht="14.4" hidden="1" customHeight="1" x14ac:dyDescent="0.55000000000000004">
      <c r="BL328" s="112">
        <f t="shared" si="65"/>
        <v>44516</v>
      </c>
      <c r="BM328" s="78">
        <f t="shared" si="66"/>
        <v>850</v>
      </c>
      <c r="BN328" s="120">
        <f>IF($BL328="", "", SUMIF('Income &amp; Expenses'!$B$11:$B$40, BL328, 'Income &amp; Expenses'!$F$11:$F$40))</f>
        <v>0</v>
      </c>
      <c r="BO328" s="121">
        <f>IF($BL328="", "", SUMIF('Income &amp; Expenses'!$I$11:$I$40, $BL328, 'Income &amp; Expenses'!$K$11:$K$40))</f>
        <v>0</v>
      </c>
      <c r="BQ328" s="62" t="str">
        <f>IF($BM328="", "", IF($BM328&lt;0, MAX($BQ$8:$BQ327)+1, ""))</f>
        <v/>
      </c>
      <c r="CC328" s="112">
        <f t="shared" si="67"/>
        <v>44516</v>
      </c>
      <c r="CD328" s="78">
        <f t="shared" si="68"/>
        <v>280</v>
      </c>
      <c r="CE328" s="120">
        <f>IF($BL328="", "", SUMIF('Income &amp; Expenses'!$B$11:$B$40, $BL328, 'Income &amp; Expenses'!$AQ$11:$AQ$40))</f>
        <v>0</v>
      </c>
      <c r="CF328" s="121">
        <f>IF($BL328="", "", SUMIF('Income &amp; Expenses'!$I$11:$I$40, $BL328, 'Income &amp; Expenses'!$K$11:$K$40))</f>
        <v>0</v>
      </c>
      <c r="CH328" s="62" t="str">
        <f>IF(CD328="", "", IF(CD328&lt;0, MAX(CH$8:CH327)+1, ""))</f>
        <v/>
      </c>
      <c r="CT328" s="112">
        <f t="shared" si="69"/>
        <v>44516</v>
      </c>
      <c r="CU328" s="78">
        <f t="shared" si="70"/>
        <v>1025</v>
      </c>
      <c r="CV328" s="120">
        <f>IF($BL328="", "", SUMIF('Income &amp; Expenses'!$B$11:$B$40, $BL328, 'Income &amp; Expenses'!$AR$11:$AR$40))</f>
        <v>0</v>
      </c>
      <c r="CW328" s="121">
        <f>IF($BL328="", "", SUMIF('Income &amp; Expenses'!$I$11:$I$40, $BL328, 'Income &amp; Expenses'!$K$11:$K$40))</f>
        <v>0</v>
      </c>
      <c r="CY328" s="62" t="str">
        <f>IF(CU328="", "", IF(CU328&lt;0, MAX(CY$8:CY327)+1, ""))</f>
        <v/>
      </c>
    </row>
    <row r="329" spans="64:103" ht="14.4" hidden="1" customHeight="1" x14ac:dyDescent="0.55000000000000004">
      <c r="BL329" s="112">
        <f t="shared" si="65"/>
        <v>44517</v>
      </c>
      <c r="BM329" s="78">
        <f t="shared" si="66"/>
        <v>850</v>
      </c>
      <c r="BN329" s="120">
        <f>IF($BL329="", "", SUMIF('Income &amp; Expenses'!$B$11:$B$40, BL329, 'Income &amp; Expenses'!$F$11:$F$40))</f>
        <v>0</v>
      </c>
      <c r="BO329" s="121">
        <f>IF($BL329="", "", SUMIF('Income &amp; Expenses'!$I$11:$I$40, $BL329, 'Income &amp; Expenses'!$K$11:$K$40))</f>
        <v>0</v>
      </c>
      <c r="BQ329" s="62" t="str">
        <f>IF($BM329="", "", IF($BM329&lt;0, MAX($BQ$8:$BQ328)+1, ""))</f>
        <v/>
      </c>
      <c r="CC329" s="112">
        <f t="shared" si="67"/>
        <v>44517</v>
      </c>
      <c r="CD329" s="78">
        <f t="shared" si="68"/>
        <v>280</v>
      </c>
      <c r="CE329" s="120">
        <f>IF($BL329="", "", SUMIF('Income &amp; Expenses'!$B$11:$B$40, $BL329, 'Income &amp; Expenses'!$AQ$11:$AQ$40))</f>
        <v>0</v>
      </c>
      <c r="CF329" s="121">
        <f>IF($BL329="", "", SUMIF('Income &amp; Expenses'!$I$11:$I$40, $BL329, 'Income &amp; Expenses'!$K$11:$K$40))</f>
        <v>0</v>
      </c>
      <c r="CH329" s="62" t="str">
        <f>IF(CD329="", "", IF(CD329&lt;0, MAX(CH$8:CH328)+1, ""))</f>
        <v/>
      </c>
      <c r="CT329" s="112">
        <f t="shared" si="69"/>
        <v>44517</v>
      </c>
      <c r="CU329" s="78">
        <f t="shared" si="70"/>
        <v>1025</v>
      </c>
      <c r="CV329" s="120">
        <f>IF($BL329="", "", SUMIF('Income &amp; Expenses'!$B$11:$B$40, $BL329, 'Income &amp; Expenses'!$AR$11:$AR$40))</f>
        <v>0</v>
      </c>
      <c r="CW329" s="121">
        <f>IF($BL329="", "", SUMIF('Income &amp; Expenses'!$I$11:$I$40, $BL329, 'Income &amp; Expenses'!$K$11:$K$40))</f>
        <v>0</v>
      </c>
      <c r="CY329" s="62" t="str">
        <f>IF(CU329="", "", IF(CU329&lt;0, MAX(CY$8:CY328)+1, ""))</f>
        <v/>
      </c>
    </row>
    <row r="330" spans="64:103" ht="14.4" hidden="1" customHeight="1" x14ac:dyDescent="0.55000000000000004">
      <c r="BL330" s="112">
        <f t="shared" si="65"/>
        <v>44518</v>
      </c>
      <c r="BM330" s="78">
        <f t="shared" si="66"/>
        <v>850</v>
      </c>
      <c r="BN330" s="120">
        <f>IF($BL330="", "", SUMIF('Income &amp; Expenses'!$B$11:$B$40, BL330, 'Income &amp; Expenses'!$F$11:$F$40))</f>
        <v>0</v>
      </c>
      <c r="BO330" s="121">
        <f>IF($BL330="", "", SUMIF('Income &amp; Expenses'!$I$11:$I$40, $BL330, 'Income &amp; Expenses'!$K$11:$K$40))</f>
        <v>0</v>
      </c>
      <c r="BQ330" s="62" t="str">
        <f>IF($BM330="", "", IF($BM330&lt;0, MAX($BQ$8:$BQ329)+1, ""))</f>
        <v/>
      </c>
      <c r="CC330" s="112">
        <f t="shared" si="67"/>
        <v>44518</v>
      </c>
      <c r="CD330" s="78">
        <f t="shared" si="68"/>
        <v>280</v>
      </c>
      <c r="CE330" s="120">
        <f>IF($BL330="", "", SUMIF('Income &amp; Expenses'!$B$11:$B$40, $BL330, 'Income &amp; Expenses'!$AQ$11:$AQ$40))</f>
        <v>0</v>
      </c>
      <c r="CF330" s="121">
        <f>IF($BL330="", "", SUMIF('Income &amp; Expenses'!$I$11:$I$40, $BL330, 'Income &amp; Expenses'!$K$11:$K$40))</f>
        <v>0</v>
      </c>
      <c r="CH330" s="62" t="str">
        <f>IF(CD330="", "", IF(CD330&lt;0, MAX(CH$8:CH329)+1, ""))</f>
        <v/>
      </c>
      <c r="CT330" s="112">
        <f t="shared" si="69"/>
        <v>44518</v>
      </c>
      <c r="CU330" s="78">
        <f t="shared" si="70"/>
        <v>1025</v>
      </c>
      <c r="CV330" s="120">
        <f>IF($BL330="", "", SUMIF('Income &amp; Expenses'!$B$11:$B$40, $BL330, 'Income &amp; Expenses'!$AR$11:$AR$40))</f>
        <v>0</v>
      </c>
      <c r="CW330" s="121">
        <f>IF($BL330="", "", SUMIF('Income &amp; Expenses'!$I$11:$I$40, $BL330, 'Income &amp; Expenses'!$K$11:$K$40))</f>
        <v>0</v>
      </c>
      <c r="CY330" s="62" t="str">
        <f>IF(CU330="", "", IF(CU330&lt;0, MAX(CY$8:CY329)+1, ""))</f>
        <v/>
      </c>
    </row>
    <row r="331" spans="64:103" ht="14.4" hidden="1" customHeight="1" x14ac:dyDescent="0.55000000000000004">
      <c r="BL331" s="112">
        <f t="shared" ref="BL331:BL374" si="71">IFERROR(IF(BL330+1&gt;$BM$3, "", BL330+1), "")</f>
        <v>44519</v>
      </c>
      <c r="BM331" s="78">
        <f t="shared" ref="BM331:BM374" si="72">IF($BL331="", "", BM330+BO331-BN331)</f>
        <v>850</v>
      </c>
      <c r="BN331" s="120">
        <f>IF($BL331="", "", SUMIF('Income &amp; Expenses'!$B$11:$B$40, BL331, 'Income &amp; Expenses'!$F$11:$F$40))</f>
        <v>0</v>
      </c>
      <c r="BO331" s="121">
        <f>IF($BL331="", "", SUMIF('Income &amp; Expenses'!$I$11:$I$40, $BL331, 'Income &amp; Expenses'!$K$11:$K$40))</f>
        <v>0</v>
      </c>
      <c r="BQ331" s="62" t="str">
        <f>IF($BM331="", "", IF($BM331&lt;0, MAX($BQ$8:$BQ330)+1, ""))</f>
        <v/>
      </c>
      <c r="CC331" s="112">
        <f t="shared" ref="CC331:CC374" si="73">IFERROR(IF(CC330+1&gt;$BM$3, "", CC330+1), "")</f>
        <v>44519</v>
      </c>
      <c r="CD331" s="78">
        <f t="shared" ref="CD331:CD374" si="74">IF($BL331="", "", CD330+CF331-CE331)</f>
        <v>280</v>
      </c>
      <c r="CE331" s="120">
        <f>IF($BL331="", "", SUMIF('Income &amp; Expenses'!$B$11:$B$40, $BL331, 'Income &amp; Expenses'!$AQ$11:$AQ$40))</f>
        <v>0</v>
      </c>
      <c r="CF331" s="121">
        <f>IF($BL331="", "", SUMIF('Income &amp; Expenses'!$I$11:$I$40, $BL331, 'Income &amp; Expenses'!$K$11:$K$40))</f>
        <v>0</v>
      </c>
      <c r="CH331" s="62" t="str">
        <f>IF(CD331="", "", IF(CD331&lt;0, MAX(CH$8:CH330)+1, ""))</f>
        <v/>
      </c>
      <c r="CT331" s="112">
        <f t="shared" ref="CT331:CT374" si="75">IFERROR(IF(CT330+1&gt;$BM$3, "", CT330+1), "")</f>
        <v>44519</v>
      </c>
      <c r="CU331" s="78">
        <f t="shared" ref="CU331:CU374" si="76">IF($BL331="", "", CU330+CW331-CV331)</f>
        <v>1025</v>
      </c>
      <c r="CV331" s="120">
        <f>IF($BL331="", "", SUMIF('Income &amp; Expenses'!$B$11:$B$40, $BL331, 'Income &amp; Expenses'!$AR$11:$AR$40))</f>
        <v>0</v>
      </c>
      <c r="CW331" s="121">
        <f>IF($BL331="", "", SUMIF('Income &amp; Expenses'!$I$11:$I$40, $BL331, 'Income &amp; Expenses'!$K$11:$K$40))</f>
        <v>0</v>
      </c>
      <c r="CY331" s="62" t="str">
        <f>IF(CU331="", "", IF(CU331&lt;0, MAX(CY$8:CY330)+1, ""))</f>
        <v/>
      </c>
    </row>
    <row r="332" spans="64:103" ht="14.4" hidden="1" customHeight="1" x14ac:dyDescent="0.55000000000000004">
      <c r="BL332" s="112">
        <f t="shared" si="71"/>
        <v>44520</v>
      </c>
      <c r="BM332" s="78">
        <f t="shared" si="72"/>
        <v>850</v>
      </c>
      <c r="BN332" s="120">
        <f>IF($BL332="", "", SUMIF('Income &amp; Expenses'!$B$11:$B$40, BL332, 'Income &amp; Expenses'!$F$11:$F$40))</f>
        <v>0</v>
      </c>
      <c r="BO332" s="121">
        <f>IF($BL332="", "", SUMIF('Income &amp; Expenses'!$I$11:$I$40, $BL332, 'Income &amp; Expenses'!$K$11:$K$40))</f>
        <v>0</v>
      </c>
      <c r="BQ332" s="62" t="str">
        <f>IF($BM332="", "", IF($BM332&lt;0, MAX($BQ$8:$BQ331)+1, ""))</f>
        <v/>
      </c>
      <c r="CC332" s="112">
        <f t="shared" si="73"/>
        <v>44520</v>
      </c>
      <c r="CD332" s="78">
        <f t="shared" si="74"/>
        <v>280</v>
      </c>
      <c r="CE332" s="120">
        <f>IF($BL332="", "", SUMIF('Income &amp; Expenses'!$B$11:$B$40, $BL332, 'Income &amp; Expenses'!$AQ$11:$AQ$40))</f>
        <v>0</v>
      </c>
      <c r="CF332" s="121">
        <f>IF($BL332="", "", SUMIF('Income &amp; Expenses'!$I$11:$I$40, $BL332, 'Income &amp; Expenses'!$K$11:$K$40))</f>
        <v>0</v>
      </c>
      <c r="CH332" s="62" t="str">
        <f>IF(CD332="", "", IF(CD332&lt;0, MAX(CH$8:CH331)+1, ""))</f>
        <v/>
      </c>
      <c r="CT332" s="112">
        <f t="shared" si="75"/>
        <v>44520</v>
      </c>
      <c r="CU332" s="78">
        <f t="shared" si="76"/>
        <v>1025</v>
      </c>
      <c r="CV332" s="120">
        <f>IF($BL332="", "", SUMIF('Income &amp; Expenses'!$B$11:$B$40, $BL332, 'Income &amp; Expenses'!$AR$11:$AR$40))</f>
        <v>0</v>
      </c>
      <c r="CW332" s="121">
        <f>IF($BL332="", "", SUMIF('Income &amp; Expenses'!$I$11:$I$40, $BL332, 'Income &amp; Expenses'!$K$11:$K$40))</f>
        <v>0</v>
      </c>
      <c r="CY332" s="62" t="str">
        <f>IF(CU332="", "", IF(CU332&lt;0, MAX(CY$8:CY331)+1, ""))</f>
        <v/>
      </c>
    </row>
    <row r="333" spans="64:103" ht="14.4" hidden="1" customHeight="1" x14ac:dyDescent="0.55000000000000004">
      <c r="BL333" s="112">
        <f t="shared" si="71"/>
        <v>44521</v>
      </c>
      <c r="BM333" s="78">
        <f t="shared" si="72"/>
        <v>850</v>
      </c>
      <c r="BN333" s="120">
        <f>IF($BL333="", "", SUMIF('Income &amp; Expenses'!$B$11:$B$40, BL333, 'Income &amp; Expenses'!$F$11:$F$40))</f>
        <v>0</v>
      </c>
      <c r="BO333" s="121">
        <f>IF($BL333="", "", SUMIF('Income &amp; Expenses'!$I$11:$I$40, $BL333, 'Income &amp; Expenses'!$K$11:$K$40))</f>
        <v>0</v>
      </c>
      <c r="BQ333" s="62" t="str">
        <f>IF($BM333="", "", IF($BM333&lt;0, MAX($BQ$8:$BQ332)+1, ""))</f>
        <v/>
      </c>
      <c r="CC333" s="112">
        <f t="shared" si="73"/>
        <v>44521</v>
      </c>
      <c r="CD333" s="78">
        <f t="shared" si="74"/>
        <v>280</v>
      </c>
      <c r="CE333" s="120">
        <f>IF($BL333="", "", SUMIF('Income &amp; Expenses'!$B$11:$B$40, $BL333, 'Income &amp; Expenses'!$AQ$11:$AQ$40))</f>
        <v>0</v>
      </c>
      <c r="CF333" s="121">
        <f>IF($BL333="", "", SUMIF('Income &amp; Expenses'!$I$11:$I$40, $BL333, 'Income &amp; Expenses'!$K$11:$K$40))</f>
        <v>0</v>
      </c>
      <c r="CH333" s="62" t="str">
        <f>IF(CD333="", "", IF(CD333&lt;0, MAX(CH$8:CH332)+1, ""))</f>
        <v/>
      </c>
      <c r="CT333" s="112">
        <f t="shared" si="75"/>
        <v>44521</v>
      </c>
      <c r="CU333" s="78">
        <f t="shared" si="76"/>
        <v>1025</v>
      </c>
      <c r="CV333" s="120">
        <f>IF($BL333="", "", SUMIF('Income &amp; Expenses'!$B$11:$B$40, $BL333, 'Income &amp; Expenses'!$AR$11:$AR$40))</f>
        <v>0</v>
      </c>
      <c r="CW333" s="121">
        <f>IF($BL333="", "", SUMIF('Income &amp; Expenses'!$I$11:$I$40, $BL333, 'Income &amp; Expenses'!$K$11:$K$40))</f>
        <v>0</v>
      </c>
      <c r="CY333" s="62" t="str">
        <f>IF(CU333="", "", IF(CU333&lt;0, MAX(CY$8:CY332)+1, ""))</f>
        <v/>
      </c>
    </row>
    <row r="334" spans="64:103" ht="14.4" hidden="1" customHeight="1" x14ac:dyDescent="0.55000000000000004">
      <c r="BL334" s="112">
        <f t="shared" si="71"/>
        <v>44522</v>
      </c>
      <c r="BM334" s="78">
        <f t="shared" si="72"/>
        <v>850</v>
      </c>
      <c r="BN334" s="120">
        <f>IF($BL334="", "", SUMIF('Income &amp; Expenses'!$B$11:$B$40, BL334, 'Income &amp; Expenses'!$F$11:$F$40))</f>
        <v>0</v>
      </c>
      <c r="BO334" s="121">
        <f>IF($BL334="", "", SUMIF('Income &amp; Expenses'!$I$11:$I$40, $BL334, 'Income &amp; Expenses'!$K$11:$K$40))</f>
        <v>0</v>
      </c>
      <c r="BQ334" s="62" t="str">
        <f>IF($BM334="", "", IF($BM334&lt;0, MAX($BQ$8:$BQ333)+1, ""))</f>
        <v/>
      </c>
      <c r="CC334" s="112">
        <f t="shared" si="73"/>
        <v>44522</v>
      </c>
      <c r="CD334" s="78">
        <f t="shared" si="74"/>
        <v>280</v>
      </c>
      <c r="CE334" s="120">
        <f>IF($BL334="", "", SUMIF('Income &amp; Expenses'!$B$11:$B$40, $BL334, 'Income &amp; Expenses'!$AQ$11:$AQ$40))</f>
        <v>0</v>
      </c>
      <c r="CF334" s="121">
        <f>IF($BL334="", "", SUMIF('Income &amp; Expenses'!$I$11:$I$40, $BL334, 'Income &amp; Expenses'!$K$11:$K$40))</f>
        <v>0</v>
      </c>
      <c r="CH334" s="62" t="str">
        <f>IF(CD334="", "", IF(CD334&lt;0, MAX(CH$8:CH333)+1, ""))</f>
        <v/>
      </c>
      <c r="CT334" s="112">
        <f t="shared" si="75"/>
        <v>44522</v>
      </c>
      <c r="CU334" s="78">
        <f t="shared" si="76"/>
        <v>1025</v>
      </c>
      <c r="CV334" s="120">
        <f>IF($BL334="", "", SUMIF('Income &amp; Expenses'!$B$11:$B$40, $BL334, 'Income &amp; Expenses'!$AR$11:$AR$40))</f>
        <v>0</v>
      </c>
      <c r="CW334" s="121">
        <f>IF($BL334="", "", SUMIF('Income &amp; Expenses'!$I$11:$I$40, $BL334, 'Income &amp; Expenses'!$K$11:$K$40))</f>
        <v>0</v>
      </c>
      <c r="CY334" s="62" t="str">
        <f>IF(CU334="", "", IF(CU334&lt;0, MAX(CY$8:CY333)+1, ""))</f>
        <v/>
      </c>
    </row>
    <row r="335" spans="64:103" ht="14.4" hidden="1" customHeight="1" x14ac:dyDescent="0.55000000000000004">
      <c r="BL335" s="112">
        <f t="shared" si="71"/>
        <v>44523</v>
      </c>
      <c r="BM335" s="78">
        <f t="shared" si="72"/>
        <v>850</v>
      </c>
      <c r="BN335" s="120">
        <f>IF($BL335="", "", SUMIF('Income &amp; Expenses'!$B$11:$B$40, BL335, 'Income &amp; Expenses'!$F$11:$F$40))</f>
        <v>0</v>
      </c>
      <c r="BO335" s="121">
        <f>IF($BL335="", "", SUMIF('Income &amp; Expenses'!$I$11:$I$40, $BL335, 'Income &amp; Expenses'!$K$11:$K$40))</f>
        <v>0</v>
      </c>
      <c r="BQ335" s="62" t="str">
        <f>IF($BM335="", "", IF($BM335&lt;0, MAX($BQ$8:$BQ334)+1, ""))</f>
        <v/>
      </c>
      <c r="CC335" s="112">
        <f t="shared" si="73"/>
        <v>44523</v>
      </c>
      <c r="CD335" s="78">
        <f t="shared" si="74"/>
        <v>280</v>
      </c>
      <c r="CE335" s="120">
        <f>IF($BL335="", "", SUMIF('Income &amp; Expenses'!$B$11:$B$40, $BL335, 'Income &amp; Expenses'!$AQ$11:$AQ$40))</f>
        <v>0</v>
      </c>
      <c r="CF335" s="121">
        <f>IF($BL335="", "", SUMIF('Income &amp; Expenses'!$I$11:$I$40, $BL335, 'Income &amp; Expenses'!$K$11:$K$40))</f>
        <v>0</v>
      </c>
      <c r="CH335" s="62" t="str">
        <f>IF(CD335="", "", IF(CD335&lt;0, MAX(CH$8:CH334)+1, ""))</f>
        <v/>
      </c>
      <c r="CT335" s="112">
        <f t="shared" si="75"/>
        <v>44523</v>
      </c>
      <c r="CU335" s="78">
        <f t="shared" si="76"/>
        <v>1025</v>
      </c>
      <c r="CV335" s="120">
        <f>IF($BL335="", "", SUMIF('Income &amp; Expenses'!$B$11:$B$40, $BL335, 'Income &amp; Expenses'!$AR$11:$AR$40))</f>
        <v>0</v>
      </c>
      <c r="CW335" s="121">
        <f>IF($BL335="", "", SUMIF('Income &amp; Expenses'!$I$11:$I$40, $BL335, 'Income &amp; Expenses'!$K$11:$K$40))</f>
        <v>0</v>
      </c>
      <c r="CY335" s="62" t="str">
        <f>IF(CU335="", "", IF(CU335&lt;0, MAX(CY$8:CY334)+1, ""))</f>
        <v/>
      </c>
    </row>
    <row r="336" spans="64:103" ht="14.4" hidden="1" customHeight="1" x14ac:dyDescent="0.55000000000000004">
      <c r="BL336" s="112">
        <f t="shared" si="71"/>
        <v>44524</v>
      </c>
      <c r="BM336" s="78">
        <f t="shared" si="72"/>
        <v>850</v>
      </c>
      <c r="BN336" s="120">
        <f>IF($BL336="", "", SUMIF('Income &amp; Expenses'!$B$11:$B$40, BL336, 'Income &amp; Expenses'!$F$11:$F$40))</f>
        <v>0</v>
      </c>
      <c r="BO336" s="121">
        <f>IF($BL336="", "", SUMIF('Income &amp; Expenses'!$I$11:$I$40, $BL336, 'Income &amp; Expenses'!$K$11:$K$40))</f>
        <v>0</v>
      </c>
      <c r="BQ336" s="62" t="str">
        <f>IF($BM336="", "", IF($BM336&lt;0, MAX($BQ$8:$BQ335)+1, ""))</f>
        <v/>
      </c>
      <c r="CC336" s="112">
        <f t="shared" si="73"/>
        <v>44524</v>
      </c>
      <c r="CD336" s="78">
        <f t="shared" si="74"/>
        <v>280</v>
      </c>
      <c r="CE336" s="120">
        <f>IF($BL336="", "", SUMIF('Income &amp; Expenses'!$B$11:$B$40, $BL336, 'Income &amp; Expenses'!$AQ$11:$AQ$40))</f>
        <v>0</v>
      </c>
      <c r="CF336" s="121">
        <f>IF($BL336="", "", SUMIF('Income &amp; Expenses'!$I$11:$I$40, $BL336, 'Income &amp; Expenses'!$K$11:$K$40))</f>
        <v>0</v>
      </c>
      <c r="CH336" s="62" t="str">
        <f>IF(CD336="", "", IF(CD336&lt;0, MAX(CH$8:CH335)+1, ""))</f>
        <v/>
      </c>
      <c r="CT336" s="112">
        <f t="shared" si="75"/>
        <v>44524</v>
      </c>
      <c r="CU336" s="78">
        <f t="shared" si="76"/>
        <v>1025</v>
      </c>
      <c r="CV336" s="120">
        <f>IF($BL336="", "", SUMIF('Income &amp; Expenses'!$B$11:$B$40, $BL336, 'Income &amp; Expenses'!$AR$11:$AR$40))</f>
        <v>0</v>
      </c>
      <c r="CW336" s="121">
        <f>IF($BL336="", "", SUMIF('Income &amp; Expenses'!$I$11:$I$40, $BL336, 'Income &amp; Expenses'!$K$11:$K$40))</f>
        <v>0</v>
      </c>
      <c r="CY336" s="62" t="str">
        <f>IF(CU336="", "", IF(CU336&lt;0, MAX(CY$8:CY335)+1, ""))</f>
        <v/>
      </c>
    </row>
    <row r="337" spans="64:103" ht="14.4" hidden="1" customHeight="1" x14ac:dyDescent="0.55000000000000004">
      <c r="BL337" s="112">
        <f t="shared" si="71"/>
        <v>44525</v>
      </c>
      <c r="BM337" s="78">
        <f t="shared" si="72"/>
        <v>850</v>
      </c>
      <c r="BN337" s="120">
        <f>IF($BL337="", "", SUMIF('Income &amp; Expenses'!$B$11:$B$40, BL337, 'Income &amp; Expenses'!$F$11:$F$40))</f>
        <v>0</v>
      </c>
      <c r="BO337" s="121">
        <f>IF($BL337="", "", SUMIF('Income &amp; Expenses'!$I$11:$I$40, $BL337, 'Income &amp; Expenses'!$K$11:$K$40))</f>
        <v>0</v>
      </c>
      <c r="BQ337" s="62" t="str">
        <f>IF($BM337="", "", IF($BM337&lt;0, MAX($BQ$8:$BQ336)+1, ""))</f>
        <v/>
      </c>
      <c r="CC337" s="112">
        <f t="shared" si="73"/>
        <v>44525</v>
      </c>
      <c r="CD337" s="78">
        <f t="shared" si="74"/>
        <v>280</v>
      </c>
      <c r="CE337" s="120">
        <f>IF($BL337="", "", SUMIF('Income &amp; Expenses'!$B$11:$B$40, $BL337, 'Income &amp; Expenses'!$AQ$11:$AQ$40))</f>
        <v>0</v>
      </c>
      <c r="CF337" s="121">
        <f>IF($BL337="", "", SUMIF('Income &amp; Expenses'!$I$11:$I$40, $BL337, 'Income &amp; Expenses'!$K$11:$K$40))</f>
        <v>0</v>
      </c>
      <c r="CH337" s="62" t="str">
        <f>IF(CD337="", "", IF(CD337&lt;0, MAX(CH$8:CH336)+1, ""))</f>
        <v/>
      </c>
      <c r="CT337" s="112">
        <f t="shared" si="75"/>
        <v>44525</v>
      </c>
      <c r="CU337" s="78">
        <f t="shared" si="76"/>
        <v>1025</v>
      </c>
      <c r="CV337" s="120">
        <f>IF($BL337="", "", SUMIF('Income &amp; Expenses'!$B$11:$B$40, $BL337, 'Income &amp; Expenses'!$AR$11:$AR$40))</f>
        <v>0</v>
      </c>
      <c r="CW337" s="121">
        <f>IF($BL337="", "", SUMIF('Income &amp; Expenses'!$I$11:$I$40, $BL337, 'Income &amp; Expenses'!$K$11:$K$40))</f>
        <v>0</v>
      </c>
      <c r="CY337" s="62" t="str">
        <f>IF(CU337="", "", IF(CU337&lt;0, MAX(CY$8:CY336)+1, ""))</f>
        <v/>
      </c>
    </row>
    <row r="338" spans="64:103" ht="14.4" hidden="1" customHeight="1" x14ac:dyDescent="0.55000000000000004">
      <c r="BL338" s="112">
        <f t="shared" si="71"/>
        <v>44526</v>
      </c>
      <c r="BM338" s="78">
        <f t="shared" si="72"/>
        <v>850</v>
      </c>
      <c r="BN338" s="120">
        <f>IF($BL338="", "", SUMIF('Income &amp; Expenses'!$B$11:$B$40, BL338, 'Income &amp; Expenses'!$F$11:$F$40))</f>
        <v>0</v>
      </c>
      <c r="BO338" s="121">
        <f>IF($BL338="", "", SUMIF('Income &amp; Expenses'!$I$11:$I$40, $BL338, 'Income &amp; Expenses'!$K$11:$K$40))</f>
        <v>0</v>
      </c>
      <c r="BQ338" s="62" t="str">
        <f>IF($BM338="", "", IF($BM338&lt;0, MAX($BQ$8:$BQ337)+1, ""))</f>
        <v/>
      </c>
      <c r="CC338" s="112">
        <f t="shared" si="73"/>
        <v>44526</v>
      </c>
      <c r="CD338" s="78">
        <f t="shared" si="74"/>
        <v>280</v>
      </c>
      <c r="CE338" s="120">
        <f>IF($BL338="", "", SUMIF('Income &amp; Expenses'!$B$11:$B$40, $BL338, 'Income &amp; Expenses'!$AQ$11:$AQ$40))</f>
        <v>0</v>
      </c>
      <c r="CF338" s="121">
        <f>IF($BL338="", "", SUMIF('Income &amp; Expenses'!$I$11:$I$40, $BL338, 'Income &amp; Expenses'!$K$11:$K$40))</f>
        <v>0</v>
      </c>
      <c r="CH338" s="62" t="str">
        <f>IF(CD338="", "", IF(CD338&lt;0, MAX(CH$8:CH337)+1, ""))</f>
        <v/>
      </c>
      <c r="CT338" s="112">
        <f t="shared" si="75"/>
        <v>44526</v>
      </c>
      <c r="CU338" s="78">
        <f t="shared" si="76"/>
        <v>1025</v>
      </c>
      <c r="CV338" s="120">
        <f>IF($BL338="", "", SUMIF('Income &amp; Expenses'!$B$11:$B$40, $BL338, 'Income &amp; Expenses'!$AR$11:$AR$40))</f>
        <v>0</v>
      </c>
      <c r="CW338" s="121">
        <f>IF($BL338="", "", SUMIF('Income &amp; Expenses'!$I$11:$I$40, $BL338, 'Income &amp; Expenses'!$K$11:$K$40))</f>
        <v>0</v>
      </c>
      <c r="CY338" s="62" t="str">
        <f>IF(CU338="", "", IF(CU338&lt;0, MAX(CY$8:CY337)+1, ""))</f>
        <v/>
      </c>
    </row>
    <row r="339" spans="64:103" ht="14.4" hidden="1" customHeight="1" x14ac:dyDescent="0.55000000000000004">
      <c r="BL339" s="112">
        <f t="shared" si="71"/>
        <v>44527</v>
      </c>
      <c r="BM339" s="78">
        <f t="shared" si="72"/>
        <v>850</v>
      </c>
      <c r="BN339" s="120">
        <f>IF($BL339="", "", SUMIF('Income &amp; Expenses'!$B$11:$B$40, BL339, 'Income &amp; Expenses'!$F$11:$F$40))</f>
        <v>0</v>
      </c>
      <c r="BO339" s="121">
        <f>IF($BL339="", "", SUMIF('Income &amp; Expenses'!$I$11:$I$40, $BL339, 'Income &amp; Expenses'!$K$11:$K$40))</f>
        <v>0</v>
      </c>
      <c r="BQ339" s="62" t="str">
        <f>IF($BM339="", "", IF($BM339&lt;0, MAX($BQ$8:$BQ338)+1, ""))</f>
        <v/>
      </c>
      <c r="CC339" s="112">
        <f t="shared" si="73"/>
        <v>44527</v>
      </c>
      <c r="CD339" s="78">
        <f t="shared" si="74"/>
        <v>280</v>
      </c>
      <c r="CE339" s="120">
        <f>IF($BL339="", "", SUMIF('Income &amp; Expenses'!$B$11:$B$40, $BL339, 'Income &amp; Expenses'!$AQ$11:$AQ$40))</f>
        <v>0</v>
      </c>
      <c r="CF339" s="121">
        <f>IF($BL339="", "", SUMIF('Income &amp; Expenses'!$I$11:$I$40, $BL339, 'Income &amp; Expenses'!$K$11:$K$40))</f>
        <v>0</v>
      </c>
      <c r="CH339" s="62" t="str">
        <f>IF(CD339="", "", IF(CD339&lt;0, MAX(CH$8:CH338)+1, ""))</f>
        <v/>
      </c>
      <c r="CT339" s="112">
        <f t="shared" si="75"/>
        <v>44527</v>
      </c>
      <c r="CU339" s="78">
        <f t="shared" si="76"/>
        <v>1025</v>
      </c>
      <c r="CV339" s="120">
        <f>IF($BL339="", "", SUMIF('Income &amp; Expenses'!$B$11:$B$40, $BL339, 'Income &amp; Expenses'!$AR$11:$AR$40))</f>
        <v>0</v>
      </c>
      <c r="CW339" s="121">
        <f>IF($BL339="", "", SUMIF('Income &amp; Expenses'!$I$11:$I$40, $BL339, 'Income &amp; Expenses'!$K$11:$K$40))</f>
        <v>0</v>
      </c>
      <c r="CY339" s="62" t="str">
        <f>IF(CU339="", "", IF(CU339&lt;0, MAX(CY$8:CY338)+1, ""))</f>
        <v/>
      </c>
    </row>
    <row r="340" spans="64:103" ht="14.4" hidden="1" customHeight="1" x14ac:dyDescent="0.55000000000000004">
      <c r="BL340" s="112">
        <f t="shared" si="71"/>
        <v>44528</v>
      </c>
      <c r="BM340" s="78">
        <f t="shared" si="72"/>
        <v>850</v>
      </c>
      <c r="BN340" s="120">
        <f>IF($BL340="", "", SUMIF('Income &amp; Expenses'!$B$11:$B$40, BL340, 'Income &amp; Expenses'!$F$11:$F$40))</f>
        <v>0</v>
      </c>
      <c r="BO340" s="121">
        <f>IF($BL340="", "", SUMIF('Income &amp; Expenses'!$I$11:$I$40, $BL340, 'Income &amp; Expenses'!$K$11:$K$40))</f>
        <v>0</v>
      </c>
      <c r="BQ340" s="62" t="str">
        <f>IF($BM340="", "", IF($BM340&lt;0, MAX($BQ$8:$BQ339)+1, ""))</f>
        <v/>
      </c>
      <c r="CC340" s="112">
        <f t="shared" si="73"/>
        <v>44528</v>
      </c>
      <c r="CD340" s="78">
        <f t="shared" si="74"/>
        <v>280</v>
      </c>
      <c r="CE340" s="120">
        <f>IF($BL340="", "", SUMIF('Income &amp; Expenses'!$B$11:$B$40, $BL340, 'Income &amp; Expenses'!$AQ$11:$AQ$40))</f>
        <v>0</v>
      </c>
      <c r="CF340" s="121">
        <f>IF($BL340="", "", SUMIF('Income &amp; Expenses'!$I$11:$I$40, $BL340, 'Income &amp; Expenses'!$K$11:$K$40))</f>
        <v>0</v>
      </c>
      <c r="CH340" s="62" t="str">
        <f>IF(CD340="", "", IF(CD340&lt;0, MAX(CH$8:CH339)+1, ""))</f>
        <v/>
      </c>
      <c r="CT340" s="112">
        <f t="shared" si="75"/>
        <v>44528</v>
      </c>
      <c r="CU340" s="78">
        <f t="shared" si="76"/>
        <v>1025</v>
      </c>
      <c r="CV340" s="120">
        <f>IF($BL340="", "", SUMIF('Income &amp; Expenses'!$B$11:$B$40, $BL340, 'Income &amp; Expenses'!$AR$11:$AR$40))</f>
        <v>0</v>
      </c>
      <c r="CW340" s="121">
        <f>IF($BL340="", "", SUMIF('Income &amp; Expenses'!$I$11:$I$40, $BL340, 'Income &amp; Expenses'!$K$11:$K$40))</f>
        <v>0</v>
      </c>
      <c r="CY340" s="62" t="str">
        <f>IF(CU340="", "", IF(CU340&lt;0, MAX(CY$8:CY339)+1, ""))</f>
        <v/>
      </c>
    </row>
    <row r="341" spans="64:103" ht="14.4" hidden="1" customHeight="1" x14ac:dyDescent="0.55000000000000004">
      <c r="BL341" s="112">
        <f t="shared" si="71"/>
        <v>44529</v>
      </c>
      <c r="BM341" s="78">
        <f t="shared" si="72"/>
        <v>850</v>
      </c>
      <c r="BN341" s="120">
        <f>IF($BL341="", "", SUMIF('Income &amp; Expenses'!$B$11:$B$40, BL341, 'Income &amp; Expenses'!$F$11:$F$40))</f>
        <v>0</v>
      </c>
      <c r="BO341" s="121">
        <f>IF($BL341="", "", SUMIF('Income &amp; Expenses'!$I$11:$I$40, $BL341, 'Income &amp; Expenses'!$K$11:$K$40))</f>
        <v>0</v>
      </c>
      <c r="BQ341" s="62" t="str">
        <f>IF($BM341="", "", IF($BM341&lt;0, MAX($BQ$8:$BQ340)+1, ""))</f>
        <v/>
      </c>
      <c r="CC341" s="112">
        <f t="shared" si="73"/>
        <v>44529</v>
      </c>
      <c r="CD341" s="78">
        <f t="shared" si="74"/>
        <v>280</v>
      </c>
      <c r="CE341" s="120">
        <f>IF($BL341="", "", SUMIF('Income &amp; Expenses'!$B$11:$B$40, $BL341, 'Income &amp; Expenses'!$AQ$11:$AQ$40))</f>
        <v>0</v>
      </c>
      <c r="CF341" s="121">
        <f>IF($BL341="", "", SUMIF('Income &amp; Expenses'!$I$11:$I$40, $BL341, 'Income &amp; Expenses'!$K$11:$K$40))</f>
        <v>0</v>
      </c>
      <c r="CH341" s="62" t="str">
        <f>IF(CD341="", "", IF(CD341&lt;0, MAX(CH$8:CH340)+1, ""))</f>
        <v/>
      </c>
      <c r="CT341" s="112">
        <f t="shared" si="75"/>
        <v>44529</v>
      </c>
      <c r="CU341" s="78">
        <f t="shared" si="76"/>
        <v>1025</v>
      </c>
      <c r="CV341" s="120">
        <f>IF($BL341="", "", SUMIF('Income &amp; Expenses'!$B$11:$B$40, $BL341, 'Income &amp; Expenses'!$AR$11:$AR$40))</f>
        <v>0</v>
      </c>
      <c r="CW341" s="121">
        <f>IF($BL341="", "", SUMIF('Income &amp; Expenses'!$I$11:$I$40, $BL341, 'Income &amp; Expenses'!$K$11:$K$40))</f>
        <v>0</v>
      </c>
      <c r="CY341" s="62" t="str">
        <f>IF(CU341="", "", IF(CU341&lt;0, MAX(CY$8:CY340)+1, ""))</f>
        <v/>
      </c>
    </row>
    <row r="342" spans="64:103" ht="14.4" hidden="1" customHeight="1" x14ac:dyDescent="0.55000000000000004">
      <c r="BL342" s="112">
        <f t="shared" si="71"/>
        <v>44530</v>
      </c>
      <c r="BM342" s="78">
        <f t="shared" si="72"/>
        <v>850</v>
      </c>
      <c r="BN342" s="120">
        <f>IF($BL342="", "", SUMIF('Income &amp; Expenses'!$B$11:$B$40, BL342, 'Income &amp; Expenses'!$F$11:$F$40))</f>
        <v>0</v>
      </c>
      <c r="BO342" s="121">
        <f>IF($BL342="", "", SUMIF('Income &amp; Expenses'!$I$11:$I$40, $BL342, 'Income &amp; Expenses'!$K$11:$K$40))</f>
        <v>0</v>
      </c>
      <c r="BQ342" s="62" t="str">
        <f>IF($BM342="", "", IF($BM342&lt;0, MAX($BQ$8:$BQ341)+1, ""))</f>
        <v/>
      </c>
      <c r="CC342" s="112">
        <f t="shared" si="73"/>
        <v>44530</v>
      </c>
      <c r="CD342" s="78">
        <f t="shared" si="74"/>
        <v>280</v>
      </c>
      <c r="CE342" s="120">
        <f>IF($BL342="", "", SUMIF('Income &amp; Expenses'!$B$11:$B$40, $BL342, 'Income &amp; Expenses'!$AQ$11:$AQ$40))</f>
        <v>0</v>
      </c>
      <c r="CF342" s="121">
        <f>IF($BL342="", "", SUMIF('Income &amp; Expenses'!$I$11:$I$40, $BL342, 'Income &amp; Expenses'!$K$11:$K$40))</f>
        <v>0</v>
      </c>
      <c r="CH342" s="62" t="str">
        <f>IF(CD342="", "", IF(CD342&lt;0, MAX(CH$8:CH341)+1, ""))</f>
        <v/>
      </c>
      <c r="CT342" s="112">
        <f t="shared" si="75"/>
        <v>44530</v>
      </c>
      <c r="CU342" s="78">
        <f t="shared" si="76"/>
        <v>1025</v>
      </c>
      <c r="CV342" s="120">
        <f>IF($BL342="", "", SUMIF('Income &amp; Expenses'!$B$11:$B$40, $BL342, 'Income &amp; Expenses'!$AR$11:$AR$40))</f>
        <v>0</v>
      </c>
      <c r="CW342" s="121">
        <f>IF($BL342="", "", SUMIF('Income &amp; Expenses'!$I$11:$I$40, $BL342, 'Income &amp; Expenses'!$K$11:$K$40))</f>
        <v>0</v>
      </c>
      <c r="CY342" s="62" t="str">
        <f>IF(CU342="", "", IF(CU342&lt;0, MAX(CY$8:CY341)+1, ""))</f>
        <v/>
      </c>
    </row>
    <row r="343" spans="64:103" ht="14.4" hidden="1" customHeight="1" x14ac:dyDescent="0.55000000000000004">
      <c r="BL343" s="112">
        <f t="shared" si="71"/>
        <v>44531</v>
      </c>
      <c r="BM343" s="78">
        <f t="shared" si="72"/>
        <v>850</v>
      </c>
      <c r="BN343" s="120">
        <f>IF($BL343="", "", SUMIF('Income &amp; Expenses'!$B$11:$B$40, BL343, 'Income &amp; Expenses'!$F$11:$F$40))</f>
        <v>0</v>
      </c>
      <c r="BO343" s="121">
        <f>IF($BL343="", "", SUMIF('Income &amp; Expenses'!$I$11:$I$40, $BL343, 'Income &amp; Expenses'!$K$11:$K$40))</f>
        <v>0</v>
      </c>
      <c r="BQ343" s="62" t="str">
        <f>IF($BM343="", "", IF($BM343&lt;0, MAX($BQ$8:$BQ342)+1, ""))</f>
        <v/>
      </c>
      <c r="CC343" s="112">
        <f t="shared" si="73"/>
        <v>44531</v>
      </c>
      <c r="CD343" s="78">
        <f t="shared" si="74"/>
        <v>280</v>
      </c>
      <c r="CE343" s="120">
        <f>IF($BL343="", "", SUMIF('Income &amp; Expenses'!$B$11:$B$40, $BL343, 'Income &amp; Expenses'!$AQ$11:$AQ$40))</f>
        <v>0</v>
      </c>
      <c r="CF343" s="121">
        <f>IF($BL343="", "", SUMIF('Income &amp; Expenses'!$I$11:$I$40, $BL343, 'Income &amp; Expenses'!$K$11:$K$40))</f>
        <v>0</v>
      </c>
      <c r="CH343" s="62" t="str">
        <f>IF(CD343="", "", IF(CD343&lt;0, MAX(CH$8:CH342)+1, ""))</f>
        <v/>
      </c>
      <c r="CT343" s="112">
        <f t="shared" si="75"/>
        <v>44531</v>
      </c>
      <c r="CU343" s="78">
        <f t="shared" si="76"/>
        <v>1025</v>
      </c>
      <c r="CV343" s="120">
        <f>IF($BL343="", "", SUMIF('Income &amp; Expenses'!$B$11:$B$40, $BL343, 'Income &amp; Expenses'!$AR$11:$AR$40))</f>
        <v>0</v>
      </c>
      <c r="CW343" s="121">
        <f>IF($BL343="", "", SUMIF('Income &amp; Expenses'!$I$11:$I$40, $BL343, 'Income &amp; Expenses'!$K$11:$K$40))</f>
        <v>0</v>
      </c>
      <c r="CY343" s="62" t="str">
        <f>IF(CU343="", "", IF(CU343&lt;0, MAX(CY$8:CY342)+1, ""))</f>
        <v/>
      </c>
    </row>
    <row r="344" spans="64:103" ht="14.4" hidden="1" customHeight="1" x14ac:dyDescent="0.55000000000000004">
      <c r="BL344" s="112">
        <f t="shared" si="71"/>
        <v>44532</v>
      </c>
      <c r="BM344" s="78">
        <f t="shared" si="72"/>
        <v>850</v>
      </c>
      <c r="BN344" s="120">
        <f>IF($BL344="", "", SUMIF('Income &amp; Expenses'!$B$11:$B$40, BL344, 'Income &amp; Expenses'!$F$11:$F$40))</f>
        <v>0</v>
      </c>
      <c r="BO344" s="121">
        <f>IF($BL344="", "", SUMIF('Income &amp; Expenses'!$I$11:$I$40, $BL344, 'Income &amp; Expenses'!$K$11:$K$40))</f>
        <v>0</v>
      </c>
      <c r="BQ344" s="62" t="str">
        <f>IF($BM344="", "", IF($BM344&lt;0, MAX($BQ$8:$BQ343)+1, ""))</f>
        <v/>
      </c>
      <c r="CC344" s="112">
        <f t="shared" si="73"/>
        <v>44532</v>
      </c>
      <c r="CD344" s="78">
        <f t="shared" si="74"/>
        <v>280</v>
      </c>
      <c r="CE344" s="120">
        <f>IF($BL344="", "", SUMIF('Income &amp; Expenses'!$B$11:$B$40, $BL344, 'Income &amp; Expenses'!$AQ$11:$AQ$40))</f>
        <v>0</v>
      </c>
      <c r="CF344" s="121">
        <f>IF($BL344="", "", SUMIF('Income &amp; Expenses'!$I$11:$I$40, $BL344, 'Income &amp; Expenses'!$K$11:$K$40))</f>
        <v>0</v>
      </c>
      <c r="CH344" s="62" t="str">
        <f>IF(CD344="", "", IF(CD344&lt;0, MAX(CH$8:CH343)+1, ""))</f>
        <v/>
      </c>
      <c r="CT344" s="112">
        <f t="shared" si="75"/>
        <v>44532</v>
      </c>
      <c r="CU344" s="78">
        <f t="shared" si="76"/>
        <v>1025</v>
      </c>
      <c r="CV344" s="120">
        <f>IF($BL344="", "", SUMIF('Income &amp; Expenses'!$B$11:$B$40, $BL344, 'Income &amp; Expenses'!$AR$11:$AR$40))</f>
        <v>0</v>
      </c>
      <c r="CW344" s="121">
        <f>IF($BL344="", "", SUMIF('Income &amp; Expenses'!$I$11:$I$40, $BL344, 'Income &amp; Expenses'!$K$11:$K$40))</f>
        <v>0</v>
      </c>
      <c r="CY344" s="62" t="str">
        <f>IF(CU344="", "", IF(CU344&lt;0, MAX(CY$8:CY343)+1, ""))</f>
        <v/>
      </c>
    </row>
    <row r="345" spans="64:103" ht="14.4" hidden="1" customHeight="1" x14ac:dyDescent="0.55000000000000004">
      <c r="BL345" s="112">
        <f t="shared" si="71"/>
        <v>44533</v>
      </c>
      <c r="BM345" s="78">
        <f t="shared" si="72"/>
        <v>850</v>
      </c>
      <c r="BN345" s="120">
        <f>IF($BL345="", "", SUMIF('Income &amp; Expenses'!$B$11:$B$40, BL345, 'Income &amp; Expenses'!$F$11:$F$40))</f>
        <v>0</v>
      </c>
      <c r="BO345" s="121">
        <f>IF($BL345="", "", SUMIF('Income &amp; Expenses'!$I$11:$I$40, $BL345, 'Income &amp; Expenses'!$K$11:$K$40))</f>
        <v>0</v>
      </c>
      <c r="BQ345" s="62" t="str">
        <f>IF($BM345="", "", IF($BM345&lt;0, MAX($BQ$8:$BQ344)+1, ""))</f>
        <v/>
      </c>
      <c r="CC345" s="112">
        <f t="shared" si="73"/>
        <v>44533</v>
      </c>
      <c r="CD345" s="78">
        <f t="shared" si="74"/>
        <v>280</v>
      </c>
      <c r="CE345" s="120">
        <f>IF($BL345="", "", SUMIF('Income &amp; Expenses'!$B$11:$B$40, $BL345, 'Income &amp; Expenses'!$AQ$11:$AQ$40))</f>
        <v>0</v>
      </c>
      <c r="CF345" s="121">
        <f>IF($BL345="", "", SUMIF('Income &amp; Expenses'!$I$11:$I$40, $BL345, 'Income &amp; Expenses'!$K$11:$K$40))</f>
        <v>0</v>
      </c>
      <c r="CH345" s="62" t="str">
        <f>IF(CD345="", "", IF(CD345&lt;0, MAX(CH$8:CH344)+1, ""))</f>
        <v/>
      </c>
      <c r="CT345" s="112">
        <f t="shared" si="75"/>
        <v>44533</v>
      </c>
      <c r="CU345" s="78">
        <f t="shared" si="76"/>
        <v>1025</v>
      </c>
      <c r="CV345" s="120">
        <f>IF($BL345="", "", SUMIF('Income &amp; Expenses'!$B$11:$B$40, $BL345, 'Income &amp; Expenses'!$AR$11:$AR$40))</f>
        <v>0</v>
      </c>
      <c r="CW345" s="121">
        <f>IF($BL345="", "", SUMIF('Income &amp; Expenses'!$I$11:$I$40, $BL345, 'Income &amp; Expenses'!$K$11:$K$40))</f>
        <v>0</v>
      </c>
      <c r="CY345" s="62" t="str">
        <f>IF(CU345="", "", IF(CU345&lt;0, MAX(CY$8:CY344)+1, ""))</f>
        <v/>
      </c>
    </row>
    <row r="346" spans="64:103" ht="14.4" hidden="1" customHeight="1" x14ac:dyDescent="0.55000000000000004">
      <c r="BL346" s="112">
        <f t="shared" si="71"/>
        <v>44534</v>
      </c>
      <c r="BM346" s="78">
        <f t="shared" si="72"/>
        <v>850</v>
      </c>
      <c r="BN346" s="120">
        <f>IF($BL346="", "", SUMIF('Income &amp; Expenses'!$B$11:$B$40, BL346, 'Income &amp; Expenses'!$F$11:$F$40))</f>
        <v>0</v>
      </c>
      <c r="BO346" s="121">
        <f>IF($BL346="", "", SUMIF('Income &amp; Expenses'!$I$11:$I$40, $BL346, 'Income &amp; Expenses'!$K$11:$K$40))</f>
        <v>0</v>
      </c>
      <c r="BQ346" s="62" t="str">
        <f>IF($BM346="", "", IF($BM346&lt;0, MAX($BQ$8:$BQ345)+1, ""))</f>
        <v/>
      </c>
      <c r="CC346" s="112">
        <f t="shared" si="73"/>
        <v>44534</v>
      </c>
      <c r="CD346" s="78">
        <f t="shared" si="74"/>
        <v>280</v>
      </c>
      <c r="CE346" s="120">
        <f>IF($BL346="", "", SUMIF('Income &amp; Expenses'!$B$11:$B$40, $BL346, 'Income &amp; Expenses'!$AQ$11:$AQ$40))</f>
        <v>0</v>
      </c>
      <c r="CF346" s="121">
        <f>IF($BL346="", "", SUMIF('Income &amp; Expenses'!$I$11:$I$40, $BL346, 'Income &amp; Expenses'!$K$11:$K$40))</f>
        <v>0</v>
      </c>
      <c r="CH346" s="62" t="str">
        <f>IF(CD346="", "", IF(CD346&lt;0, MAX(CH$8:CH345)+1, ""))</f>
        <v/>
      </c>
      <c r="CT346" s="112">
        <f t="shared" si="75"/>
        <v>44534</v>
      </c>
      <c r="CU346" s="78">
        <f t="shared" si="76"/>
        <v>1025</v>
      </c>
      <c r="CV346" s="120">
        <f>IF($BL346="", "", SUMIF('Income &amp; Expenses'!$B$11:$B$40, $BL346, 'Income &amp; Expenses'!$AR$11:$AR$40))</f>
        <v>0</v>
      </c>
      <c r="CW346" s="121">
        <f>IF($BL346="", "", SUMIF('Income &amp; Expenses'!$I$11:$I$40, $BL346, 'Income &amp; Expenses'!$K$11:$K$40))</f>
        <v>0</v>
      </c>
      <c r="CY346" s="62" t="str">
        <f>IF(CU346="", "", IF(CU346&lt;0, MAX(CY$8:CY345)+1, ""))</f>
        <v/>
      </c>
    </row>
    <row r="347" spans="64:103" ht="14.4" hidden="1" customHeight="1" x14ac:dyDescent="0.55000000000000004">
      <c r="BL347" s="112">
        <f t="shared" si="71"/>
        <v>44535</v>
      </c>
      <c r="BM347" s="78">
        <f t="shared" si="72"/>
        <v>850</v>
      </c>
      <c r="BN347" s="120">
        <f>IF($BL347="", "", SUMIF('Income &amp; Expenses'!$B$11:$B$40, BL347, 'Income &amp; Expenses'!$F$11:$F$40))</f>
        <v>0</v>
      </c>
      <c r="BO347" s="121">
        <f>IF($BL347="", "", SUMIF('Income &amp; Expenses'!$I$11:$I$40, $BL347, 'Income &amp; Expenses'!$K$11:$K$40))</f>
        <v>0</v>
      </c>
      <c r="BQ347" s="62" t="str">
        <f>IF($BM347="", "", IF($BM347&lt;0, MAX($BQ$8:$BQ346)+1, ""))</f>
        <v/>
      </c>
      <c r="CC347" s="112">
        <f t="shared" si="73"/>
        <v>44535</v>
      </c>
      <c r="CD347" s="78">
        <f t="shared" si="74"/>
        <v>280</v>
      </c>
      <c r="CE347" s="120">
        <f>IF($BL347="", "", SUMIF('Income &amp; Expenses'!$B$11:$B$40, $BL347, 'Income &amp; Expenses'!$AQ$11:$AQ$40))</f>
        <v>0</v>
      </c>
      <c r="CF347" s="121">
        <f>IF($BL347="", "", SUMIF('Income &amp; Expenses'!$I$11:$I$40, $BL347, 'Income &amp; Expenses'!$K$11:$K$40))</f>
        <v>0</v>
      </c>
      <c r="CH347" s="62" t="str">
        <f>IF(CD347="", "", IF(CD347&lt;0, MAX(CH$8:CH346)+1, ""))</f>
        <v/>
      </c>
      <c r="CT347" s="112">
        <f t="shared" si="75"/>
        <v>44535</v>
      </c>
      <c r="CU347" s="78">
        <f t="shared" si="76"/>
        <v>1025</v>
      </c>
      <c r="CV347" s="120">
        <f>IF($BL347="", "", SUMIF('Income &amp; Expenses'!$B$11:$B$40, $BL347, 'Income &amp; Expenses'!$AR$11:$AR$40))</f>
        <v>0</v>
      </c>
      <c r="CW347" s="121">
        <f>IF($BL347="", "", SUMIF('Income &amp; Expenses'!$I$11:$I$40, $BL347, 'Income &amp; Expenses'!$K$11:$K$40))</f>
        <v>0</v>
      </c>
      <c r="CY347" s="62" t="str">
        <f>IF(CU347="", "", IF(CU347&lt;0, MAX(CY$8:CY346)+1, ""))</f>
        <v/>
      </c>
    </row>
    <row r="348" spans="64:103" ht="14.4" hidden="1" customHeight="1" x14ac:dyDescent="0.55000000000000004">
      <c r="BL348" s="112">
        <f t="shared" si="71"/>
        <v>44536</v>
      </c>
      <c r="BM348" s="78">
        <f t="shared" si="72"/>
        <v>850</v>
      </c>
      <c r="BN348" s="120">
        <f>IF($BL348="", "", SUMIF('Income &amp; Expenses'!$B$11:$B$40, BL348, 'Income &amp; Expenses'!$F$11:$F$40))</f>
        <v>0</v>
      </c>
      <c r="BO348" s="121">
        <f>IF($BL348="", "", SUMIF('Income &amp; Expenses'!$I$11:$I$40, $BL348, 'Income &amp; Expenses'!$K$11:$K$40))</f>
        <v>0</v>
      </c>
      <c r="BQ348" s="62" t="str">
        <f>IF($BM348="", "", IF($BM348&lt;0, MAX($BQ$8:$BQ347)+1, ""))</f>
        <v/>
      </c>
      <c r="CC348" s="112">
        <f t="shared" si="73"/>
        <v>44536</v>
      </c>
      <c r="CD348" s="78">
        <f t="shared" si="74"/>
        <v>280</v>
      </c>
      <c r="CE348" s="120">
        <f>IF($BL348="", "", SUMIF('Income &amp; Expenses'!$B$11:$B$40, $BL348, 'Income &amp; Expenses'!$AQ$11:$AQ$40))</f>
        <v>0</v>
      </c>
      <c r="CF348" s="121">
        <f>IF($BL348="", "", SUMIF('Income &amp; Expenses'!$I$11:$I$40, $BL348, 'Income &amp; Expenses'!$K$11:$K$40))</f>
        <v>0</v>
      </c>
      <c r="CH348" s="62" t="str">
        <f>IF(CD348="", "", IF(CD348&lt;0, MAX(CH$8:CH347)+1, ""))</f>
        <v/>
      </c>
      <c r="CT348" s="112">
        <f t="shared" si="75"/>
        <v>44536</v>
      </c>
      <c r="CU348" s="78">
        <f t="shared" si="76"/>
        <v>1025</v>
      </c>
      <c r="CV348" s="120">
        <f>IF($BL348="", "", SUMIF('Income &amp; Expenses'!$B$11:$B$40, $BL348, 'Income &amp; Expenses'!$AR$11:$AR$40))</f>
        <v>0</v>
      </c>
      <c r="CW348" s="121">
        <f>IF($BL348="", "", SUMIF('Income &amp; Expenses'!$I$11:$I$40, $BL348, 'Income &amp; Expenses'!$K$11:$K$40))</f>
        <v>0</v>
      </c>
      <c r="CY348" s="62" t="str">
        <f>IF(CU348="", "", IF(CU348&lt;0, MAX(CY$8:CY347)+1, ""))</f>
        <v/>
      </c>
    </row>
    <row r="349" spans="64:103" ht="14.4" hidden="1" customHeight="1" x14ac:dyDescent="0.55000000000000004">
      <c r="BL349" s="112">
        <f t="shared" si="71"/>
        <v>44537</v>
      </c>
      <c r="BM349" s="78">
        <f t="shared" si="72"/>
        <v>850</v>
      </c>
      <c r="BN349" s="120">
        <f>IF($BL349="", "", SUMIF('Income &amp; Expenses'!$B$11:$B$40, BL349, 'Income &amp; Expenses'!$F$11:$F$40))</f>
        <v>0</v>
      </c>
      <c r="BO349" s="121">
        <f>IF($BL349="", "", SUMIF('Income &amp; Expenses'!$I$11:$I$40, $BL349, 'Income &amp; Expenses'!$K$11:$K$40))</f>
        <v>0</v>
      </c>
      <c r="BQ349" s="62" t="str">
        <f>IF($BM349="", "", IF($BM349&lt;0, MAX($BQ$8:$BQ348)+1, ""))</f>
        <v/>
      </c>
      <c r="CC349" s="112">
        <f t="shared" si="73"/>
        <v>44537</v>
      </c>
      <c r="CD349" s="78">
        <f t="shared" si="74"/>
        <v>280</v>
      </c>
      <c r="CE349" s="120">
        <f>IF($BL349="", "", SUMIF('Income &amp; Expenses'!$B$11:$B$40, $BL349, 'Income &amp; Expenses'!$AQ$11:$AQ$40))</f>
        <v>0</v>
      </c>
      <c r="CF349" s="121">
        <f>IF($BL349="", "", SUMIF('Income &amp; Expenses'!$I$11:$I$40, $BL349, 'Income &amp; Expenses'!$K$11:$K$40))</f>
        <v>0</v>
      </c>
      <c r="CH349" s="62" t="str">
        <f>IF(CD349="", "", IF(CD349&lt;0, MAX(CH$8:CH348)+1, ""))</f>
        <v/>
      </c>
      <c r="CT349" s="112">
        <f t="shared" si="75"/>
        <v>44537</v>
      </c>
      <c r="CU349" s="78">
        <f t="shared" si="76"/>
        <v>1025</v>
      </c>
      <c r="CV349" s="120">
        <f>IF($BL349="", "", SUMIF('Income &amp; Expenses'!$B$11:$B$40, $BL349, 'Income &amp; Expenses'!$AR$11:$AR$40))</f>
        <v>0</v>
      </c>
      <c r="CW349" s="121">
        <f>IF($BL349="", "", SUMIF('Income &amp; Expenses'!$I$11:$I$40, $BL349, 'Income &amp; Expenses'!$K$11:$K$40))</f>
        <v>0</v>
      </c>
      <c r="CY349" s="62" t="str">
        <f>IF(CU349="", "", IF(CU349&lt;0, MAX(CY$8:CY348)+1, ""))</f>
        <v/>
      </c>
    </row>
    <row r="350" spans="64:103" ht="14.4" hidden="1" customHeight="1" x14ac:dyDescent="0.55000000000000004">
      <c r="BL350" s="112">
        <f t="shared" si="71"/>
        <v>44538</v>
      </c>
      <c r="BM350" s="78">
        <f t="shared" si="72"/>
        <v>850</v>
      </c>
      <c r="BN350" s="120">
        <f>IF($BL350="", "", SUMIF('Income &amp; Expenses'!$B$11:$B$40, BL350, 'Income &amp; Expenses'!$F$11:$F$40))</f>
        <v>0</v>
      </c>
      <c r="BO350" s="121">
        <f>IF($BL350="", "", SUMIF('Income &amp; Expenses'!$I$11:$I$40, $BL350, 'Income &amp; Expenses'!$K$11:$K$40))</f>
        <v>0</v>
      </c>
      <c r="BQ350" s="62" t="str">
        <f>IF($BM350="", "", IF($BM350&lt;0, MAX($BQ$8:$BQ349)+1, ""))</f>
        <v/>
      </c>
      <c r="CC350" s="112">
        <f t="shared" si="73"/>
        <v>44538</v>
      </c>
      <c r="CD350" s="78">
        <f t="shared" si="74"/>
        <v>280</v>
      </c>
      <c r="CE350" s="120">
        <f>IF($BL350="", "", SUMIF('Income &amp; Expenses'!$B$11:$B$40, $BL350, 'Income &amp; Expenses'!$AQ$11:$AQ$40))</f>
        <v>0</v>
      </c>
      <c r="CF350" s="121">
        <f>IF($BL350="", "", SUMIF('Income &amp; Expenses'!$I$11:$I$40, $BL350, 'Income &amp; Expenses'!$K$11:$K$40))</f>
        <v>0</v>
      </c>
      <c r="CH350" s="62" t="str">
        <f>IF(CD350="", "", IF(CD350&lt;0, MAX(CH$8:CH349)+1, ""))</f>
        <v/>
      </c>
      <c r="CT350" s="112">
        <f t="shared" si="75"/>
        <v>44538</v>
      </c>
      <c r="CU350" s="78">
        <f t="shared" si="76"/>
        <v>1025</v>
      </c>
      <c r="CV350" s="120">
        <f>IF($BL350="", "", SUMIF('Income &amp; Expenses'!$B$11:$B$40, $BL350, 'Income &amp; Expenses'!$AR$11:$AR$40))</f>
        <v>0</v>
      </c>
      <c r="CW350" s="121">
        <f>IF($BL350="", "", SUMIF('Income &amp; Expenses'!$I$11:$I$40, $BL350, 'Income &amp; Expenses'!$K$11:$K$40))</f>
        <v>0</v>
      </c>
      <c r="CY350" s="62" t="str">
        <f>IF(CU350="", "", IF(CU350&lt;0, MAX(CY$8:CY349)+1, ""))</f>
        <v/>
      </c>
    </row>
    <row r="351" spans="64:103" ht="14.4" hidden="1" customHeight="1" x14ac:dyDescent="0.55000000000000004">
      <c r="BL351" s="112">
        <f t="shared" si="71"/>
        <v>44539</v>
      </c>
      <c r="BM351" s="78">
        <f t="shared" si="72"/>
        <v>850</v>
      </c>
      <c r="BN351" s="120">
        <f>IF($BL351="", "", SUMIF('Income &amp; Expenses'!$B$11:$B$40, BL351, 'Income &amp; Expenses'!$F$11:$F$40))</f>
        <v>0</v>
      </c>
      <c r="BO351" s="121">
        <f>IF($BL351="", "", SUMIF('Income &amp; Expenses'!$I$11:$I$40, $BL351, 'Income &amp; Expenses'!$K$11:$K$40))</f>
        <v>0</v>
      </c>
      <c r="BQ351" s="62" t="str">
        <f>IF($BM351="", "", IF($BM351&lt;0, MAX($BQ$8:$BQ350)+1, ""))</f>
        <v/>
      </c>
      <c r="CC351" s="112">
        <f t="shared" si="73"/>
        <v>44539</v>
      </c>
      <c r="CD351" s="78">
        <f t="shared" si="74"/>
        <v>280</v>
      </c>
      <c r="CE351" s="120">
        <f>IF($BL351="", "", SUMIF('Income &amp; Expenses'!$B$11:$B$40, $BL351, 'Income &amp; Expenses'!$AQ$11:$AQ$40))</f>
        <v>0</v>
      </c>
      <c r="CF351" s="121">
        <f>IF($BL351="", "", SUMIF('Income &amp; Expenses'!$I$11:$I$40, $BL351, 'Income &amp; Expenses'!$K$11:$K$40))</f>
        <v>0</v>
      </c>
      <c r="CH351" s="62" t="str">
        <f>IF(CD351="", "", IF(CD351&lt;0, MAX(CH$8:CH350)+1, ""))</f>
        <v/>
      </c>
      <c r="CT351" s="112">
        <f t="shared" si="75"/>
        <v>44539</v>
      </c>
      <c r="CU351" s="78">
        <f t="shared" si="76"/>
        <v>1025</v>
      </c>
      <c r="CV351" s="120">
        <f>IF($BL351="", "", SUMIF('Income &amp; Expenses'!$B$11:$B$40, $BL351, 'Income &amp; Expenses'!$AR$11:$AR$40))</f>
        <v>0</v>
      </c>
      <c r="CW351" s="121">
        <f>IF($BL351="", "", SUMIF('Income &amp; Expenses'!$I$11:$I$40, $BL351, 'Income &amp; Expenses'!$K$11:$K$40))</f>
        <v>0</v>
      </c>
      <c r="CY351" s="62" t="str">
        <f>IF(CU351="", "", IF(CU351&lt;0, MAX(CY$8:CY350)+1, ""))</f>
        <v/>
      </c>
    </row>
    <row r="352" spans="64:103" ht="14.4" hidden="1" customHeight="1" x14ac:dyDescent="0.55000000000000004">
      <c r="BL352" s="112">
        <f t="shared" si="71"/>
        <v>44540</v>
      </c>
      <c r="BM352" s="78">
        <f t="shared" si="72"/>
        <v>850</v>
      </c>
      <c r="BN352" s="120">
        <f>IF($BL352="", "", SUMIF('Income &amp; Expenses'!$B$11:$B$40, BL352, 'Income &amp; Expenses'!$F$11:$F$40))</f>
        <v>0</v>
      </c>
      <c r="BO352" s="121">
        <f>IF($BL352="", "", SUMIF('Income &amp; Expenses'!$I$11:$I$40, $BL352, 'Income &amp; Expenses'!$K$11:$K$40))</f>
        <v>0</v>
      </c>
      <c r="BQ352" s="62" t="str">
        <f>IF($BM352="", "", IF($BM352&lt;0, MAX($BQ$8:$BQ351)+1, ""))</f>
        <v/>
      </c>
      <c r="CC352" s="112">
        <f t="shared" si="73"/>
        <v>44540</v>
      </c>
      <c r="CD352" s="78">
        <f t="shared" si="74"/>
        <v>280</v>
      </c>
      <c r="CE352" s="120">
        <f>IF($BL352="", "", SUMIF('Income &amp; Expenses'!$B$11:$B$40, $BL352, 'Income &amp; Expenses'!$AQ$11:$AQ$40))</f>
        <v>0</v>
      </c>
      <c r="CF352" s="121">
        <f>IF($BL352="", "", SUMIF('Income &amp; Expenses'!$I$11:$I$40, $BL352, 'Income &amp; Expenses'!$K$11:$K$40))</f>
        <v>0</v>
      </c>
      <c r="CH352" s="62" t="str">
        <f>IF(CD352="", "", IF(CD352&lt;0, MAX(CH$8:CH351)+1, ""))</f>
        <v/>
      </c>
      <c r="CT352" s="112">
        <f t="shared" si="75"/>
        <v>44540</v>
      </c>
      <c r="CU352" s="78">
        <f t="shared" si="76"/>
        <v>1025</v>
      </c>
      <c r="CV352" s="120">
        <f>IF($BL352="", "", SUMIF('Income &amp; Expenses'!$B$11:$B$40, $BL352, 'Income &amp; Expenses'!$AR$11:$AR$40))</f>
        <v>0</v>
      </c>
      <c r="CW352" s="121">
        <f>IF($BL352="", "", SUMIF('Income &amp; Expenses'!$I$11:$I$40, $BL352, 'Income &amp; Expenses'!$K$11:$K$40))</f>
        <v>0</v>
      </c>
      <c r="CY352" s="62" t="str">
        <f>IF(CU352="", "", IF(CU352&lt;0, MAX(CY$8:CY351)+1, ""))</f>
        <v/>
      </c>
    </row>
    <row r="353" spans="64:103" ht="14.4" hidden="1" customHeight="1" x14ac:dyDescent="0.55000000000000004">
      <c r="BL353" s="112">
        <f t="shared" si="71"/>
        <v>44541</v>
      </c>
      <c r="BM353" s="78">
        <f t="shared" si="72"/>
        <v>850</v>
      </c>
      <c r="BN353" s="120">
        <f>IF($BL353="", "", SUMIF('Income &amp; Expenses'!$B$11:$B$40, BL353, 'Income &amp; Expenses'!$F$11:$F$40))</f>
        <v>0</v>
      </c>
      <c r="BO353" s="121">
        <f>IF($BL353="", "", SUMIF('Income &amp; Expenses'!$I$11:$I$40, $BL353, 'Income &amp; Expenses'!$K$11:$K$40))</f>
        <v>0</v>
      </c>
      <c r="BQ353" s="62" t="str">
        <f>IF($BM353="", "", IF($BM353&lt;0, MAX($BQ$8:$BQ352)+1, ""))</f>
        <v/>
      </c>
      <c r="CC353" s="112">
        <f t="shared" si="73"/>
        <v>44541</v>
      </c>
      <c r="CD353" s="78">
        <f t="shared" si="74"/>
        <v>280</v>
      </c>
      <c r="CE353" s="120">
        <f>IF($BL353="", "", SUMIF('Income &amp; Expenses'!$B$11:$B$40, $BL353, 'Income &amp; Expenses'!$AQ$11:$AQ$40))</f>
        <v>0</v>
      </c>
      <c r="CF353" s="121">
        <f>IF($BL353="", "", SUMIF('Income &amp; Expenses'!$I$11:$I$40, $BL353, 'Income &amp; Expenses'!$K$11:$K$40))</f>
        <v>0</v>
      </c>
      <c r="CH353" s="62" t="str">
        <f>IF(CD353="", "", IF(CD353&lt;0, MAX(CH$8:CH352)+1, ""))</f>
        <v/>
      </c>
      <c r="CT353" s="112">
        <f t="shared" si="75"/>
        <v>44541</v>
      </c>
      <c r="CU353" s="78">
        <f t="shared" si="76"/>
        <v>1025</v>
      </c>
      <c r="CV353" s="120">
        <f>IF($BL353="", "", SUMIF('Income &amp; Expenses'!$B$11:$B$40, $BL353, 'Income &amp; Expenses'!$AR$11:$AR$40))</f>
        <v>0</v>
      </c>
      <c r="CW353" s="121">
        <f>IF($BL353="", "", SUMIF('Income &amp; Expenses'!$I$11:$I$40, $BL353, 'Income &amp; Expenses'!$K$11:$K$40))</f>
        <v>0</v>
      </c>
      <c r="CY353" s="62" t="str">
        <f>IF(CU353="", "", IF(CU353&lt;0, MAX(CY$8:CY352)+1, ""))</f>
        <v/>
      </c>
    </row>
    <row r="354" spans="64:103" ht="14.4" hidden="1" customHeight="1" x14ac:dyDescent="0.55000000000000004">
      <c r="BL354" s="112">
        <f t="shared" si="71"/>
        <v>44542</v>
      </c>
      <c r="BM354" s="78">
        <f t="shared" si="72"/>
        <v>850</v>
      </c>
      <c r="BN354" s="120">
        <f>IF($BL354="", "", SUMIF('Income &amp; Expenses'!$B$11:$B$40, BL354, 'Income &amp; Expenses'!$F$11:$F$40))</f>
        <v>0</v>
      </c>
      <c r="BO354" s="121">
        <f>IF($BL354="", "", SUMIF('Income &amp; Expenses'!$I$11:$I$40, $BL354, 'Income &amp; Expenses'!$K$11:$K$40))</f>
        <v>0</v>
      </c>
      <c r="BQ354" s="62" t="str">
        <f>IF($BM354="", "", IF($BM354&lt;0, MAX($BQ$8:$BQ353)+1, ""))</f>
        <v/>
      </c>
      <c r="CC354" s="112">
        <f t="shared" si="73"/>
        <v>44542</v>
      </c>
      <c r="CD354" s="78">
        <f t="shared" si="74"/>
        <v>280</v>
      </c>
      <c r="CE354" s="120">
        <f>IF($BL354="", "", SUMIF('Income &amp; Expenses'!$B$11:$B$40, $BL354, 'Income &amp; Expenses'!$AQ$11:$AQ$40))</f>
        <v>0</v>
      </c>
      <c r="CF354" s="121">
        <f>IF($BL354="", "", SUMIF('Income &amp; Expenses'!$I$11:$I$40, $BL354, 'Income &amp; Expenses'!$K$11:$K$40))</f>
        <v>0</v>
      </c>
      <c r="CH354" s="62" t="str">
        <f>IF(CD354="", "", IF(CD354&lt;0, MAX(CH$8:CH353)+1, ""))</f>
        <v/>
      </c>
      <c r="CT354" s="112">
        <f t="shared" si="75"/>
        <v>44542</v>
      </c>
      <c r="CU354" s="78">
        <f t="shared" si="76"/>
        <v>1025</v>
      </c>
      <c r="CV354" s="120">
        <f>IF($BL354="", "", SUMIF('Income &amp; Expenses'!$B$11:$B$40, $BL354, 'Income &amp; Expenses'!$AR$11:$AR$40))</f>
        <v>0</v>
      </c>
      <c r="CW354" s="121">
        <f>IF($BL354="", "", SUMIF('Income &amp; Expenses'!$I$11:$I$40, $BL354, 'Income &amp; Expenses'!$K$11:$K$40))</f>
        <v>0</v>
      </c>
      <c r="CY354" s="62" t="str">
        <f>IF(CU354="", "", IF(CU354&lt;0, MAX(CY$8:CY353)+1, ""))</f>
        <v/>
      </c>
    </row>
    <row r="355" spans="64:103" ht="14.4" hidden="1" customHeight="1" x14ac:dyDescent="0.55000000000000004">
      <c r="BL355" s="112">
        <f t="shared" si="71"/>
        <v>44543</v>
      </c>
      <c r="BM355" s="78">
        <f t="shared" si="72"/>
        <v>850</v>
      </c>
      <c r="BN355" s="120">
        <f>IF($BL355="", "", SUMIF('Income &amp; Expenses'!$B$11:$B$40, BL355, 'Income &amp; Expenses'!$F$11:$F$40))</f>
        <v>0</v>
      </c>
      <c r="BO355" s="121">
        <f>IF($BL355="", "", SUMIF('Income &amp; Expenses'!$I$11:$I$40, $BL355, 'Income &amp; Expenses'!$K$11:$K$40))</f>
        <v>0</v>
      </c>
      <c r="BQ355" s="62" t="str">
        <f>IF($BM355="", "", IF($BM355&lt;0, MAX($BQ$8:$BQ354)+1, ""))</f>
        <v/>
      </c>
      <c r="CC355" s="112">
        <f t="shared" si="73"/>
        <v>44543</v>
      </c>
      <c r="CD355" s="78">
        <f t="shared" si="74"/>
        <v>280</v>
      </c>
      <c r="CE355" s="120">
        <f>IF($BL355="", "", SUMIF('Income &amp; Expenses'!$B$11:$B$40, $BL355, 'Income &amp; Expenses'!$AQ$11:$AQ$40))</f>
        <v>0</v>
      </c>
      <c r="CF355" s="121">
        <f>IF($BL355="", "", SUMIF('Income &amp; Expenses'!$I$11:$I$40, $BL355, 'Income &amp; Expenses'!$K$11:$K$40))</f>
        <v>0</v>
      </c>
      <c r="CH355" s="62" t="str">
        <f>IF(CD355="", "", IF(CD355&lt;0, MAX(CH$8:CH354)+1, ""))</f>
        <v/>
      </c>
      <c r="CT355" s="112">
        <f t="shared" si="75"/>
        <v>44543</v>
      </c>
      <c r="CU355" s="78">
        <f t="shared" si="76"/>
        <v>1025</v>
      </c>
      <c r="CV355" s="120">
        <f>IF($BL355="", "", SUMIF('Income &amp; Expenses'!$B$11:$B$40, $BL355, 'Income &amp; Expenses'!$AR$11:$AR$40))</f>
        <v>0</v>
      </c>
      <c r="CW355" s="121">
        <f>IF($BL355="", "", SUMIF('Income &amp; Expenses'!$I$11:$I$40, $BL355, 'Income &amp; Expenses'!$K$11:$K$40))</f>
        <v>0</v>
      </c>
      <c r="CY355" s="62" t="str">
        <f>IF(CU355="", "", IF(CU355&lt;0, MAX(CY$8:CY354)+1, ""))</f>
        <v/>
      </c>
    </row>
    <row r="356" spans="64:103" ht="14.4" hidden="1" customHeight="1" x14ac:dyDescent="0.55000000000000004">
      <c r="BL356" s="112">
        <f t="shared" si="71"/>
        <v>44544</v>
      </c>
      <c r="BM356" s="78">
        <f t="shared" si="72"/>
        <v>850</v>
      </c>
      <c r="BN356" s="120">
        <f>IF($BL356="", "", SUMIF('Income &amp; Expenses'!$B$11:$B$40, BL356, 'Income &amp; Expenses'!$F$11:$F$40))</f>
        <v>0</v>
      </c>
      <c r="BO356" s="121">
        <f>IF($BL356="", "", SUMIF('Income &amp; Expenses'!$I$11:$I$40, $BL356, 'Income &amp; Expenses'!$K$11:$K$40))</f>
        <v>0</v>
      </c>
      <c r="BQ356" s="62" t="str">
        <f>IF($BM356="", "", IF($BM356&lt;0, MAX($BQ$8:$BQ355)+1, ""))</f>
        <v/>
      </c>
      <c r="CC356" s="112">
        <f t="shared" si="73"/>
        <v>44544</v>
      </c>
      <c r="CD356" s="78">
        <f t="shared" si="74"/>
        <v>280</v>
      </c>
      <c r="CE356" s="120">
        <f>IF($BL356="", "", SUMIF('Income &amp; Expenses'!$B$11:$B$40, $BL356, 'Income &amp; Expenses'!$AQ$11:$AQ$40))</f>
        <v>0</v>
      </c>
      <c r="CF356" s="121">
        <f>IF($BL356="", "", SUMIF('Income &amp; Expenses'!$I$11:$I$40, $BL356, 'Income &amp; Expenses'!$K$11:$K$40))</f>
        <v>0</v>
      </c>
      <c r="CH356" s="62" t="str">
        <f>IF(CD356="", "", IF(CD356&lt;0, MAX(CH$8:CH355)+1, ""))</f>
        <v/>
      </c>
      <c r="CT356" s="112">
        <f t="shared" si="75"/>
        <v>44544</v>
      </c>
      <c r="CU356" s="78">
        <f t="shared" si="76"/>
        <v>1025</v>
      </c>
      <c r="CV356" s="120">
        <f>IF($BL356="", "", SUMIF('Income &amp; Expenses'!$B$11:$B$40, $BL356, 'Income &amp; Expenses'!$AR$11:$AR$40))</f>
        <v>0</v>
      </c>
      <c r="CW356" s="121">
        <f>IF($BL356="", "", SUMIF('Income &amp; Expenses'!$I$11:$I$40, $BL356, 'Income &amp; Expenses'!$K$11:$K$40))</f>
        <v>0</v>
      </c>
      <c r="CY356" s="62" t="str">
        <f>IF(CU356="", "", IF(CU356&lt;0, MAX(CY$8:CY355)+1, ""))</f>
        <v/>
      </c>
    </row>
    <row r="357" spans="64:103" ht="14.4" hidden="1" customHeight="1" x14ac:dyDescent="0.55000000000000004">
      <c r="BL357" s="112">
        <f t="shared" si="71"/>
        <v>44545</v>
      </c>
      <c r="BM357" s="78">
        <f t="shared" si="72"/>
        <v>850</v>
      </c>
      <c r="BN357" s="120">
        <f>IF($BL357="", "", SUMIF('Income &amp; Expenses'!$B$11:$B$40, BL357, 'Income &amp; Expenses'!$F$11:$F$40))</f>
        <v>0</v>
      </c>
      <c r="BO357" s="121">
        <f>IF($BL357="", "", SUMIF('Income &amp; Expenses'!$I$11:$I$40, $BL357, 'Income &amp; Expenses'!$K$11:$K$40))</f>
        <v>0</v>
      </c>
      <c r="BQ357" s="62" t="str">
        <f>IF($BM357="", "", IF($BM357&lt;0, MAX($BQ$8:$BQ356)+1, ""))</f>
        <v/>
      </c>
      <c r="CC357" s="112">
        <f t="shared" si="73"/>
        <v>44545</v>
      </c>
      <c r="CD357" s="78">
        <f t="shared" si="74"/>
        <v>280</v>
      </c>
      <c r="CE357" s="120">
        <f>IF($BL357="", "", SUMIF('Income &amp; Expenses'!$B$11:$B$40, $BL357, 'Income &amp; Expenses'!$AQ$11:$AQ$40))</f>
        <v>0</v>
      </c>
      <c r="CF357" s="121">
        <f>IF($BL357="", "", SUMIF('Income &amp; Expenses'!$I$11:$I$40, $BL357, 'Income &amp; Expenses'!$K$11:$K$40))</f>
        <v>0</v>
      </c>
      <c r="CH357" s="62" t="str">
        <f>IF(CD357="", "", IF(CD357&lt;0, MAX(CH$8:CH356)+1, ""))</f>
        <v/>
      </c>
      <c r="CT357" s="112">
        <f t="shared" si="75"/>
        <v>44545</v>
      </c>
      <c r="CU357" s="78">
        <f t="shared" si="76"/>
        <v>1025</v>
      </c>
      <c r="CV357" s="120">
        <f>IF($BL357="", "", SUMIF('Income &amp; Expenses'!$B$11:$B$40, $BL357, 'Income &amp; Expenses'!$AR$11:$AR$40))</f>
        <v>0</v>
      </c>
      <c r="CW357" s="121">
        <f>IF($BL357="", "", SUMIF('Income &amp; Expenses'!$I$11:$I$40, $BL357, 'Income &amp; Expenses'!$K$11:$K$40))</f>
        <v>0</v>
      </c>
      <c r="CY357" s="62" t="str">
        <f>IF(CU357="", "", IF(CU357&lt;0, MAX(CY$8:CY356)+1, ""))</f>
        <v/>
      </c>
    </row>
    <row r="358" spans="64:103" ht="14.4" hidden="1" customHeight="1" x14ac:dyDescent="0.55000000000000004">
      <c r="BL358" s="112">
        <f t="shared" si="71"/>
        <v>44546</v>
      </c>
      <c r="BM358" s="78">
        <f t="shared" si="72"/>
        <v>850</v>
      </c>
      <c r="BN358" s="120">
        <f>IF($BL358="", "", SUMIF('Income &amp; Expenses'!$B$11:$B$40, BL358, 'Income &amp; Expenses'!$F$11:$F$40))</f>
        <v>0</v>
      </c>
      <c r="BO358" s="121">
        <f>IF($BL358="", "", SUMIF('Income &amp; Expenses'!$I$11:$I$40, $BL358, 'Income &amp; Expenses'!$K$11:$K$40))</f>
        <v>0</v>
      </c>
      <c r="BQ358" s="62" t="str">
        <f>IF($BM358="", "", IF($BM358&lt;0, MAX($BQ$8:$BQ357)+1, ""))</f>
        <v/>
      </c>
      <c r="CC358" s="112">
        <f t="shared" si="73"/>
        <v>44546</v>
      </c>
      <c r="CD358" s="78">
        <f t="shared" si="74"/>
        <v>280</v>
      </c>
      <c r="CE358" s="120">
        <f>IF($BL358="", "", SUMIF('Income &amp; Expenses'!$B$11:$B$40, $BL358, 'Income &amp; Expenses'!$AQ$11:$AQ$40))</f>
        <v>0</v>
      </c>
      <c r="CF358" s="121">
        <f>IF($BL358="", "", SUMIF('Income &amp; Expenses'!$I$11:$I$40, $BL358, 'Income &amp; Expenses'!$K$11:$K$40))</f>
        <v>0</v>
      </c>
      <c r="CH358" s="62" t="str">
        <f>IF(CD358="", "", IF(CD358&lt;0, MAX(CH$8:CH357)+1, ""))</f>
        <v/>
      </c>
      <c r="CT358" s="112">
        <f t="shared" si="75"/>
        <v>44546</v>
      </c>
      <c r="CU358" s="78">
        <f t="shared" si="76"/>
        <v>1025</v>
      </c>
      <c r="CV358" s="120">
        <f>IF($BL358="", "", SUMIF('Income &amp; Expenses'!$B$11:$B$40, $BL358, 'Income &amp; Expenses'!$AR$11:$AR$40))</f>
        <v>0</v>
      </c>
      <c r="CW358" s="121">
        <f>IF($BL358="", "", SUMIF('Income &amp; Expenses'!$I$11:$I$40, $BL358, 'Income &amp; Expenses'!$K$11:$K$40))</f>
        <v>0</v>
      </c>
      <c r="CY358" s="62" t="str">
        <f>IF(CU358="", "", IF(CU358&lt;0, MAX(CY$8:CY357)+1, ""))</f>
        <v/>
      </c>
    </row>
    <row r="359" spans="64:103" ht="14.4" hidden="1" customHeight="1" x14ac:dyDescent="0.55000000000000004">
      <c r="BL359" s="112">
        <f t="shared" si="71"/>
        <v>44547</v>
      </c>
      <c r="BM359" s="78">
        <f t="shared" si="72"/>
        <v>850</v>
      </c>
      <c r="BN359" s="120">
        <f>IF($BL359="", "", SUMIF('Income &amp; Expenses'!$B$11:$B$40, BL359, 'Income &amp; Expenses'!$F$11:$F$40))</f>
        <v>0</v>
      </c>
      <c r="BO359" s="121">
        <f>IF($BL359="", "", SUMIF('Income &amp; Expenses'!$I$11:$I$40, $BL359, 'Income &amp; Expenses'!$K$11:$K$40))</f>
        <v>0</v>
      </c>
      <c r="BQ359" s="62" t="str">
        <f>IF($BM359="", "", IF($BM359&lt;0, MAX($BQ$8:$BQ358)+1, ""))</f>
        <v/>
      </c>
      <c r="CC359" s="112">
        <f t="shared" si="73"/>
        <v>44547</v>
      </c>
      <c r="CD359" s="78">
        <f t="shared" si="74"/>
        <v>280</v>
      </c>
      <c r="CE359" s="120">
        <f>IF($BL359="", "", SUMIF('Income &amp; Expenses'!$B$11:$B$40, $BL359, 'Income &amp; Expenses'!$AQ$11:$AQ$40))</f>
        <v>0</v>
      </c>
      <c r="CF359" s="121">
        <f>IF($BL359="", "", SUMIF('Income &amp; Expenses'!$I$11:$I$40, $BL359, 'Income &amp; Expenses'!$K$11:$K$40))</f>
        <v>0</v>
      </c>
      <c r="CH359" s="62" t="str">
        <f>IF(CD359="", "", IF(CD359&lt;0, MAX(CH$8:CH358)+1, ""))</f>
        <v/>
      </c>
      <c r="CT359" s="112">
        <f t="shared" si="75"/>
        <v>44547</v>
      </c>
      <c r="CU359" s="78">
        <f t="shared" si="76"/>
        <v>1025</v>
      </c>
      <c r="CV359" s="120">
        <f>IF($BL359="", "", SUMIF('Income &amp; Expenses'!$B$11:$B$40, $BL359, 'Income &amp; Expenses'!$AR$11:$AR$40))</f>
        <v>0</v>
      </c>
      <c r="CW359" s="121">
        <f>IF($BL359="", "", SUMIF('Income &amp; Expenses'!$I$11:$I$40, $BL359, 'Income &amp; Expenses'!$K$11:$K$40))</f>
        <v>0</v>
      </c>
      <c r="CY359" s="62" t="str">
        <f>IF(CU359="", "", IF(CU359&lt;0, MAX(CY$8:CY358)+1, ""))</f>
        <v/>
      </c>
    </row>
    <row r="360" spans="64:103" ht="14.4" hidden="1" customHeight="1" x14ac:dyDescent="0.55000000000000004">
      <c r="BL360" s="112">
        <f t="shared" si="71"/>
        <v>44548</v>
      </c>
      <c r="BM360" s="78">
        <f t="shared" si="72"/>
        <v>850</v>
      </c>
      <c r="BN360" s="120">
        <f>IF($BL360="", "", SUMIF('Income &amp; Expenses'!$B$11:$B$40, BL360, 'Income &amp; Expenses'!$F$11:$F$40))</f>
        <v>0</v>
      </c>
      <c r="BO360" s="121">
        <f>IF($BL360="", "", SUMIF('Income &amp; Expenses'!$I$11:$I$40, $BL360, 'Income &amp; Expenses'!$K$11:$K$40))</f>
        <v>0</v>
      </c>
      <c r="BQ360" s="62" t="str">
        <f>IF($BM360="", "", IF($BM360&lt;0, MAX($BQ$8:$BQ359)+1, ""))</f>
        <v/>
      </c>
      <c r="CC360" s="112">
        <f t="shared" si="73"/>
        <v>44548</v>
      </c>
      <c r="CD360" s="78">
        <f t="shared" si="74"/>
        <v>280</v>
      </c>
      <c r="CE360" s="120">
        <f>IF($BL360="", "", SUMIF('Income &amp; Expenses'!$B$11:$B$40, $BL360, 'Income &amp; Expenses'!$AQ$11:$AQ$40))</f>
        <v>0</v>
      </c>
      <c r="CF360" s="121">
        <f>IF($BL360="", "", SUMIF('Income &amp; Expenses'!$I$11:$I$40, $BL360, 'Income &amp; Expenses'!$K$11:$K$40))</f>
        <v>0</v>
      </c>
      <c r="CH360" s="62" t="str">
        <f>IF(CD360="", "", IF(CD360&lt;0, MAX(CH$8:CH359)+1, ""))</f>
        <v/>
      </c>
      <c r="CT360" s="112">
        <f t="shared" si="75"/>
        <v>44548</v>
      </c>
      <c r="CU360" s="78">
        <f t="shared" si="76"/>
        <v>1025</v>
      </c>
      <c r="CV360" s="120">
        <f>IF($BL360="", "", SUMIF('Income &amp; Expenses'!$B$11:$B$40, $BL360, 'Income &amp; Expenses'!$AR$11:$AR$40))</f>
        <v>0</v>
      </c>
      <c r="CW360" s="121">
        <f>IF($BL360="", "", SUMIF('Income &amp; Expenses'!$I$11:$I$40, $BL360, 'Income &amp; Expenses'!$K$11:$K$40))</f>
        <v>0</v>
      </c>
      <c r="CY360" s="62" t="str">
        <f>IF(CU360="", "", IF(CU360&lt;0, MAX(CY$8:CY359)+1, ""))</f>
        <v/>
      </c>
    </row>
    <row r="361" spans="64:103" ht="14.4" hidden="1" customHeight="1" x14ac:dyDescent="0.55000000000000004">
      <c r="BL361" s="112">
        <f t="shared" si="71"/>
        <v>44549</v>
      </c>
      <c r="BM361" s="78">
        <f t="shared" si="72"/>
        <v>850</v>
      </c>
      <c r="BN361" s="120">
        <f>IF($BL361="", "", SUMIF('Income &amp; Expenses'!$B$11:$B$40, BL361, 'Income &amp; Expenses'!$F$11:$F$40))</f>
        <v>0</v>
      </c>
      <c r="BO361" s="121">
        <f>IF($BL361="", "", SUMIF('Income &amp; Expenses'!$I$11:$I$40, $BL361, 'Income &amp; Expenses'!$K$11:$K$40))</f>
        <v>0</v>
      </c>
      <c r="BQ361" s="62" t="str">
        <f>IF($BM361="", "", IF($BM361&lt;0, MAX($BQ$8:$BQ360)+1, ""))</f>
        <v/>
      </c>
      <c r="CC361" s="112">
        <f t="shared" si="73"/>
        <v>44549</v>
      </c>
      <c r="CD361" s="78">
        <f t="shared" si="74"/>
        <v>280</v>
      </c>
      <c r="CE361" s="120">
        <f>IF($BL361="", "", SUMIF('Income &amp; Expenses'!$B$11:$B$40, $BL361, 'Income &amp; Expenses'!$AQ$11:$AQ$40))</f>
        <v>0</v>
      </c>
      <c r="CF361" s="121">
        <f>IF($BL361="", "", SUMIF('Income &amp; Expenses'!$I$11:$I$40, $BL361, 'Income &amp; Expenses'!$K$11:$K$40))</f>
        <v>0</v>
      </c>
      <c r="CH361" s="62" t="str">
        <f>IF(CD361="", "", IF(CD361&lt;0, MAX(CH$8:CH360)+1, ""))</f>
        <v/>
      </c>
      <c r="CT361" s="112">
        <f t="shared" si="75"/>
        <v>44549</v>
      </c>
      <c r="CU361" s="78">
        <f t="shared" si="76"/>
        <v>1025</v>
      </c>
      <c r="CV361" s="120">
        <f>IF($BL361="", "", SUMIF('Income &amp; Expenses'!$B$11:$B$40, $BL361, 'Income &amp; Expenses'!$AR$11:$AR$40))</f>
        <v>0</v>
      </c>
      <c r="CW361" s="121">
        <f>IF($BL361="", "", SUMIF('Income &amp; Expenses'!$I$11:$I$40, $BL361, 'Income &amp; Expenses'!$K$11:$K$40))</f>
        <v>0</v>
      </c>
      <c r="CY361" s="62" t="str">
        <f>IF(CU361="", "", IF(CU361&lt;0, MAX(CY$8:CY360)+1, ""))</f>
        <v/>
      </c>
    </row>
    <row r="362" spans="64:103" ht="14.4" hidden="1" customHeight="1" x14ac:dyDescent="0.55000000000000004">
      <c r="BL362" s="112">
        <f t="shared" si="71"/>
        <v>44550</v>
      </c>
      <c r="BM362" s="78">
        <f t="shared" si="72"/>
        <v>850</v>
      </c>
      <c r="BN362" s="120">
        <f>IF($BL362="", "", SUMIF('Income &amp; Expenses'!$B$11:$B$40, BL362, 'Income &amp; Expenses'!$F$11:$F$40))</f>
        <v>0</v>
      </c>
      <c r="BO362" s="121">
        <f>IF($BL362="", "", SUMIF('Income &amp; Expenses'!$I$11:$I$40, $BL362, 'Income &amp; Expenses'!$K$11:$K$40))</f>
        <v>0</v>
      </c>
      <c r="BQ362" s="62" t="str">
        <f>IF($BM362="", "", IF($BM362&lt;0, MAX($BQ$8:$BQ361)+1, ""))</f>
        <v/>
      </c>
      <c r="CC362" s="112">
        <f t="shared" si="73"/>
        <v>44550</v>
      </c>
      <c r="CD362" s="78">
        <f t="shared" si="74"/>
        <v>280</v>
      </c>
      <c r="CE362" s="120">
        <f>IF($BL362="", "", SUMIF('Income &amp; Expenses'!$B$11:$B$40, $BL362, 'Income &amp; Expenses'!$AQ$11:$AQ$40))</f>
        <v>0</v>
      </c>
      <c r="CF362" s="121">
        <f>IF($BL362="", "", SUMIF('Income &amp; Expenses'!$I$11:$I$40, $BL362, 'Income &amp; Expenses'!$K$11:$K$40))</f>
        <v>0</v>
      </c>
      <c r="CH362" s="62" t="str">
        <f>IF(CD362="", "", IF(CD362&lt;0, MAX(CH$8:CH361)+1, ""))</f>
        <v/>
      </c>
      <c r="CT362" s="112">
        <f t="shared" si="75"/>
        <v>44550</v>
      </c>
      <c r="CU362" s="78">
        <f t="shared" si="76"/>
        <v>1025</v>
      </c>
      <c r="CV362" s="120">
        <f>IF($BL362="", "", SUMIF('Income &amp; Expenses'!$B$11:$B$40, $BL362, 'Income &amp; Expenses'!$AR$11:$AR$40))</f>
        <v>0</v>
      </c>
      <c r="CW362" s="121">
        <f>IF($BL362="", "", SUMIF('Income &amp; Expenses'!$I$11:$I$40, $BL362, 'Income &amp; Expenses'!$K$11:$K$40))</f>
        <v>0</v>
      </c>
      <c r="CY362" s="62" t="str">
        <f>IF(CU362="", "", IF(CU362&lt;0, MAX(CY$8:CY361)+1, ""))</f>
        <v/>
      </c>
    </row>
    <row r="363" spans="64:103" ht="14.4" hidden="1" customHeight="1" x14ac:dyDescent="0.55000000000000004">
      <c r="BL363" s="112">
        <f t="shared" si="71"/>
        <v>44551</v>
      </c>
      <c r="BM363" s="78">
        <f t="shared" si="72"/>
        <v>850</v>
      </c>
      <c r="BN363" s="120">
        <f>IF($BL363="", "", SUMIF('Income &amp; Expenses'!$B$11:$B$40, BL363, 'Income &amp; Expenses'!$F$11:$F$40))</f>
        <v>0</v>
      </c>
      <c r="BO363" s="121">
        <f>IF($BL363="", "", SUMIF('Income &amp; Expenses'!$I$11:$I$40, $BL363, 'Income &amp; Expenses'!$K$11:$K$40))</f>
        <v>0</v>
      </c>
      <c r="BQ363" s="62" t="str">
        <f>IF($BM363="", "", IF($BM363&lt;0, MAX($BQ$8:$BQ362)+1, ""))</f>
        <v/>
      </c>
      <c r="CC363" s="112">
        <f t="shared" si="73"/>
        <v>44551</v>
      </c>
      <c r="CD363" s="78">
        <f t="shared" si="74"/>
        <v>280</v>
      </c>
      <c r="CE363" s="120">
        <f>IF($BL363="", "", SUMIF('Income &amp; Expenses'!$B$11:$B$40, $BL363, 'Income &amp; Expenses'!$AQ$11:$AQ$40))</f>
        <v>0</v>
      </c>
      <c r="CF363" s="121">
        <f>IF($BL363="", "", SUMIF('Income &amp; Expenses'!$I$11:$I$40, $BL363, 'Income &amp; Expenses'!$K$11:$K$40))</f>
        <v>0</v>
      </c>
      <c r="CH363" s="62" t="str">
        <f>IF(CD363="", "", IF(CD363&lt;0, MAX(CH$8:CH362)+1, ""))</f>
        <v/>
      </c>
      <c r="CT363" s="112">
        <f t="shared" si="75"/>
        <v>44551</v>
      </c>
      <c r="CU363" s="78">
        <f t="shared" si="76"/>
        <v>1025</v>
      </c>
      <c r="CV363" s="120">
        <f>IF($BL363="", "", SUMIF('Income &amp; Expenses'!$B$11:$B$40, $BL363, 'Income &amp; Expenses'!$AR$11:$AR$40))</f>
        <v>0</v>
      </c>
      <c r="CW363" s="121">
        <f>IF($BL363="", "", SUMIF('Income &amp; Expenses'!$I$11:$I$40, $BL363, 'Income &amp; Expenses'!$K$11:$K$40))</f>
        <v>0</v>
      </c>
      <c r="CY363" s="62" t="str">
        <f>IF(CU363="", "", IF(CU363&lt;0, MAX(CY$8:CY362)+1, ""))</f>
        <v/>
      </c>
    </row>
    <row r="364" spans="64:103" ht="14.4" hidden="1" customHeight="1" x14ac:dyDescent="0.55000000000000004">
      <c r="BL364" s="112">
        <f t="shared" si="71"/>
        <v>44552</v>
      </c>
      <c r="BM364" s="78">
        <f t="shared" si="72"/>
        <v>850</v>
      </c>
      <c r="BN364" s="120">
        <f>IF($BL364="", "", SUMIF('Income &amp; Expenses'!$B$11:$B$40, BL364, 'Income &amp; Expenses'!$F$11:$F$40))</f>
        <v>0</v>
      </c>
      <c r="BO364" s="121">
        <f>IF($BL364="", "", SUMIF('Income &amp; Expenses'!$I$11:$I$40, $BL364, 'Income &amp; Expenses'!$K$11:$K$40))</f>
        <v>0</v>
      </c>
      <c r="BQ364" s="62" t="str">
        <f>IF($BM364="", "", IF($BM364&lt;0, MAX($BQ$8:$BQ363)+1, ""))</f>
        <v/>
      </c>
      <c r="CC364" s="112">
        <f t="shared" si="73"/>
        <v>44552</v>
      </c>
      <c r="CD364" s="78">
        <f t="shared" si="74"/>
        <v>280</v>
      </c>
      <c r="CE364" s="120">
        <f>IF($BL364="", "", SUMIF('Income &amp; Expenses'!$B$11:$B$40, $BL364, 'Income &amp; Expenses'!$AQ$11:$AQ$40))</f>
        <v>0</v>
      </c>
      <c r="CF364" s="121">
        <f>IF($BL364="", "", SUMIF('Income &amp; Expenses'!$I$11:$I$40, $BL364, 'Income &amp; Expenses'!$K$11:$K$40))</f>
        <v>0</v>
      </c>
      <c r="CH364" s="62" t="str">
        <f>IF(CD364="", "", IF(CD364&lt;0, MAX(CH$8:CH363)+1, ""))</f>
        <v/>
      </c>
      <c r="CT364" s="112">
        <f t="shared" si="75"/>
        <v>44552</v>
      </c>
      <c r="CU364" s="78">
        <f t="shared" si="76"/>
        <v>1025</v>
      </c>
      <c r="CV364" s="120">
        <f>IF($BL364="", "", SUMIF('Income &amp; Expenses'!$B$11:$B$40, $BL364, 'Income &amp; Expenses'!$AR$11:$AR$40))</f>
        <v>0</v>
      </c>
      <c r="CW364" s="121">
        <f>IF($BL364="", "", SUMIF('Income &amp; Expenses'!$I$11:$I$40, $BL364, 'Income &amp; Expenses'!$K$11:$K$40))</f>
        <v>0</v>
      </c>
      <c r="CY364" s="62" t="str">
        <f>IF(CU364="", "", IF(CU364&lt;0, MAX(CY$8:CY363)+1, ""))</f>
        <v/>
      </c>
    </row>
    <row r="365" spans="64:103" ht="14.4" hidden="1" customHeight="1" x14ac:dyDescent="0.55000000000000004">
      <c r="BL365" s="112">
        <f t="shared" si="71"/>
        <v>44553</v>
      </c>
      <c r="BM365" s="78">
        <f t="shared" si="72"/>
        <v>850</v>
      </c>
      <c r="BN365" s="120">
        <f>IF($BL365="", "", SUMIF('Income &amp; Expenses'!$B$11:$B$40, BL365, 'Income &amp; Expenses'!$F$11:$F$40))</f>
        <v>0</v>
      </c>
      <c r="BO365" s="121">
        <f>IF($BL365="", "", SUMIF('Income &amp; Expenses'!$I$11:$I$40, $BL365, 'Income &amp; Expenses'!$K$11:$K$40))</f>
        <v>0</v>
      </c>
      <c r="BQ365" s="62" t="str">
        <f>IF($BM365="", "", IF($BM365&lt;0, MAX($BQ$8:$BQ364)+1, ""))</f>
        <v/>
      </c>
      <c r="CC365" s="112">
        <f t="shared" si="73"/>
        <v>44553</v>
      </c>
      <c r="CD365" s="78">
        <f t="shared" si="74"/>
        <v>280</v>
      </c>
      <c r="CE365" s="120">
        <f>IF($BL365="", "", SUMIF('Income &amp; Expenses'!$B$11:$B$40, $BL365, 'Income &amp; Expenses'!$AQ$11:$AQ$40))</f>
        <v>0</v>
      </c>
      <c r="CF365" s="121">
        <f>IF($BL365="", "", SUMIF('Income &amp; Expenses'!$I$11:$I$40, $BL365, 'Income &amp; Expenses'!$K$11:$K$40))</f>
        <v>0</v>
      </c>
      <c r="CH365" s="62" t="str">
        <f>IF(CD365="", "", IF(CD365&lt;0, MAX(CH$8:CH364)+1, ""))</f>
        <v/>
      </c>
      <c r="CT365" s="112">
        <f t="shared" si="75"/>
        <v>44553</v>
      </c>
      <c r="CU365" s="78">
        <f t="shared" si="76"/>
        <v>1025</v>
      </c>
      <c r="CV365" s="120">
        <f>IF($BL365="", "", SUMIF('Income &amp; Expenses'!$B$11:$B$40, $BL365, 'Income &amp; Expenses'!$AR$11:$AR$40))</f>
        <v>0</v>
      </c>
      <c r="CW365" s="121">
        <f>IF($BL365="", "", SUMIF('Income &amp; Expenses'!$I$11:$I$40, $BL365, 'Income &amp; Expenses'!$K$11:$K$40))</f>
        <v>0</v>
      </c>
      <c r="CY365" s="62" t="str">
        <f>IF(CU365="", "", IF(CU365&lt;0, MAX(CY$8:CY364)+1, ""))</f>
        <v/>
      </c>
    </row>
    <row r="366" spans="64:103" ht="14.4" hidden="1" customHeight="1" x14ac:dyDescent="0.55000000000000004">
      <c r="BL366" s="112">
        <f t="shared" si="71"/>
        <v>44554</v>
      </c>
      <c r="BM366" s="78">
        <f t="shared" si="72"/>
        <v>850</v>
      </c>
      <c r="BN366" s="120">
        <f>IF($BL366="", "", SUMIF('Income &amp; Expenses'!$B$11:$B$40, BL366, 'Income &amp; Expenses'!$F$11:$F$40))</f>
        <v>0</v>
      </c>
      <c r="BO366" s="121">
        <f>IF($BL366="", "", SUMIF('Income &amp; Expenses'!$I$11:$I$40, $BL366, 'Income &amp; Expenses'!$K$11:$K$40))</f>
        <v>0</v>
      </c>
      <c r="BQ366" s="62" t="str">
        <f>IF($BM366="", "", IF($BM366&lt;0, MAX($BQ$8:$BQ365)+1, ""))</f>
        <v/>
      </c>
      <c r="CC366" s="112">
        <f t="shared" si="73"/>
        <v>44554</v>
      </c>
      <c r="CD366" s="78">
        <f t="shared" si="74"/>
        <v>280</v>
      </c>
      <c r="CE366" s="120">
        <f>IF($BL366="", "", SUMIF('Income &amp; Expenses'!$B$11:$B$40, $BL366, 'Income &amp; Expenses'!$AQ$11:$AQ$40))</f>
        <v>0</v>
      </c>
      <c r="CF366" s="121">
        <f>IF($BL366="", "", SUMIF('Income &amp; Expenses'!$I$11:$I$40, $BL366, 'Income &amp; Expenses'!$K$11:$K$40))</f>
        <v>0</v>
      </c>
      <c r="CH366" s="62" t="str">
        <f>IF(CD366="", "", IF(CD366&lt;0, MAX(CH$8:CH365)+1, ""))</f>
        <v/>
      </c>
      <c r="CT366" s="112">
        <f t="shared" si="75"/>
        <v>44554</v>
      </c>
      <c r="CU366" s="78">
        <f t="shared" si="76"/>
        <v>1025</v>
      </c>
      <c r="CV366" s="120">
        <f>IF($BL366="", "", SUMIF('Income &amp; Expenses'!$B$11:$B$40, $BL366, 'Income &amp; Expenses'!$AR$11:$AR$40))</f>
        <v>0</v>
      </c>
      <c r="CW366" s="121">
        <f>IF($BL366="", "", SUMIF('Income &amp; Expenses'!$I$11:$I$40, $BL366, 'Income &amp; Expenses'!$K$11:$K$40))</f>
        <v>0</v>
      </c>
      <c r="CY366" s="62" t="str">
        <f>IF(CU366="", "", IF(CU366&lt;0, MAX(CY$8:CY365)+1, ""))</f>
        <v/>
      </c>
    </row>
    <row r="367" spans="64:103" ht="14.4" hidden="1" customHeight="1" x14ac:dyDescent="0.55000000000000004">
      <c r="BL367" s="112">
        <f t="shared" si="71"/>
        <v>44555</v>
      </c>
      <c r="BM367" s="78">
        <f t="shared" si="72"/>
        <v>850</v>
      </c>
      <c r="BN367" s="120">
        <f>IF($BL367="", "", SUMIF('Income &amp; Expenses'!$B$11:$B$40, BL367, 'Income &amp; Expenses'!$F$11:$F$40))</f>
        <v>0</v>
      </c>
      <c r="BO367" s="121">
        <f>IF($BL367="", "", SUMIF('Income &amp; Expenses'!$I$11:$I$40, $BL367, 'Income &amp; Expenses'!$K$11:$K$40))</f>
        <v>0</v>
      </c>
      <c r="BQ367" s="62" t="str">
        <f>IF($BM367="", "", IF($BM367&lt;0, MAX($BQ$8:$BQ366)+1, ""))</f>
        <v/>
      </c>
      <c r="CC367" s="112">
        <f t="shared" si="73"/>
        <v>44555</v>
      </c>
      <c r="CD367" s="78">
        <f t="shared" si="74"/>
        <v>280</v>
      </c>
      <c r="CE367" s="120">
        <f>IF($BL367="", "", SUMIF('Income &amp; Expenses'!$B$11:$B$40, $BL367, 'Income &amp; Expenses'!$AQ$11:$AQ$40))</f>
        <v>0</v>
      </c>
      <c r="CF367" s="121">
        <f>IF($BL367="", "", SUMIF('Income &amp; Expenses'!$I$11:$I$40, $BL367, 'Income &amp; Expenses'!$K$11:$K$40))</f>
        <v>0</v>
      </c>
      <c r="CH367" s="62" t="str">
        <f>IF(CD367="", "", IF(CD367&lt;0, MAX(CH$8:CH366)+1, ""))</f>
        <v/>
      </c>
      <c r="CT367" s="112">
        <f t="shared" si="75"/>
        <v>44555</v>
      </c>
      <c r="CU367" s="78">
        <f t="shared" si="76"/>
        <v>1025</v>
      </c>
      <c r="CV367" s="120">
        <f>IF($BL367="", "", SUMIF('Income &amp; Expenses'!$B$11:$B$40, $BL367, 'Income &amp; Expenses'!$AR$11:$AR$40))</f>
        <v>0</v>
      </c>
      <c r="CW367" s="121">
        <f>IF($BL367="", "", SUMIF('Income &amp; Expenses'!$I$11:$I$40, $BL367, 'Income &amp; Expenses'!$K$11:$K$40))</f>
        <v>0</v>
      </c>
      <c r="CY367" s="62" t="str">
        <f>IF(CU367="", "", IF(CU367&lt;0, MAX(CY$8:CY366)+1, ""))</f>
        <v/>
      </c>
    </row>
    <row r="368" spans="64:103" ht="14.4" hidden="1" customHeight="1" x14ac:dyDescent="0.55000000000000004">
      <c r="BL368" s="112">
        <f t="shared" si="71"/>
        <v>44556</v>
      </c>
      <c r="BM368" s="78">
        <f t="shared" si="72"/>
        <v>850</v>
      </c>
      <c r="BN368" s="120">
        <f>IF($BL368="", "", SUMIF('Income &amp; Expenses'!$B$11:$B$40, BL368, 'Income &amp; Expenses'!$F$11:$F$40))</f>
        <v>0</v>
      </c>
      <c r="BO368" s="121">
        <f>IF($BL368="", "", SUMIF('Income &amp; Expenses'!$I$11:$I$40, $BL368, 'Income &amp; Expenses'!$K$11:$K$40))</f>
        <v>0</v>
      </c>
      <c r="BQ368" s="62" t="str">
        <f>IF($BM368="", "", IF($BM368&lt;0, MAX($BQ$8:$BQ367)+1, ""))</f>
        <v/>
      </c>
      <c r="CC368" s="112">
        <f t="shared" si="73"/>
        <v>44556</v>
      </c>
      <c r="CD368" s="78">
        <f t="shared" si="74"/>
        <v>280</v>
      </c>
      <c r="CE368" s="120">
        <f>IF($BL368="", "", SUMIF('Income &amp; Expenses'!$B$11:$B$40, $BL368, 'Income &amp; Expenses'!$AQ$11:$AQ$40))</f>
        <v>0</v>
      </c>
      <c r="CF368" s="121">
        <f>IF($BL368="", "", SUMIF('Income &amp; Expenses'!$I$11:$I$40, $BL368, 'Income &amp; Expenses'!$K$11:$K$40))</f>
        <v>0</v>
      </c>
      <c r="CH368" s="62" t="str">
        <f>IF(CD368="", "", IF(CD368&lt;0, MAX(CH$8:CH367)+1, ""))</f>
        <v/>
      </c>
      <c r="CT368" s="112">
        <f t="shared" si="75"/>
        <v>44556</v>
      </c>
      <c r="CU368" s="78">
        <f t="shared" si="76"/>
        <v>1025</v>
      </c>
      <c r="CV368" s="120">
        <f>IF($BL368="", "", SUMIF('Income &amp; Expenses'!$B$11:$B$40, $BL368, 'Income &amp; Expenses'!$AR$11:$AR$40))</f>
        <v>0</v>
      </c>
      <c r="CW368" s="121">
        <f>IF($BL368="", "", SUMIF('Income &amp; Expenses'!$I$11:$I$40, $BL368, 'Income &amp; Expenses'!$K$11:$K$40))</f>
        <v>0</v>
      </c>
      <c r="CY368" s="62" t="str">
        <f>IF(CU368="", "", IF(CU368&lt;0, MAX(CY$8:CY367)+1, ""))</f>
        <v/>
      </c>
    </row>
    <row r="369" spans="64:103" ht="14.4" hidden="1" customHeight="1" x14ac:dyDescent="0.55000000000000004">
      <c r="BL369" s="112">
        <f t="shared" si="71"/>
        <v>44557</v>
      </c>
      <c r="BM369" s="78">
        <f t="shared" si="72"/>
        <v>850</v>
      </c>
      <c r="BN369" s="120">
        <f>IF($BL369="", "", SUMIF('Income &amp; Expenses'!$B$11:$B$40, BL369, 'Income &amp; Expenses'!$F$11:$F$40))</f>
        <v>0</v>
      </c>
      <c r="BO369" s="121">
        <f>IF($BL369="", "", SUMIF('Income &amp; Expenses'!$I$11:$I$40, $BL369, 'Income &amp; Expenses'!$K$11:$K$40))</f>
        <v>0</v>
      </c>
      <c r="BQ369" s="62" t="str">
        <f>IF($BM369="", "", IF($BM369&lt;0, MAX($BQ$8:$BQ368)+1, ""))</f>
        <v/>
      </c>
      <c r="CC369" s="112">
        <f t="shared" si="73"/>
        <v>44557</v>
      </c>
      <c r="CD369" s="78">
        <f t="shared" si="74"/>
        <v>280</v>
      </c>
      <c r="CE369" s="120">
        <f>IF($BL369="", "", SUMIF('Income &amp; Expenses'!$B$11:$B$40, $BL369, 'Income &amp; Expenses'!$AQ$11:$AQ$40))</f>
        <v>0</v>
      </c>
      <c r="CF369" s="121">
        <f>IF($BL369="", "", SUMIF('Income &amp; Expenses'!$I$11:$I$40, $BL369, 'Income &amp; Expenses'!$K$11:$K$40))</f>
        <v>0</v>
      </c>
      <c r="CH369" s="62" t="str">
        <f>IF(CD369="", "", IF(CD369&lt;0, MAX(CH$8:CH368)+1, ""))</f>
        <v/>
      </c>
      <c r="CT369" s="112">
        <f t="shared" si="75"/>
        <v>44557</v>
      </c>
      <c r="CU369" s="78">
        <f t="shared" si="76"/>
        <v>1025</v>
      </c>
      <c r="CV369" s="120">
        <f>IF($BL369="", "", SUMIF('Income &amp; Expenses'!$B$11:$B$40, $BL369, 'Income &amp; Expenses'!$AR$11:$AR$40))</f>
        <v>0</v>
      </c>
      <c r="CW369" s="121">
        <f>IF($BL369="", "", SUMIF('Income &amp; Expenses'!$I$11:$I$40, $BL369, 'Income &amp; Expenses'!$K$11:$K$40))</f>
        <v>0</v>
      </c>
      <c r="CY369" s="62" t="str">
        <f>IF(CU369="", "", IF(CU369&lt;0, MAX(CY$8:CY368)+1, ""))</f>
        <v/>
      </c>
    </row>
    <row r="370" spans="64:103" ht="14.4" hidden="1" customHeight="1" x14ac:dyDescent="0.55000000000000004">
      <c r="BL370" s="112">
        <f t="shared" si="71"/>
        <v>44558</v>
      </c>
      <c r="BM370" s="78">
        <f t="shared" si="72"/>
        <v>850</v>
      </c>
      <c r="BN370" s="120">
        <f>IF($BL370="", "", SUMIF('Income &amp; Expenses'!$B$11:$B$40, BL370, 'Income &amp; Expenses'!$F$11:$F$40))</f>
        <v>0</v>
      </c>
      <c r="BO370" s="121">
        <f>IF($BL370="", "", SUMIF('Income &amp; Expenses'!$I$11:$I$40, $BL370, 'Income &amp; Expenses'!$K$11:$K$40))</f>
        <v>0</v>
      </c>
      <c r="BQ370" s="62" t="str">
        <f>IF($BM370="", "", IF($BM370&lt;0, MAX($BQ$8:$BQ369)+1, ""))</f>
        <v/>
      </c>
      <c r="CC370" s="112">
        <f t="shared" si="73"/>
        <v>44558</v>
      </c>
      <c r="CD370" s="78">
        <f t="shared" si="74"/>
        <v>280</v>
      </c>
      <c r="CE370" s="120">
        <f>IF($BL370="", "", SUMIF('Income &amp; Expenses'!$B$11:$B$40, $BL370, 'Income &amp; Expenses'!$AQ$11:$AQ$40))</f>
        <v>0</v>
      </c>
      <c r="CF370" s="121">
        <f>IF($BL370="", "", SUMIF('Income &amp; Expenses'!$I$11:$I$40, $BL370, 'Income &amp; Expenses'!$K$11:$K$40))</f>
        <v>0</v>
      </c>
      <c r="CH370" s="62" t="str">
        <f>IF(CD370="", "", IF(CD370&lt;0, MAX(CH$8:CH369)+1, ""))</f>
        <v/>
      </c>
      <c r="CT370" s="112">
        <f t="shared" si="75"/>
        <v>44558</v>
      </c>
      <c r="CU370" s="78">
        <f t="shared" si="76"/>
        <v>1025</v>
      </c>
      <c r="CV370" s="120">
        <f>IF($BL370="", "", SUMIF('Income &amp; Expenses'!$B$11:$B$40, $BL370, 'Income &amp; Expenses'!$AR$11:$AR$40))</f>
        <v>0</v>
      </c>
      <c r="CW370" s="121">
        <f>IF($BL370="", "", SUMIF('Income &amp; Expenses'!$I$11:$I$40, $BL370, 'Income &amp; Expenses'!$K$11:$K$40))</f>
        <v>0</v>
      </c>
      <c r="CY370" s="62" t="str">
        <f>IF(CU370="", "", IF(CU370&lt;0, MAX(CY$8:CY369)+1, ""))</f>
        <v/>
      </c>
    </row>
    <row r="371" spans="64:103" ht="14.4" hidden="1" customHeight="1" x14ac:dyDescent="0.55000000000000004">
      <c r="BL371" s="112">
        <f t="shared" si="71"/>
        <v>44559</v>
      </c>
      <c r="BM371" s="78">
        <f t="shared" si="72"/>
        <v>850</v>
      </c>
      <c r="BN371" s="120">
        <f>IF($BL371="", "", SUMIF('Income &amp; Expenses'!$B$11:$B$40, BL371, 'Income &amp; Expenses'!$F$11:$F$40))</f>
        <v>0</v>
      </c>
      <c r="BO371" s="121">
        <f>IF($BL371="", "", SUMIF('Income &amp; Expenses'!$I$11:$I$40, $BL371, 'Income &amp; Expenses'!$K$11:$K$40))</f>
        <v>0</v>
      </c>
      <c r="BQ371" s="62" t="str">
        <f>IF($BM371="", "", IF($BM371&lt;0, MAX($BQ$8:$BQ370)+1, ""))</f>
        <v/>
      </c>
      <c r="CC371" s="112">
        <f t="shared" si="73"/>
        <v>44559</v>
      </c>
      <c r="CD371" s="78">
        <f t="shared" si="74"/>
        <v>280</v>
      </c>
      <c r="CE371" s="120">
        <f>IF($BL371="", "", SUMIF('Income &amp; Expenses'!$B$11:$B$40, $BL371, 'Income &amp; Expenses'!$AQ$11:$AQ$40))</f>
        <v>0</v>
      </c>
      <c r="CF371" s="121">
        <f>IF($BL371="", "", SUMIF('Income &amp; Expenses'!$I$11:$I$40, $BL371, 'Income &amp; Expenses'!$K$11:$K$40))</f>
        <v>0</v>
      </c>
      <c r="CH371" s="62" t="str">
        <f>IF(CD371="", "", IF(CD371&lt;0, MAX(CH$8:CH370)+1, ""))</f>
        <v/>
      </c>
      <c r="CT371" s="112">
        <f t="shared" si="75"/>
        <v>44559</v>
      </c>
      <c r="CU371" s="78">
        <f t="shared" si="76"/>
        <v>1025</v>
      </c>
      <c r="CV371" s="120">
        <f>IF($BL371="", "", SUMIF('Income &amp; Expenses'!$B$11:$B$40, $BL371, 'Income &amp; Expenses'!$AR$11:$AR$40))</f>
        <v>0</v>
      </c>
      <c r="CW371" s="121">
        <f>IF($BL371="", "", SUMIF('Income &amp; Expenses'!$I$11:$I$40, $BL371, 'Income &amp; Expenses'!$K$11:$K$40))</f>
        <v>0</v>
      </c>
      <c r="CY371" s="62" t="str">
        <f>IF(CU371="", "", IF(CU371&lt;0, MAX(CY$8:CY370)+1, ""))</f>
        <v/>
      </c>
    </row>
    <row r="372" spans="64:103" ht="14.4" hidden="1" customHeight="1" x14ac:dyDescent="0.55000000000000004">
      <c r="BL372" s="112">
        <f t="shared" si="71"/>
        <v>44560</v>
      </c>
      <c r="BM372" s="78">
        <f t="shared" si="72"/>
        <v>850</v>
      </c>
      <c r="BN372" s="120">
        <f>IF($BL372="", "", SUMIF('Income &amp; Expenses'!$B$11:$B$40, BL372, 'Income &amp; Expenses'!$F$11:$F$40))</f>
        <v>0</v>
      </c>
      <c r="BO372" s="121">
        <f>IF($BL372="", "", SUMIF('Income &amp; Expenses'!$I$11:$I$40, $BL372, 'Income &amp; Expenses'!$K$11:$K$40))</f>
        <v>0</v>
      </c>
      <c r="BQ372" s="62" t="str">
        <f>IF($BM372="", "", IF($BM372&lt;0, MAX($BQ$8:$BQ371)+1, ""))</f>
        <v/>
      </c>
      <c r="CC372" s="112">
        <f t="shared" si="73"/>
        <v>44560</v>
      </c>
      <c r="CD372" s="78">
        <f t="shared" si="74"/>
        <v>280</v>
      </c>
      <c r="CE372" s="120">
        <f>IF($BL372="", "", SUMIF('Income &amp; Expenses'!$B$11:$B$40, $BL372, 'Income &amp; Expenses'!$AQ$11:$AQ$40))</f>
        <v>0</v>
      </c>
      <c r="CF372" s="121">
        <f>IF($BL372="", "", SUMIF('Income &amp; Expenses'!$I$11:$I$40, $BL372, 'Income &amp; Expenses'!$K$11:$K$40))</f>
        <v>0</v>
      </c>
      <c r="CH372" s="62" t="str">
        <f>IF(CD372="", "", IF(CD372&lt;0, MAX(CH$8:CH371)+1, ""))</f>
        <v/>
      </c>
      <c r="CT372" s="112">
        <f t="shared" si="75"/>
        <v>44560</v>
      </c>
      <c r="CU372" s="78">
        <f t="shared" si="76"/>
        <v>1025</v>
      </c>
      <c r="CV372" s="120">
        <f>IF($BL372="", "", SUMIF('Income &amp; Expenses'!$B$11:$B$40, $BL372, 'Income &amp; Expenses'!$AR$11:$AR$40))</f>
        <v>0</v>
      </c>
      <c r="CW372" s="121">
        <f>IF($BL372="", "", SUMIF('Income &amp; Expenses'!$I$11:$I$40, $BL372, 'Income &amp; Expenses'!$K$11:$K$40))</f>
        <v>0</v>
      </c>
      <c r="CY372" s="62" t="str">
        <f>IF(CU372="", "", IF(CU372&lt;0, MAX(CY$8:CY371)+1, ""))</f>
        <v/>
      </c>
    </row>
    <row r="373" spans="64:103" ht="14.4" hidden="1" customHeight="1" x14ac:dyDescent="0.55000000000000004">
      <c r="BL373" s="112">
        <f t="shared" si="71"/>
        <v>44561</v>
      </c>
      <c r="BM373" s="78">
        <f t="shared" si="72"/>
        <v>850</v>
      </c>
      <c r="BN373" s="120">
        <f>IF($BL373="", "", SUMIF('Income &amp; Expenses'!$B$11:$B$40, BL373, 'Income &amp; Expenses'!$F$11:$F$40))</f>
        <v>0</v>
      </c>
      <c r="BO373" s="121">
        <f>IF($BL373="", "", SUMIF('Income &amp; Expenses'!$I$11:$I$40, $BL373, 'Income &amp; Expenses'!$K$11:$K$40))</f>
        <v>0</v>
      </c>
      <c r="BQ373" s="62" t="str">
        <f>IF($BM373="", "", IF($BM373&lt;0, MAX($BQ$8:$BQ372)+1, ""))</f>
        <v/>
      </c>
      <c r="CC373" s="112">
        <f t="shared" si="73"/>
        <v>44561</v>
      </c>
      <c r="CD373" s="78">
        <f t="shared" si="74"/>
        <v>280</v>
      </c>
      <c r="CE373" s="120">
        <f>IF($BL373="", "", SUMIF('Income &amp; Expenses'!$B$11:$B$40, $BL373, 'Income &amp; Expenses'!$AQ$11:$AQ$40))</f>
        <v>0</v>
      </c>
      <c r="CF373" s="121">
        <f>IF($BL373="", "", SUMIF('Income &amp; Expenses'!$I$11:$I$40, $BL373, 'Income &amp; Expenses'!$K$11:$K$40))</f>
        <v>0</v>
      </c>
      <c r="CH373" s="62" t="str">
        <f>IF(CD373="", "", IF(CD373&lt;0, MAX(CH$8:CH372)+1, ""))</f>
        <v/>
      </c>
      <c r="CT373" s="112">
        <f t="shared" si="75"/>
        <v>44561</v>
      </c>
      <c r="CU373" s="78">
        <f t="shared" si="76"/>
        <v>1025</v>
      </c>
      <c r="CV373" s="120">
        <f>IF($BL373="", "", SUMIF('Income &amp; Expenses'!$B$11:$B$40, $BL373, 'Income &amp; Expenses'!$AR$11:$AR$40))</f>
        <v>0</v>
      </c>
      <c r="CW373" s="121">
        <f>IF($BL373="", "", SUMIF('Income &amp; Expenses'!$I$11:$I$40, $BL373, 'Income &amp; Expenses'!$K$11:$K$40))</f>
        <v>0</v>
      </c>
      <c r="CY373" s="62" t="str">
        <f>IF(CU373="", "", IF(CU373&lt;0, MAX(CY$8:CY372)+1, ""))</f>
        <v/>
      </c>
    </row>
    <row r="374" spans="64:103" ht="14.4" hidden="1" customHeight="1" x14ac:dyDescent="0.55000000000000004">
      <c r="BL374" s="111" t="str">
        <f t="shared" si="71"/>
        <v/>
      </c>
      <c r="BM374" s="80" t="str">
        <f t="shared" si="72"/>
        <v/>
      </c>
      <c r="BN374" s="124" t="str">
        <f>IF($BL374="", "", SUMIF('Income &amp; Expenses'!$B$11:$B$40, BL374, 'Income &amp; Expenses'!$F$11:$F$40))</f>
        <v/>
      </c>
      <c r="BO374" s="125" t="str">
        <f>IF($BL374="", "", SUMIF('Income &amp; Expenses'!$I$11:$I$40, $BL374, 'Income &amp; Expenses'!$K$11:$K$40))</f>
        <v/>
      </c>
      <c r="BQ374" s="61" t="str">
        <f>IF($BM374="", "", IF($BM374&lt;0, MAX($BQ$8:$BQ373)+1, ""))</f>
        <v/>
      </c>
      <c r="CC374" s="111" t="str">
        <f t="shared" si="73"/>
        <v/>
      </c>
      <c r="CD374" s="80" t="str">
        <f t="shared" si="74"/>
        <v/>
      </c>
      <c r="CE374" s="124" t="str">
        <f>IF($BL374="", "", SUMIF('Income &amp; Expenses'!$B$11:$B$40, $BL374, 'Income &amp; Expenses'!$AQ$11:$AQ$40))</f>
        <v/>
      </c>
      <c r="CF374" s="125" t="str">
        <f>IF($BL374="", "", SUMIF('Income &amp; Expenses'!$I$11:$I$40, $BL374, 'Income &amp; Expenses'!$K$11:$K$40))</f>
        <v/>
      </c>
      <c r="CH374" s="61" t="str">
        <f>IF(CD374="", "", IF(CD374&lt;0, MAX(CH$8:CH373)+1, ""))</f>
        <v/>
      </c>
      <c r="CT374" s="111" t="str">
        <f t="shared" si="75"/>
        <v/>
      </c>
      <c r="CU374" s="80" t="str">
        <f t="shared" si="76"/>
        <v/>
      </c>
      <c r="CV374" s="124" t="str">
        <f>IF($BL374="", "", SUMIF('Income &amp; Expenses'!$B$11:$B$40, $BL374, 'Income &amp; Expenses'!$AR$11:$AR$40))</f>
        <v/>
      </c>
      <c r="CW374" s="125" t="str">
        <f>IF($BL374="", "", SUMIF('Income &amp; Expenses'!$I$11:$I$40, $BL374, 'Income &amp; Expenses'!$K$11:$K$40))</f>
        <v/>
      </c>
      <c r="CY374" s="61" t="str">
        <f>IF(CU374="", "", IF(CU374&lt;0, MAX(CY$8:CY373)+1, ""))</f>
        <v/>
      </c>
    </row>
  </sheetData>
  <sheetProtection algorithmName="SHA-512" hashValue="tA++fXRbnxSkwRt2Elco7GvFP/Lp49pv0Yx8lPacy2YwjNr6vzaDGhenCpOG0WG0/reO9PcWMxOjB5kKMDzcmA==" saltValue="1pNG4Y406wfCRrRHEpVvuA==" spinCount="100000" sheet="1" objects="1" scenarios="1"/>
  <mergeCells count="89">
    <mergeCell ref="AS82:AX82"/>
    <mergeCell ref="AS83:AX83"/>
    <mergeCell ref="AS84:AX84"/>
    <mergeCell ref="AS77:AX77"/>
    <mergeCell ref="AS78:AX78"/>
    <mergeCell ref="AS79:AX79"/>
    <mergeCell ref="AS80:AX80"/>
    <mergeCell ref="AS81:AX81"/>
    <mergeCell ref="AS72:AX72"/>
    <mergeCell ref="AS73:AX73"/>
    <mergeCell ref="AS74:AX74"/>
    <mergeCell ref="AS75:AX75"/>
    <mergeCell ref="AS76:AX76"/>
    <mergeCell ref="AS67:AX67"/>
    <mergeCell ref="AS68:AX68"/>
    <mergeCell ref="AS69:AX69"/>
    <mergeCell ref="AS70:AX70"/>
    <mergeCell ref="AS71:AX71"/>
    <mergeCell ref="AS55:AX55"/>
    <mergeCell ref="AS56:AX56"/>
    <mergeCell ref="AS57:AX57"/>
    <mergeCell ref="B59:AX59"/>
    <mergeCell ref="B61:J62"/>
    <mergeCell ref="K61:N62"/>
    <mergeCell ref="P61:W62"/>
    <mergeCell ref="X61:AF62"/>
    <mergeCell ref="AH61:AO62"/>
    <mergeCell ref="AP61:AX62"/>
    <mergeCell ref="AS50:AX50"/>
    <mergeCell ref="AS51:AX51"/>
    <mergeCell ref="AS52:AX52"/>
    <mergeCell ref="AS53:AX53"/>
    <mergeCell ref="AS54:AX54"/>
    <mergeCell ref="AS30:AX30"/>
    <mergeCell ref="AH7:AO8"/>
    <mergeCell ref="P7:W8"/>
    <mergeCell ref="B32:AX32"/>
    <mergeCell ref="B34:J35"/>
    <mergeCell ref="K34:N35"/>
    <mergeCell ref="P34:W35"/>
    <mergeCell ref="X34:AF35"/>
    <mergeCell ref="AH34:AO35"/>
    <mergeCell ref="AP34:AX35"/>
    <mergeCell ref="AS25:AX25"/>
    <mergeCell ref="AS26:AX26"/>
    <mergeCell ref="AS27:AX27"/>
    <mergeCell ref="AS28:AX28"/>
    <mergeCell ref="AS29:AX29"/>
    <mergeCell ref="AS17:AX17"/>
    <mergeCell ref="AS65:AX65"/>
    <mergeCell ref="AS66:AX66"/>
    <mergeCell ref="AS64:AX64"/>
    <mergeCell ref="AS37:AX37"/>
    <mergeCell ref="AS38:AX38"/>
    <mergeCell ref="AS39:AX39"/>
    <mergeCell ref="AS40:AX40"/>
    <mergeCell ref="AS41:AX41"/>
    <mergeCell ref="AS42:AX42"/>
    <mergeCell ref="AS43:AX43"/>
    <mergeCell ref="AS44:AX44"/>
    <mergeCell ref="AS45:AX45"/>
    <mergeCell ref="AS46:AX46"/>
    <mergeCell ref="AS47:AX47"/>
    <mergeCell ref="AS48:AX48"/>
    <mergeCell ref="AS49:AX49"/>
    <mergeCell ref="AS21:AX21"/>
    <mergeCell ref="AS22:AX22"/>
    <mergeCell ref="AS23:AX23"/>
    <mergeCell ref="AS24:AX24"/>
    <mergeCell ref="AS10:AX10"/>
    <mergeCell ref="AS11:AX11"/>
    <mergeCell ref="AS12:AX12"/>
    <mergeCell ref="AS13:AX13"/>
    <mergeCell ref="AS14:AX14"/>
    <mergeCell ref="AS15:AX15"/>
    <mergeCell ref="AS16:AX16"/>
    <mergeCell ref="AS18:AX18"/>
    <mergeCell ref="AS19:AX19"/>
    <mergeCell ref="AS20:AX20"/>
    <mergeCell ref="B2:N3"/>
    <mergeCell ref="AS3:AX3"/>
    <mergeCell ref="AS2:AX2"/>
    <mergeCell ref="AS4:AX4"/>
    <mergeCell ref="P2:AQ3"/>
    <mergeCell ref="B5:AX5"/>
    <mergeCell ref="X7:AF8"/>
    <mergeCell ref="B7:J8"/>
    <mergeCell ref="K7:N8"/>
    <mergeCell ref="AP7:AX8"/>
  </mergeCells>
  <conditionalFormatting sqref="K7:N8">
    <cfRule type="expression" dxfId="5" priority="10">
      <formula>K7&gt;0</formula>
    </cfRule>
  </conditionalFormatting>
  <conditionalFormatting sqref="AS10:AX30">
    <cfRule type="expression" dxfId="4" priority="9">
      <formula>NOT(AS10="")</formula>
    </cfRule>
  </conditionalFormatting>
  <conditionalFormatting sqref="K34:N35">
    <cfRule type="expression" dxfId="3" priority="4">
      <formula>K34&gt;0</formula>
    </cfRule>
  </conditionalFormatting>
  <conditionalFormatting sqref="AS37:AX57">
    <cfRule type="expression" dxfId="2" priority="3">
      <formula>NOT(AS37="")</formula>
    </cfRule>
  </conditionalFormatting>
  <conditionalFormatting sqref="K61:N62">
    <cfRule type="expression" dxfId="1" priority="2">
      <formula>K61&gt;0</formula>
    </cfRule>
  </conditionalFormatting>
  <conditionalFormatting sqref="AS64:AX84">
    <cfRule type="expression" dxfId="0" priority="1">
      <formula>NOT(AS64="")</formula>
    </cfRule>
  </conditionalFormatting>
  <pageMargins left="0.7" right="0.7" top="0.75" bottom="0.75" header="0.3" footer="0.3"/>
  <pageSetup paperSize="9" scale="59" orientation="portrait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A6647477DB67489542583DE85BBDA9" ma:contentTypeVersion="17" ma:contentTypeDescription="Create a new document." ma:contentTypeScope="" ma:versionID="6af78dfbb76ad052dc5497596012d100">
  <xsd:schema xmlns:xsd="http://www.w3.org/2001/XMLSchema" xmlns:xs="http://www.w3.org/2001/XMLSchema" xmlns:p="http://schemas.microsoft.com/office/2006/metadata/properties" xmlns:ns2="0224aa69-f8be-496a-942a-f68b2082be9d" xmlns:ns3="5c22b865-9d05-42be-b306-86f259ab344c" targetNamespace="http://schemas.microsoft.com/office/2006/metadata/properties" ma:root="true" ma:fieldsID="031bced7a5d122e46ea51893bd70fe58" ns2:_="" ns3:_="">
    <xsd:import namespace="0224aa69-f8be-496a-942a-f68b2082be9d"/>
    <xsd:import namespace="5c22b865-9d05-42be-b306-86f259ab34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24aa69-f8be-496a-942a-f68b2082be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3a2bcf8-cd39-408e-afde-3fa1715eb2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22b865-9d05-42be-b306-86f259ab344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b0a2be7-add5-4892-b185-3fdfbf18e5e2}" ma:internalName="TaxCatchAll" ma:showField="CatchAllData" ma:web="5c22b865-9d05-42be-b306-86f259ab344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c22b865-9d05-42be-b306-86f259ab344c" xsi:nil="true"/>
    <lcf76f155ced4ddcb4097134ff3c332f xmlns="0224aa69-f8be-496a-942a-f68b2082be9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E665228-D7CB-40FE-8E94-C2196BDF72A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ED52DB5-6F23-4858-9538-F27D4A799ECB}"/>
</file>

<file path=customXml/itemProps3.xml><?xml version="1.0" encoding="utf-8"?>
<ds:datastoreItem xmlns:ds="http://schemas.openxmlformats.org/officeDocument/2006/customXml" ds:itemID="{D5AB4391-AB0A-456C-832F-3ECC2F60E35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Intro &amp; Setup</vt:lpstr>
      <vt:lpstr>Income &amp; Expenses</vt:lpstr>
      <vt:lpstr>Expense Quotes</vt:lpstr>
      <vt:lpstr>Cashflow Reports</vt:lpstr>
      <vt:lpstr>'Cashflow Reports'!Print_Area</vt:lpstr>
      <vt:lpstr>'Expense Quotes'!Print_Area</vt:lpstr>
      <vt:lpstr>'Income &amp; Expenses'!Print_Area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Sumner</dc:creator>
  <cp:lastModifiedBy>Richard Sumner</cp:lastModifiedBy>
  <dcterms:created xsi:type="dcterms:W3CDTF">2021-06-23T08:37:50Z</dcterms:created>
  <dcterms:modified xsi:type="dcterms:W3CDTF">2021-07-09T16:38:36Z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0x01010066A6647477DB67489542583DE85BBDA9</vt:lpwstr>
  </property>
</Properties>
</file>