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54" documentId="13_ncr:1_{123D2E16-52D1-4303-874A-F881B353677D}" xr6:coauthVersionLast="47" xr6:coauthVersionMax="47" xr10:uidLastSave="{CBE67351-F621-459F-A5B7-A04A93F7F10B}"/>
  <workbookProtection workbookAlgorithmName="SHA-512" workbookHashValue="caVni8TofIVOLtUayJRtp2C4VOeQ9yJOlnyO65ZikGt0RVeTO54NSBzIRp9NAx4+uxEGtEO4IY31KHxIPuN3/w==" workbookSaltValue="1cz9fAao8QwcvXvXPVq+KA==" workbookSpinCount="100000" lockStructure="1"/>
  <bookViews>
    <workbookView xWindow="-120" yWindow="-120" windowWidth="29040" windowHeight="15840" xr2:uid="{00000000-000D-0000-FFFF-FFFF00000000}"/>
  </bookViews>
  <sheets>
    <sheet name="Intro &amp; Setup" sheetId="2" r:id="rId1"/>
    <sheet name="Time Calculator" sheetId="1" r:id="rId2"/>
  </sheets>
  <definedNames>
    <definedName name="_xlnm.Print_Area" localSheetId="1">'Time Calculator'!$A$1:$AZ$54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18" i="1" l="1"/>
  <c r="BB17" i="1"/>
  <c r="BB14" i="1"/>
  <c r="BB13" i="1"/>
  <c r="AJ21" i="2"/>
  <c r="BB4" i="1" s="1"/>
  <c r="BB9" i="1" l="1"/>
  <c r="BB8" i="1" s="1"/>
  <c r="C13" i="1"/>
  <c r="AG44" i="1" s="1"/>
  <c r="AG50" i="1" s="1"/>
  <c r="BB10" i="1" l="1"/>
  <c r="BF7" i="1" s="1"/>
  <c r="BF9" i="1" l="1"/>
  <c r="BB6" i="1"/>
  <c r="D52" i="1" s="1"/>
  <c r="BB7" i="1"/>
  <c r="J47" i="1" s="1"/>
  <c r="AB13" i="1"/>
  <c r="BB39" i="1" l="1"/>
  <c r="BB42" i="1" s="1"/>
  <c r="BB28" i="1"/>
  <c r="AA26" i="1" s="1"/>
  <c r="BD7" i="1"/>
  <c r="BD9" i="1" s="1"/>
  <c r="BE7" i="1"/>
  <c r="BE9" i="1" s="1"/>
  <c r="BD10" i="1"/>
  <c r="BB44" i="1" l="1"/>
  <c r="BB43" i="1"/>
  <c r="AA32" i="1"/>
  <c r="U18" i="1"/>
  <c r="C16" i="1"/>
  <c r="AR18" i="1"/>
  <c r="AG18" i="1" s="1"/>
  <c r="J18" i="1"/>
  <c r="AA36" i="1"/>
  <c r="AA28" i="1" l="1"/>
  <c r="J22" i="1"/>
  <c r="X22" i="1" s="1"/>
  <c r="AN22" i="1" s="1"/>
</calcChain>
</file>

<file path=xl/sharedStrings.xml><?xml version="1.0" encoding="utf-8"?>
<sst xmlns="http://schemas.openxmlformats.org/spreadsheetml/2006/main" count="72" uniqueCount="66">
  <si>
    <t>Statistics Between Two Dates</t>
  </si>
  <si>
    <t>Start Date and Time</t>
  </si>
  <si>
    <t>Days:</t>
  </si>
  <si>
    <t>Years:</t>
  </si>
  <si>
    <t>Months:</t>
  </si>
  <si>
    <t>Weeks:</t>
  </si>
  <si>
    <t>Hours:</t>
  </si>
  <si>
    <t>Minutes:</t>
  </si>
  <si>
    <t>Seconds:</t>
  </si>
  <si>
    <t>End Date and Time</t>
  </si>
  <si>
    <t>© Sumcor Ltd - Trading as Spreadsheet Solutions</t>
  </si>
  <si>
    <t>Time Between Two Dates Calculator</t>
  </si>
  <si>
    <t>Years, Months, Days, Hours, Minutes and Seconds Between Two Dates</t>
  </si>
  <si>
    <t>The Start Date was on a:</t>
  </si>
  <si>
    <t>The End Date was on a:</t>
  </si>
  <si>
    <t>Monday</t>
  </si>
  <si>
    <t>Tuesday</t>
  </si>
  <si>
    <t>Wednesday</t>
  </si>
  <si>
    <t>Thursday</t>
  </si>
  <si>
    <t>Friday</t>
  </si>
  <si>
    <t>Saturday</t>
  </si>
  <si>
    <t>Sunday</t>
  </si>
  <si>
    <r>
      <t xml:space="preserve">Thanks for downloading this fun calculator. To make use of it, fill in the start date and time and end date and time below </t>
    </r>
    <r>
      <rPr>
        <b/>
        <sz val="11"/>
        <color theme="1"/>
        <rFont val="Calibri"/>
        <family val="2"/>
        <scheme val="minor"/>
      </rPr>
      <t>(in the cells with the black headings)</t>
    </r>
    <r>
      <rPr>
        <sz val="11"/>
        <color theme="1"/>
        <rFont val="Calibri"/>
        <family val="2"/>
        <scheme val="minor"/>
      </rPr>
      <t xml:space="preserve">. Please make sure that they are entered in the correct format, and that Excel recognises them as dates and times. The dates should be entered as </t>
    </r>
    <r>
      <rPr>
        <b/>
        <sz val="11"/>
        <color theme="1"/>
        <rFont val="Calibri"/>
        <family val="2"/>
        <scheme val="minor"/>
      </rPr>
      <t>01 January 2000</t>
    </r>
    <r>
      <rPr>
        <sz val="11"/>
        <color theme="1"/>
        <rFont val="Calibri"/>
        <family val="2"/>
        <scheme val="minor"/>
      </rPr>
      <t xml:space="preserve"> and the time as </t>
    </r>
    <r>
      <rPr>
        <b/>
        <sz val="11"/>
        <color theme="1"/>
        <rFont val="Calibri"/>
        <family val="2"/>
        <scheme val="minor"/>
      </rPr>
      <t>15:00:00 (hh:mm:ss)</t>
    </r>
    <r>
      <rPr>
        <sz val="11"/>
        <color theme="1"/>
        <rFont val="Calibri"/>
        <family val="2"/>
        <scheme val="minor"/>
      </rPr>
      <t xml:space="preserve">. If you leave the end date and time blank, it will use the current date and time as shown. Once completed, scroll down and see the statistics relating to the time between the two dates! Enjoy! </t>
    </r>
    <r>
      <rPr>
        <b/>
        <sz val="11"/>
        <color theme="1"/>
        <rFont val="Calibri"/>
        <family val="2"/>
        <scheme val="minor"/>
      </rPr>
      <t>Press F9 or enter any information to refresh the current date and time</t>
    </r>
    <r>
      <rPr>
        <sz val="11"/>
        <color theme="1"/>
        <rFont val="Calibri"/>
        <family val="2"/>
        <scheme val="minor"/>
      </rPr>
      <t>.</t>
    </r>
  </si>
  <si>
    <t>Hour</t>
  </si>
  <si>
    <t>Min</t>
  </si>
  <si>
    <t>Sec</t>
  </si>
  <si>
    <t>Hours</t>
  </si>
  <si>
    <t>Minutes</t>
  </si>
  <si>
    <t>Seconds</t>
  </si>
  <si>
    <t>Current Time</t>
  </si>
  <si>
    <t>F9 to Refresh</t>
  </si>
  <si>
    <t>Find the Date &amp; Time</t>
  </si>
  <si>
    <t>Start Date:</t>
  </si>
  <si>
    <t>Qty &amp; Unit:</t>
  </si>
  <si>
    <t>End Date &amp; Time:</t>
  </si>
  <si>
    <t>Weeks</t>
  </si>
  <si>
    <t>Days</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</si>
  <si>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</si>
  <si>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</si>
  <si>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</si>
  <si>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</si>
  <si>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</si>
  <si>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</si>
  <si>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</si>
  <si>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This spreadsheet was created by</t>
  </si>
  <si>
    <t>If you get stuck, here is a demo video</t>
  </si>
  <si>
    <t>Watch the demo on YouTube</t>
  </si>
  <si>
    <t>Start</t>
  </si>
  <si>
    <t>End</t>
  </si>
  <si>
    <t>Start Date</t>
  </si>
  <si>
    <t>Start Time</t>
  </si>
  <si>
    <t>dd mmmm yyyy</t>
  </si>
  <si>
    <t>hh:mm:ss</t>
  </si>
  <si>
    <t>End Date</t>
  </si>
  <si>
    <t>End Time</t>
  </si>
  <si>
    <t>Leave this blank to use current date and time</t>
  </si>
  <si>
    <t>Now</t>
  </si>
  <si>
    <t>Thanks for downloading the Time to Now Calculator</t>
  </si>
  <si>
    <t>The blue background and white writing usually identifies cells where you can enter or edit information.</t>
  </si>
  <si>
    <t>The purple background and white writing usually identifies cells which are calculated, and therefore locked.</t>
  </si>
  <si>
    <t>Free Download - Time to Now Calculator</t>
  </si>
  <si>
    <t>Buy Ready-made</t>
  </si>
  <si>
    <t>Buy Custom-made</t>
  </si>
  <si>
    <t>Click here for more info</t>
  </si>
  <si>
    <t>Spreadsheets</t>
  </si>
  <si>
    <t>We do not offer support on free spreadsheets,
but if you find any errors, please let us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</si>
</sst>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m\ yyyy\ \a\t\ hh:mm"/>
    <numFmt numFmtId="165" formatCode="[$-F800]dddd\,\ mmmm\ dd\,\ yyyy"/>
    <numFmt numFmtId="166" formatCode="dd\ mmmm\ yyyy\ \a\t\ hh:mm:ss"/>
    <numFmt numFmtId="167" formatCode="dddd\,\ dd\ mmmm\ yyyy"/>
  </numFmts>
  <fonts count="17"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20"/>
      <color theme="1"/>
      <name val="Calibri"/>
      <family val="2"/>
      <scheme val="minor"/>
    </font>
    <font>
      <b/>
      <sz val="20"/>
      <color theme="0"/>
      <name val="Calibri"/>
      <family val="2"/>
      <scheme val="minor"/>
    </font>
    <font>
      <b/>
      <sz val="36"/>
      <color theme="0"/>
      <name val="Calibri"/>
      <family val="2"/>
      <scheme val="minor"/>
    </font>
    <font>
      <u/>
      <sz val="11"/>
      <color theme="1"/>
      <name val="Calibri"/>
      <family val="2"/>
      <scheme val="minor"/>
    </font>
    <font>
      <sz val="20"/>
      <name val="Calibri"/>
      <family val="2"/>
      <scheme val="minor"/>
    </font>
    <font>
      <b/>
      <sz val="11"/>
      <color rgb="FF207244"/>
      <name val="Calibri"/>
      <family val="2"/>
      <scheme val="minor"/>
    </font>
    <font>
      <b/>
      <sz val="11"/>
      <color rgb="FFFFC000"/>
      <name val="Calibri"/>
      <family val="2"/>
      <scheme val="minor"/>
    </font>
    <font>
      <b/>
      <sz val="8"/>
      <color theme="1"/>
      <name val="Calibri"/>
      <family val="2"/>
      <scheme val="minor"/>
    </font>
    <font>
      <b/>
      <sz val="16"/>
      <color theme="0"/>
      <name val="Calibri"/>
      <family val="2"/>
      <scheme val="minor"/>
    </font>
    <font>
      <b/>
      <sz val="10"/>
      <color theme="1"/>
      <name val="Calibri"/>
      <family val="2"/>
      <scheme val="minor"/>
    </font>
    <font>
      <sz val="11"/>
      <color rgb="FFFFC000"/>
      <name val="Calibri"/>
      <family val="2"/>
      <scheme val="minor"/>
    </font>
    <font>
      <b/>
      <sz val="8"/>
      <color rgb="FFFFC000"/>
      <name val="Calibri"/>
      <family val="2"/>
      <scheme val="minor"/>
    </font>
    <font>
      <u/>
      <sz val="11"/>
      <color theme="1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rgb="FF0000FF"/>
        <bgColor indexed="64"/>
      </patternFill>
    </fill>
    <fill>
      <patternFill patternType="solid">
        <fgColor rgb="FF7030A0"/>
        <bgColor indexed="64"/>
      </patternFill>
    </fill>
    <fill>
      <patternFill patternType="solid">
        <fgColor rgb="FF0070C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221">
    <xf numFmtId="0" fontId="0" fillId="0" borderId="0" xfId="0"/>
    <xf numFmtId="0" fontId="0" fillId="3" borderId="0" xfId="0" applyFill="1" applyProtection="1">
      <protection hidden="1"/>
    </xf>
    <xf numFmtId="0" fontId="0" fillId="0" borderId="0" xfId="0" applyProtection="1">
      <protection hidden="1"/>
    </xf>
    <xf numFmtId="0" fontId="0" fillId="3" borderId="0" xfId="0" applyFill="1" applyAlignment="1" applyProtection="1">
      <alignment horizontal="center"/>
      <protection hidden="1"/>
    </xf>
    <xf numFmtId="0" fontId="3" fillId="0" borderId="0" xfId="0" applyFont="1" applyAlignment="1" applyProtection="1">
      <alignment horizontal="center"/>
      <protection hidden="1"/>
    </xf>
    <xf numFmtId="0" fontId="5" fillId="3" borderId="0" xfId="0" applyFont="1" applyFill="1" applyBorder="1" applyAlignment="1" applyProtection="1">
      <alignment vertical="center"/>
      <protection hidden="1"/>
    </xf>
    <xf numFmtId="0" fontId="6" fillId="3" borderId="0" xfId="0" applyFont="1" applyFill="1" applyBorder="1" applyAlignment="1" applyProtection="1">
      <alignment vertical="center"/>
      <protection hidden="1"/>
    </xf>
    <xf numFmtId="164" fontId="4" fillId="3" borderId="0" xfId="0" applyNumberFormat="1" applyFont="1" applyFill="1" applyBorder="1" applyAlignment="1" applyProtection="1">
      <alignment vertical="center" shrinkToFit="1"/>
      <protection hidden="1"/>
    </xf>
    <xf numFmtId="0" fontId="4" fillId="3" borderId="0" xfId="0" applyFont="1" applyFill="1" applyBorder="1" applyAlignment="1" applyProtection="1">
      <alignment vertical="center"/>
      <protection hidden="1"/>
    </xf>
    <xf numFmtId="1" fontId="4" fillId="3" borderId="0" xfId="0" applyNumberFormat="1" applyFont="1" applyFill="1" applyBorder="1" applyAlignment="1" applyProtection="1">
      <alignment vertical="center" shrinkToFit="1"/>
      <protection hidden="1"/>
    </xf>
    <xf numFmtId="46" fontId="0" fillId="0" borderId="1" xfId="0" applyNumberFormat="1" applyBorder="1" applyAlignment="1" applyProtection="1">
      <protection hidden="1"/>
    </xf>
    <xf numFmtId="0" fontId="0" fillId="0" borderId="10" xfId="0" applyBorder="1" applyProtection="1">
      <protection hidden="1"/>
    </xf>
    <xf numFmtId="46" fontId="0" fillId="3" borderId="0" xfId="0" applyNumberFormat="1" applyFill="1" applyAlignment="1" applyProtection="1">
      <protection hidden="1"/>
    </xf>
    <xf numFmtId="0" fontId="0" fillId="0" borderId="11" xfId="0" applyBorder="1" applyProtection="1">
      <protection hidden="1"/>
    </xf>
    <xf numFmtId="0" fontId="0" fillId="0" borderId="12" xfId="0" applyBorder="1" applyProtection="1">
      <protection hidden="1"/>
    </xf>
    <xf numFmtId="0" fontId="0" fillId="0" borderId="2" xfId="0" applyBorder="1" applyProtection="1">
      <protection hidden="1"/>
    </xf>
    <xf numFmtId="0" fontId="0" fillId="0" borderId="4"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5" xfId="0" applyBorder="1" applyProtection="1">
      <protection hidden="1"/>
    </xf>
    <xf numFmtId="0" fontId="0" fillId="0" borderId="7" xfId="0" applyBorder="1" applyProtection="1">
      <protection hidden="1"/>
    </xf>
    <xf numFmtId="0" fontId="0" fillId="3" borderId="8" xfId="0" applyFill="1" applyBorder="1" applyAlignment="1" applyProtection="1">
      <alignment vertical="center"/>
      <protection hidden="1"/>
    </xf>
    <xf numFmtId="0" fontId="0" fillId="3" borderId="0" xfId="0" applyFill="1" applyAlignment="1" applyProtection="1">
      <alignment vertical="center"/>
      <protection hidden="1"/>
    </xf>
    <xf numFmtId="0" fontId="0" fillId="0" borderId="0" xfId="0" applyBorder="1" applyProtection="1">
      <protection hidden="1"/>
    </xf>
    <xf numFmtId="165" fontId="0" fillId="0" borderId="10" xfId="0" applyNumberFormat="1" applyBorder="1" applyProtection="1">
      <protection hidden="1"/>
    </xf>
    <xf numFmtId="0" fontId="0" fillId="0" borderId="11" xfId="0" applyBorder="1" applyAlignment="1" applyProtection="1">
      <alignment horizontal="right"/>
      <protection hidden="1"/>
    </xf>
    <xf numFmtId="0" fontId="7" fillId="0" borderId="0" xfId="0" applyFont="1" applyProtection="1">
      <protection hidden="1"/>
    </xf>
    <xf numFmtId="0" fontId="0" fillId="0" borderId="3" xfId="0" applyBorder="1" applyProtection="1">
      <protection hidden="1"/>
    </xf>
    <xf numFmtId="0" fontId="0" fillId="0" borderId="6" xfId="0" applyBorder="1" applyProtection="1">
      <protection hidden="1"/>
    </xf>
    <xf numFmtId="0" fontId="0" fillId="3" borderId="0" xfId="0" applyFill="1" applyAlignment="1" applyProtection="1">
      <protection hidden="1"/>
    </xf>
    <xf numFmtId="0" fontId="0" fillId="0" borderId="0" xfId="0" applyFill="1" applyProtection="1">
      <protection hidden="1"/>
    </xf>
    <xf numFmtId="0" fontId="0" fillId="0" borderId="0" xfId="0" applyFill="1" applyAlignment="1" applyProtection="1">
      <protection hidden="1"/>
    </xf>
    <xf numFmtId="0" fontId="0" fillId="3" borderId="0" xfId="0" applyFill="1" applyBorder="1" applyProtection="1">
      <protection hidden="1"/>
    </xf>
    <xf numFmtId="165" fontId="0" fillId="0" borderId="0" xfId="0" applyNumberFormat="1" applyBorder="1" applyProtection="1">
      <protection hidden="1"/>
    </xf>
    <xf numFmtId="0" fontId="7" fillId="0" borderId="0" xfId="0" applyFont="1" applyBorder="1" applyProtection="1">
      <protection hidden="1"/>
    </xf>
    <xf numFmtId="0" fontId="0" fillId="0" borderId="0" xfId="0" applyBorder="1" applyAlignment="1" applyProtection="1">
      <alignment horizontal="right"/>
      <protection hidden="1"/>
    </xf>
    <xf numFmtId="3" fontId="0" fillId="0" borderId="11" xfId="0" applyNumberFormat="1" applyBorder="1" applyProtection="1">
      <protection hidden="1"/>
    </xf>
    <xf numFmtId="0" fontId="0" fillId="0" borderId="10" xfId="0" applyBorder="1" applyAlignment="1" applyProtection="1">
      <alignment shrinkToFit="1"/>
      <protection hidden="1"/>
    </xf>
    <xf numFmtId="0" fontId="0" fillId="0" borderId="0" xfId="0" applyAlignment="1" applyProtection="1">
      <alignment shrinkToFit="1"/>
      <protection hidden="1"/>
    </xf>
    <xf numFmtId="0" fontId="0" fillId="3" borderId="0" xfId="0" applyFill="1" applyAlignment="1" applyProtection="1">
      <alignment shrinkToFit="1"/>
      <protection hidden="1"/>
    </xf>
    <xf numFmtId="166" fontId="0" fillId="0" borderId="1" xfId="0" applyNumberFormat="1" applyFont="1" applyFill="1" applyBorder="1" applyAlignment="1" applyProtection="1">
      <alignment vertical="center"/>
      <protection hidden="1"/>
    </xf>
    <xf numFmtId="165" fontId="0" fillId="0" borderId="1" xfId="0" applyNumberFormat="1" applyFont="1" applyFill="1" applyBorder="1" applyAlignment="1" applyProtection="1">
      <alignment horizontal="center" vertical="center"/>
      <protection hidden="1"/>
    </xf>
    <xf numFmtId="21" fontId="0" fillId="0" borderId="1" xfId="0" applyNumberFormat="1" applyFont="1" applyFill="1" applyBorder="1" applyAlignment="1" applyProtection="1">
      <alignment horizontal="center" vertical="center"/>
      <protection hidden="1"/>
    </xf>
    <xf numFmtId="0" fontId="0" fillId="0" borderId="1" xfId="0" applyBorder="1" applyProtection="1">
      <protection hidden="1"/>
    </xf>
    <xf numFmtId="0" fontId="0" fillId="0" borderId="1" xfId="0" applyBorder="1" applyAlignment="1" applyProtection="1">
      <alignment horizontal="center"/>
      <protection hidden="1"/>
    </xf>
    <xf numFmtId="0" fontId="14" fillId="4" borderId="10" xfId="0" applyFont="1" applyFill="1" applyBorder="1" applyProtection="1">
      <protection hidden="1"/>
    </xf>
    <xf numFmtId="0" fontId="14" fillId="4" borderId="11" xfId="0" applyFont="1" applyFill="1" applyBorder="1" applyProtection="1">
      <protection hidden="1"/>
    </xf>
    <xf numFmtId="0" fontId="14" fillId="4" borderId="7" xfId="0" applyFont="1" applyFill="1" applyBorder="1" applyProtection="1">
      <protection hidden="1"/>
    </xf>
    <xf numFmtId="0" fontId="14" fillId="4" borderId="5" xfId="0" applyFont="1" applyFill="1" applyBorder="1" applyProtection="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0" fillId="3" borderId="2" xfId="0" applyFill="1" applyBorder="1" applyAlignment="1" applyProtection="1">
      <alignment horizontal="center" shrinkToFit="1"/>
      <protection hidden="1"/>
    </xf>
    <xf numFmtId="0" fontId="0" fillId="3" borderId="3" xfId="0" applyFill="1" applyBorder="1" applyAlignment="1" applyProtection="1">
      <alignment horizontal="center" shrinkToFit="1"/>
      <protection hidden="1"/>
    </xf>
    <xf numFmtId="0" fontId="0" fillId="3" borderId="4" xfId="0" applyFill="1" applyBorder="1" applyAlignment="1" applyProtection="1">
      <alignment horizontal="center" shrinkToFit="1"/>
      <protection hidden="1"/>
    </xf>
    <xf numFmtId="0" fontId="0" fillId="3" borderId="8" xfId="0" applyFill="1" applyBorder="1" applyAlignment="1" applyProtection="1">
      <alignment horizontal="center" shrinkToFit="1"/>
      <protection hidden="1"/>
    </xf>
    <xf numFmtId="0" fontId="0" fillId="3" borderId="0" xfId="0" applyFill="1" applyBorder="1" applyAlignment="1" applyProtection="1">
      <alignment horizontal="center" shrinkToFit="1"/>
      <protection hidden="1"/>
    </xf>
    <xf numFmtId="0" fontId="0" fillId="3" borderId="9" xfId="0" applyFill="1" applyBorder="1" applyAlignment="1" applyProtection="1">
      <alignment horizontal="center" shrinkToFit="1"/>
      <protection hidden="1"/>
    </xf>
    <xf numFmtId="0" fontId="0" fillId="3" borderId="5" xfId="0" applyFill="1" applyBorder="1" applyAlignment="1" applyProtection="1">
      <alignment horizontal="center" shrinkToFit="1"/>
      <protection hidden="1"/>
    </xf>
    <xf numFmtId="0" fontId="0" fillId="3" borderId="6" xfId="0" applyFill="1" applyBorder="1" applyAlignment="1" applyProtection="1">
      <alignment horizontal="center" shrinkToFit="1"/>
      <protection hidden="1"/>
    </xf>
    <xf numFmtId="0" fontId="0" fillId="3" borderId="7" xfId="0" applyFill="1" applyBorder="1" applyAlignment="1" applyProtection="1">
      <alignment horizontal="center" shrinkToFit="1"/>
      <protection hidden="1"/>
    </xf>
    <xf numFmtId="0" fontId="12" fillId="5" borderId="2" xfId="1" applyFont="1" applyFill="1" applyBorder="1" applyAlignment="1" applyProtection="1">
      <alignment horizontal="center" vertical="center" shrinkToFit="1"/>
      <protection hidden="1"/>
    </xf>
    <xf numFmtId="0" fontId="12" fillId="5" borderId="3" xfId="1" applyFont="1" applyFill="1" applyBorder="1" applyAlignment="1" applyProtection="1">
      <alignment horizontal="center" vertical="center" shrinkToFit="1"/>
      <protection hidden="1"/>
    </xf>
    <xf numFmtId="0" fontId="12" fillId="5" borderId="4" xfId="1" applyFont="1" applyFill="1" applyBorder="1" applyAlignment="1" applyProtection="1">
      <alignment horizontal="center" vertical="center" shrinkToFit="1"/>
      <protection hidden="1"/>
    </xf>
    <xf numFmtId="0" fontId="12" fillId="5" borderId="5" xfId="1" applyFont="1" applyFill="1" applyBorder="1" applyAlignment="1" applyProtection="1">
      <alignment horizontal="center" vertical="center" shrinkToFit="1"/>
      <protection hidden="1"/>
    </xf>
    <xf numFmtId="0" fontId="12" fillId="5" borderId="6" xfId="1" applyFont="1" applyFill="1" applyBorder="1" applyAlignment="1" applyProtection="1">
      <alignment horizontal="center" vertical="center" shrinkToFit="1"/>
      <protection hidden="1"/>
    </xf>
    <xf numFmtId="0" fontId="12" fillId="5" borderId="7" xfId="1" applyFont="1" applyFill="1" applyBorder="1" applyAlignment="1" applyProtection="1">
      <alignment horizontal="center" vertical="center" shrinkToFit="1"/>
      <protection hidden="1"/>
    </xf>
    <xf numFmtId="0" fontId="5" fillId="9" borderId="2" xfId="1" applyFont="1" applyFill="1" applyBorder="1" applyAlignment="1" applyProtection="1">
      <alignment horizontal="center" vertical="center" wrapText="1"/>
      <protection hidden="1"/>
    </xf>
    <xf numFmtId="0" fontId="5" fillId="9" borderId="3" xfId="1" applyFont="1" applyFill="1" applyBorder="1" applyAlignment="1" applyProtection="1">
      <alignment horizontal="center" vertical="center" wrapText="1"/>
      <protection hidden="1"/>
    </xf>
    <xf numFmtId="0" fontId="5" fillId="9" borderId="4" xfId="1" applyFont="1" applyFill="1" applyBorder="1" applyAlignment="1" applyProtection="1">
      <alignment horizontal="center" vertical="center" wrapText="1"/>
      <protection hidden="1"/>
    </xf>
    <xf numFmtId="0" fontId="5" fillId="9" borderId="8" xfId="1" applyFont="1" applyFill="1" applyBorder="1" applyAlignment="1" applyProtection="1">
      <alignment horizontal="center" vertical="center" wrapText="1"/>
      <protection hidden="1"/>
    </xf>
    <xf numFmtId="0" fontId="5" fillId="9" borderId="0" xfId="1" applyFont="1" applyFill="1" applyBorder="1" applyAlignment="1" applyProtection="1">
      <alignment horizontal="center" vertical="center" wrapText="1"/>
      <protection hidden="1"/>
    </xf>
    <xf numFmtId="0" fontId="5" fillId="9" borderId="9" xfId="1" applyFont="1" applyFill="1" applyBorder="1" applyAlignment="1" applyProtection="1">
      <alignment horizontal="center" vertical="center" wrapText="1"/>
      <protection hidden="1"/>
    </xf>
    <xf numFmtId="0" fontId="5" fillId="9" borderId="5" xfId="1" applyFont="1" applyFill="1" applyBorder="1" applyAlignment="1" applyProtection="1">
      <alignment horizontal="center" vertical="center" wrapText="1"/>
      <protection hidden="1"/>
    </xf>
    <xf numFmtId="0" fontId="5" fillId="9" borderId="6" xfId="1" applyFont="1" applyFill="1" applyBorder="1" applyAlignment="1" applyProtection="1">
      <alignment horizontal="center" vertical="center" wrapText="1"/>
      <protection hidden="1"/>
    </xf>
    <xf numFmtId="0" fontId="5" fillId="9" borderId="7" xfId="1" applyFont="1" applyFill="1" applyBorder="1" applyAlignment="1" applyProtection="1">
      <alignment horizontal="center" vertical="center" wrapText="1"/>
      <protection hidden="1"/>
    </xf>
    <xf numFmtId="0" fontId="5" fillId="10" borderId="2" xfId="1" applyFont="1" applyFill="1" applyBorder="1" applyAlignment="1" applyProtection="1">
      <alignment horizontal="center" vertical="center" wrapText="1"/>
      <protection hidden="1"/>
    </xf>
    <xf numFmtId="0" fontId="5" fillId="10" borderId="3" xfId="1" applyFont="1" applyFill="1" applyBorder="1" applyAlignment="1" applyProtection="1">
      <alignment horizontal="center" vertical="center" wrapText="1"/>
      <protection hidden="1"/>
    </xf>
    <xf numFmtId="0" fontId="5" fillId="10" borderId="4" xfId="1" applyFont="1" applyFill="1" applyBorder="1" applyAlignment="1" applyProtection="1">
      <alignment horizontal="center" vertical="center" wrapText="1"/>
      <protection hidden="1"/>
    </xf>
    <xf numFmtId="0" fontId="5" fillId="10" borderId="8" xfId="1" applyFont="1" applyFill="1" applyBorder="1" applyAlignment="1" applyProtection="1">
      <alignment horizontal="center" vertical="center" wrapText="1"/>
      <protection hidden="1"/>
    </xf>
    <xf numFmtId="0" fontId="5" fillId="10" borderId="0" xfId="1" applyFont="1" applyFill="1" applyBorder="1" applyAlignment="1" applyProtection="1">
      <alignment horizontal="center" vertical="center" wrapText="1"/>
      <protection hidden="1"/>
    </xf>
    <xf numFmtId="0" fontId="5" fillId="10" borderId="9" xfId="1" applyFont="1" applyFill="1" applyBorder="1" applyAlignment="1" applyProtection="1">
      <alignment horizontal="center" vertical="center" wrapText="1"/>
      <protection hidden="1"/>
    </xf>
    <xf numFmtId="0" fontId="5" fillId="10" borderId="5" xfId="1" applyFont="1" applyFill="1" applyBorder="1" applyAlignment="1" applyProtection="1">
      <alignment horizontal="center" vertical="center" wrapText="1"/>
      <protection hidden="1"/>
    </xf>
    <xf numFmtId="0" fontId="5" fillId="10" borderId="6" xfId="1" applyFont="1" applyFill="1" applyBorder="1" applyAlignment="1" applyProtection="1">
      <alignment horizontal="center" vertical="center" wrapText="1"/>
      <protection hidden="1"/>
    </xf>
    <xf numFmtId="0" fontId="5" fillId="10" borderId="7" xfId="1" applyFont="1" applyFill="1" applyBorder="1" applyAlignment="1" applyProtection="1">
      <alignment horizontal="center" vertical="center" wrapText="1"/>
      <protection hidden="1"/>
    </xf>
    <xf numFmtId="0" fontId="13" fillId="3" borderId="0" xfId="0" applyFont="1" applyFill="1" applyAlignment="1" applyProtection="1">
      <alignment horizontal="center" vertical="center" shrinkToFit="1"/>
      <protection hidden="1"/>
    </xf>
    <xf numFmtId="0" fontId="0" fillId="0" borderId="2" xfId="0" applyFont="1" applyBorder="1" applyAlignment="1" applyProtection="1">
      <alignment horizontal="left" vertical="center" wrapText="1"/>
      <protection hidden="1"/>
    </xf>
    <xf numFmtId="0" fontId="0" fillId="0" borderId="3" xfId="0" applyFont="1" applyBorder="1" applyAlignment="1" applyProtection="1">
      <alignment horizontal="left" vertical="center" wrapText="1"/>
      <protection hidden="1"/>
    </xf>
    <xf numFmtId="0" fontId="0" fillId="0" borderId="4" xfId="0" applyFont="1" applyBorder="1" applyAlignment="1" applyProtection="1">
      <alignment horizontal="left" vertical="center" wrapText="1"/>
      <protection hidden="1"/>
    </xf>
    <xf numFmtId="0" fontId="0" fillId="0" borderId="8" xfId="0" applyFont="1" applyBorder="1" applyAlignment="1" applyProtection="1">
      <alignment horizontal="left" vertical="center" wrapText="1"/>
      <protection hidden="1"/>
    </xf>
    <xf numFmtId="0" fontId="0" fillId="0" borderId="0" xfId="0" applyFont="1" applyBorder="1" applyAlignment="1" applyProtection="1">
      <alignment horizontal="left" vertical="center" wrapText="1"/>
      <protection hidden="1"/>
    </xf>
    <xf numFmtId="0" fontId="0" fillId="0" borderId="9" xfId="0" applyFont="1" applyBorder="1" applyAlignment="1" applyProtection="1">
      <alignment horizontal="left" vertical="center" wrapText="1"/>
      <protection hidden="1"/>
    </xf>
    <xf numFmtId="0" fontId="0" fillId="0" borderId="5" xfId="0" applyFont="1" applyBorder="1" applyAlignment="1" applyProtection="1">
      <alignment horizontal="left" vertical="center" wrapText="1"/>
      <protection hidden="1"/>
    </xf>
    <xf numFmtId="0" fontId="0" fillId="0" borderId="6" xfId="0" applyFont="1" applyBorder="1" applyAlignment="1" applyProtection="1">
      <alignment horizontal="left" vertical="center" wrapText="1"/>
      <protection hidden="1"/>
    </xf>
    <xf numFmtId="0" fontId="0" fillId="0" borderId="7" xfId="0" applyFont="1" applyBorder="1" applyAlignment="1" applyProtection="1">
      <alignment horizontal="left" vertical="center" wrapText="1"/>
      <protection hidden="1"/>
    </xf>
    <xf numFmtId="0" fontId="1" fillId="8" borderId="13" xfId="0" applyFont="1" applyFill="1" applyBorder="1" applyAlignment="1" applyProtection="1">
      <alignment horizontal="center" shrinkToFit="1"/>
      <protection hidden="1"/>
    </xf>
    <xf numFmtId="0" fontId="1" fillId="8" borderId="14" xfId="0" applyFont="1" applyFill="1" applyBorder="1" applyAlignment="1" applyProtection="1">
      <alignment horizontal="center" shrinkToFit="1"/>
      <protection hidden="1"/>
    </xf>
    <xf numFmtId="0" fontId="1" fillId="8" borderId="15" xfId="0" applyFont="1" applyFill="1" applyBorder="1" applyAlignment="1" applyProtection="1">
      <alignment horizontal="center" shrinkToFit="1"/>
      <protection hidden="1"/>
    </xf>
    <xf numFmtId="165" fontId="0" fillId="0" borderId="13" xfId="0" applyNumberFormat="1" applyFont="1" applyFill="1" applyBorder="1" applyAlignment="1" applyProtection="1">
      <alignment horizontal="center" vertical="center"/>
      <protection locked="0"/>
    </xf>
    <xf numFmtId="165" fontId="0" fillId="0" borderId="14" xfId="0" applyNumberFormat="1" applyFont="1" applyFill="1" applyBorder="1" applyAlignment="1" applyProtection="1">
      <alignment horizontal="center" vertical="center"/>
      <protection locked="0"/>
    </xf>
    <xf numFmtId="165" fontId="0" fillId="0" borderId="15" xfId="0" applyNumberFormat="1" applyFont="1" applyFill="1" applyBorder="1" applyAlignment="1" applyProtection="1">
      <alignment horizontal="center" vertical="center"/>
      <protection locked="0"/>
    </xf>
    <xf numFmtId="21" fontId="0" fillId="0" borderId="13" xfId="0" applyNumberFormat="1" applyFont="1" applyFill="1" applyBorder="1" applyAlignment="1" applyProtection="1">
      <alignment horizontal="center" vertical="center"/>
      <protection locked="0"/>
    </xf>
    <xf numFmtId="21" fontId="0" fillId="0" borderId="14" xfId="0" applyNumberFormat="1" applyFont="1" applyFill="1" applyBorder="1" applyAlignment="1" applyProtection="1">
      <alignment horizontal="center" vertical="center"/>
      <protection locked="0"/>
    </xf>
    <xf numFmtId="21" fontId="0" fillId="0" borderId="15" xfId="0" applyNumberFormat="1"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shrinkToFit="1"/>
      <protection hidden="1"/>
    </xf>
    <xf numFmtId="0" fontId="2" fillId="3" borderId="2" xfId="0" applyFont="1" applyFill="1" applyBorder="1" applyAlignment="1" applyProtection="1">
      <alignment horizontal="center" vertical="center" wrapText="1"/>
      <protection hidden="1"/>
    </xf>
    <xf numFmtId="0" fontId="2" fillId="3" borderId="3"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6" xfId="0" applyFont="1" applyFill="1" applyBorder="1" applyAlignment="1" applyProtection="1">
      <alignment horizontal="center" vertical="center" wrapText="1"/>
      <protection hidden="1"/>
    </xf>
    <xf numFmtId="0" fontId="2" fillId="3" borderId="7" xfId="0" applyFont="1" applyFill="1" applyBorder="1" applyAlignment="1" applyProtection="1">
      <alignment horizontal="center"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1" fillId="7" borderId="14" xfId="0" applyFont="1" applyFill="1" applyBorder="1" applyAlignment="1" applyProtection="1">
      <alignment horizontal="center" shrinkToFit="1"/>
      <protection hidden="1"/>
    </xf>
    <xf numFmtId="166" fontId="0" fillId="3" borderId="13" xfId="0" applyNumberFormat="1" applyFill="1" applyBorder="1" applyAlignment="1" applyProtection="1">
      <alignment horizontal="center" shrinkToFit="1"/>
      <protection hidden="1"/>
    </xf>
    <xf numFmtId="166" fontId="0" fillId="3" borderId="14" xfId="0" applyNumberFormat="1" applyFill="1" applyBorder="1" applyAlignment="1" applyProtection="1">
      <alignment horizontal="center" shrinkToFit="1"/>
      <protection hidden="1"/>
    </xf>
    <xf numFmtId="166" fontId="0" fillId="3" borderId="15" xfId="0" applyNumberFormat="1" applyFill="1" applyBorder="1" applyAlignment="1" applyProtection="1">
      <alignment horizontal="center" shrinkToFit="1"/>
      <protection hidden="1"/>
    </xf>
    <xf numFmtId="0" fontId="11" fillId="3" borderId="3" xfId="0" applyFont="1" applyFill="1" applyBorder="1" applyAlignment="1" applyProtection="1">
      <alignment horizontal="center" vertical="center" shrinkToFit="1"/>
      <protection hidden="1"/>
    </xf>
    <xf numFmtId="0" fontId="5" fillId="7" borderId="2" xfId="0" applyFont="1" applyFill="1" applyBorder="1" applyAlignment="1" applyProtection="1">
      <alignment horizontal="center" vertical="center" shrinkToFit="1"/>
      <protection hidden="1"/>
    </xf>
    <xf numFmtId="0" fontId="5" fillId="7" borderId="3" xfId="0" applyFont="1" applyFill="1" applyBorder="1" applyAlignment="1" applyProtection="1">
      <alignment horizontal="center" vertical="center" shrinkToFit="1"/>
      <protection hidden="1"/>
    </xf>
    <xf numFmtId="0" fontId="5" fillId="7" borderId="4" xfId="0" applyFont="1" applyFill="1" applyBorder="1" applyAlignment="1" applyProtection="1">
      <alignment horizontal="center" vertical="center" shrinkToFit="1"/>
      <protection hidden="1"/>
    </xf>
    <xf numFmtId="0" fontId="5" fillId="7" borderId="5" xfId="0" applyFont="1" applyFill="1" applyBorder="1" applyAlignment="1" applyProtection="1">
      <alignment horizontal="center" vertical="center" shrinkToFit="1"/>
      <protection hidden="1"/>
    </xf>
    <xf numFmtId="0" fontId="5" fillId="7" borderId="6" xfId="0" applyFont="1" applyFill="1" applyBorder="1" applyAlignment="1" applyProtection="1">
      <alignment horizontal="center" vertical="center" shrinkToFit="1"/>
      <protection hidden="1"/>
    </xf>
    <xf numFmtId="0" fontId="5" fillId="7"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0"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5" fillId="7" borderId="2" xfId="0" applyFont="1" applyFill="1" applyBorder="1" applyAlignment="1" applyProtection="1">
      <alignment horizontal="center" vertical="center" wrapText="1"/>
      <protection hidden="1"/>
    </xf>
    <xf numFmtId="0" fontId="5" fillId="7" borderId="3" xfId="0" applyFont="1" applyFill="1" applyBorder="1" applyAlignment="1" applyProtection="1">
      <alignment horizontal="center" vertical="center" wrapText="1"/>
      <protection hidden="1"/>
    </xf>
    <xf numFmtId="0" fontId="5" fillId="7" borderId="8" xfId="0" applyFont="1" applyFill="1" applyBorder="1" applyAlignment="1" applyProtection="1">
      <alignment horizontal="center" vertical="center" wrapText="1"/>
      <protection hidden="1"/>
    </xf>
    <xf numFmtId="0" fontId="5" fillId="7" borderId="0" xfId="0" applyFont="1" applyFill="1" applyBorder="1" applyAlignment="1" applyProtection="1">
      <alignment horizontal="center" vertical="center" wrapText="1"/>
      <protection hidden="1"/>
    </xf>
    <xf numFmtId="0" fontId="5" fillId="7" borderId="5" xfId="0" applyFont="1" applyFill="1" applyBorder="1" applyAlignment="1" applyProtection="1">
      <alignment horizontal="center" vertical="center" wrapText="1"/>
      <protection hidden="1"/>
    </xf>
    <xf numFmtId="0" fontId="5" fillId="7" borderId="6"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shrinkToFit="1"/>
      <protection hidden="1"/>
    </xf>
    <xf numFmtId="0" fontId="4" fillId="3" borderId="2"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3" borderId="0"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3" fontId="4" fillId="0" borderId="2" xfId="0" applyNumberFormat="1" applyFont="1" applyBorder="1" applyAlignment="1" applyProtection="1">
      <alignment horizontal="center" vertical="center" shrinkToFit="1"/>
      <protection hidden="1"/>
    </xf>
    <xf numFmtId="3" fontId="4" fillId="0" borderId="3" xfId="0" applyNumberFormat="1" applyFont="1" applyBorder="1" applyAlignment="1" applyProtection="1">
      <alignment horizontal="center" vertical="center" shrinkToFit="1"/>
      <protection hidden="1"/>
    </xf>
    <xf numFmtId="3" fontId="4" fillId="0" borderId="4" xfId="0" applyNumberFormat="1" applyFont="1" applyBorder="1" applyAlignment="1" applyProtection="1">
      <alignment horizontal="center" vertical="center" shrinkToFit="1"/>
      <protection hidden="1"/>
    </xf>
    <xf numFmtId="3" fontId="4" fillId="0" borderId="5" xfId="0" applyNumberFormat="1" applyFont="1" applyBorder="1" applyAlignment="1" applyProtection="1">
      <alignment horizontal="center" vertical="center" shrinkToFit="1"/>
      <protection hidden="1"/>
    </xf>
    <xf numFmtId="3" fontId="4" fillId="0" borderId="6" xfId="0" applyNumberFormat="1" applyFont="1" applyBorder="1" applyAlignment="1" applyProtection="1">
      <alignment horizontal="center" vertical="center" shrinkToFit="1"/>
      <protection hidden="1"/>
    </xf>
    <xf numFmtId="3" fontId="4" fillId="0" borderId="7" xfId="0" applyNumberFormat="1" applyFont="1" applyBorder="1" applyAlignment="1" applyProtection="1">
      <alignment horizontal="center" vertical="center" shrinkToFit="1"/>
      <protection hidden="1"/>
    </xf>
    <xf numFmtId="1" fontId="4" fillId="0" borderId="2" xfId="0" applyNumberFormat="1" applyFont="1" applyBorder="1" applyAlignment="1" applyProtection="1">
      <alignment horizontal="center" vertical="center" shrinkToFit="1"/>
      <protection hidden="1"/>
    </xf>
    <xf numFmtId="1" fontId="4" fillId="0" borderId="3" xfId="0" applyNumberFormat="1" applyFont="1" applyBorder="1" applyAlignment="1" applyProtection="1">
      <alignment horizontal="center" vertical="center" shrinkToFit="1"/>
      <protection hidden="1"/>
    </xf>
    <xf numFmtId="1" fontId="4" fillId="0" borderId="4" xfId="0" applyNumberFormat="1" applyFont="1" applyBorder="1" applyAlignment="1" applyProtection="1">
      <alignment horizontal="center" vertical="center" shrinkToFit="1"/>
      <protection hidden="1"/>
    </xf>
    <xf numFmtId="1" fontId="4" fillId="0" borderId="5" xfId="0" applyNumberFormat="1" applyFont="1" applyBorder="1" applyAlignment="1" applyProtection="1">
      <alignment horizontal="center" vertical="center" shrinkToFit="1"/>
      <protection hidden="1"/>
    </xf>
    <xf numFmtId="1" fontId="4" fillId="0" borderId="6" xfId="0" applyNumberFormat="1" applyFont="1" applyBorder="1" applyAlignment="1" applyProtection="1">
      <alignment horizontal="center" vertical="center" shrinkToFit="1"/>
      <protection hidden="1"/>
    </xf>
    <xf numFmtId="1" fontId="4" fillId="0" borderId="7" xfId="0" applyNumberFormat="1" applyFont="1" applyBorder="1" applyAlignment="1" applyProtection="1">
      <alignment horizontal="center" vertical="center" shrinkToFit="1"/>
      <protection hidden="1"/>
    </xf>
    <xf numFmtId="0" fontId="5" fillId="7" borderId="2"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5" xfId="0" applyFont="1" applyFill="1" applyBorder="1" applyAlignment="1" applyProtection="1">
      <alignment horizontal="center" vertical="center"/>
      <protection hidden="1"/>
    </xf>
    <xf numFmtId="0" fontId="5" fillId="7" borderId="6" xfId="0" applyFont="1" applyFill="1" applyBorder="1" applyAlignment="1" applyProtection="1">
      <alignment horizontal="center" vertical="center"/>
      <protection hidden="1"/>
    </xf>
    <xf numFmtId="167" fontId="2" fillId="3" borderId="0" xfId="0" applyNumberFormat="1" applyFont="1" applyFill="1" applyBorder="1" applyAlignment="1" applyProtection="1">
      <alignment horizontal="center"/>
      <protection hidden="1"/>
    </xf>
    <xf numFmtId="0" fontId="5" fillId="7" borderId="4" xfId="0" applyFont="1" applyFill="1" applyBorder="1" applyAlignment="1" applyProtection="1">
      <alignment horizontal="center" vertical="center"/>
      <protection hidden="1"/>
    </xf>
    <xf numFmtId="0" fontId="5" fillId="7" borderId="7"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7" xfId="0" applyFont="1" applyFill="1" applyBorder="1" applyAlignment="1" applyProtection="1">
      <alignment horizontal="center" vertical="center"/>
      <protection hidden="1"/>
    </xf>
    <xf numFmtId="0" fontId="2" fillId="3" borderId="0" xfId="0" applyFont="1" applyFill="1" applyBorder="1" applyAlignment="1" applyProtection="1">
      <alignment horizontal="center"/>
      <protection hidden="1"/>
    </xf>
    <xf numFmtId="0" fontId="1" fillId="4" borderId="13" xfId="0" applyFont="1" applyFill="1" applyBorder="1" applyAlignment="1" applyProtection="1">
      <alignment horizontal="center" vertical="center"/>
      <protection hidden="1"/>
    </xf>
    <xf numFmtId="0" fontId="1" fillId="4" borderId="14" xfId="0" applyFont="1" applyFill="1" applyBorder="1" applyAlignment="1" applyProtection="1">
      <alignment horizontal="center" vertical="center"/>
      <protection hidden="1"/>
    </xf>
    <xf numFmtId="0" fontId="1" fillId="4" borderId="15" xfId="0" applyFont="1" applyFill="1" applyBorder="1" applyAlignment="1" applyProtection="1">
      <alignment horizontal="center" vertical="center"/>
      <protection hidden="1"/>
    </xf>
    <xf numFmtId="0" fontId="1" fillId="6" borderId="13" xfId="0" applyFont="1" applyFill="1" applyBorder="1" applyAlignment="1" applyProtection="1">
      <alignment horizontal="center" vertical="center"/>
      <protection hidden="1"/>
    </xf>
    <xf numFmtId="0" fontId="1" fillId="6" borderId="14" xfId="0" applyFont="1" applyFill="1" applyBorder="1" applyAlignment="1" applyProtection="1">
      <alignment horizontal="center" vertical="center"/>
      <protection hidden="1"/>
    </xf>
    <xf numFmtId="0" fontId="1" fillId="6" borderId="15"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0" fillId="4" borderId="13" xfId="0" applyFont="1" applyFill="1" applyBorder="1" applyAlignment="1" applyProtection="1">
      <alignment horizontal="center" vertical="center"/>
      <protection hidden="1"/>
    </xf>
    <xf numFmtId="0" fontId="10" fillId="4" borderId="14" xfId="0" applyFont="1" applyFill="1" applyBorder="1" applyAlignment="1" applyProtection="1">
      <alignment horizontal="center" vertical="center"/>
      <protection hidden="1"/>
    </xf>
    <xf numFmtId="0" fontId="10" fillId="4" borderId="15" xfId="0" applyFont="1" applyFill="1" applyBorder="1" applyAlignment="1" applyProtection="1">
      <alignment horizontal="center" vertical="center"/>
      <protection hidden="1"/>
    </xf>
    <xf numFmtId="0" fontId="15" fillId="4" borderId="13" xfId="0" applyFont="1" applyFill="1" applyBorder="1" applyAlignment="1" applyProtection="1">
      <alignment horizontal="center" vertical="center"/>
      <protection hidden="1"/>
    </xf>
    <xf numFmtId="0" fontId="15" fillId="4" borderId="14" xfId="0" applyFont="1" applyFill="1" applyBorder="1" applyAlignment="1" applyProtection="1">
      <alignment horizontal="center" vertical="center"/>
      <protection hidden="1"/>
    </xf>
    <xf numFmtId="0" fontId="15" fillId="4" borderId="15" xfId="0" applyFont="1" applyFill="1" applyBorder="1" applyAlignment="1" applyProtection="1">
      <alignment horizontal="center" vertical="center"/>
      <protection hidden="1"/>
    </xf>
    <xf numFmtId="3" fontId="4" fillId="3" borderId="2" xfId="0" applyNumberFormat="1" applyFont="1" applyFill="1" applyBorder="1" applyAlignment="1" applyProtection="1">
      <alignment horizontal="center" vertical="center"/>
      <protection locked="0"/>
    </xf>
    <xf numFmtId="3" fontId="4" fillId="3" borderId="3" xfId="0" applyNumberFormat="1" applyFont="1" applyFill="1" applyBorder="1" applyAlignment="1" applyProtection="1">
      <alignment horizontal="center" vertical="center"/>
      <protection locked="0"/>
    </xf>
    <xf numFmtId="3" fontId="4" fillId="3" borderId="4" xfId="0" applyNumberFormat="1" applyFont="1" applyFill="1" applyBorder="1" applyAlignment="1" applyProtection="1">
      <alignment horizontal="center" vertical="center"/>
      <protection locked="0"/>
    </xf>
    <xf numFmtId="3" fontId="4" fillId="3" borderId="5" xfId="0" applyNumberFormat="1" applyFont="1" applyFill="1" applyBorder="1" applyAlignment="1" applyProtection="1">
      <alignment horizontal="center" vertical="center"/>
      <protection locked="0"/>
    </xf>
    <xf numFmtId="3" fontId="4" fillId="3" borderId="6" xfId="0" applyNumberFormat="1" applyFont="1" applyFill="1" applyBorder="1" applyAlignment="1" applyProtection="1">
      <alignment horizontal="center" vertical="center"/>
      <protection locked="0"/>
    </xf>
    <xf numFmtId="3" fontId="4" fillId="3" borderId="7" xfId="0" applyNumberFormat="1" applyFont="1" applyFill="1" applyBorder="1" applyAlignment="1" applyProtection="1">
      <alignment horizontal="center" vertical="center"/>
      <protection locked="0"/>
    </xf>
    <xf numFmtId="166" fontId="8" fillId="3" borderId="2" xfId="0" applyNumberFormat="1" applyFont="1" applyFill="1" applyBorder="1" applyAlignment="1" applyProtection="1">
      <alignment horizontal="center" vertical="center" shrinkToFit="1"/>
      <protection hidden="1"/>
    </xf>
    <xf numFmtId="166" fontId="8" fillId="3" borderId="3" xfId="0" applyNumberFormat="1" applyFont="1" applyFill="1" applyBorder="1" applyAlignment="1" applyProtection="1">
      <alignment horizontal="center" vertical="center" shrinkToFit="1"/>
      <protection hidden="1"/>
    </xf>
    <xf numFmtId="166" fontId="8" fillId="3" borderId="4" xfId="0" applyNumberFormat="1" applyFont="1" applyFill="1" applyBorder="1" applyAlignment="1" applyProtection="1">
      <alignment horizontal="center" vertical="center" shrinkToFit="1"/>
      <protection hidden="1"/>
    </xf>
    <xf numFmtId="166" fontId="8" fillId="3" borderId="5" xfId="0" applyNumberFormat="1" applyFont="1" applyFill="1" applyBorder="1" applyAlignment="1" applyProtection="1">
      <alignment horizontal="center" vertical="center" shrinkToFit="1"/>
      <protection hidden="1"/>
    </xf>
    <xf numFmtId="166" fontId="8" fillId="3" borderId="6" xfId="0" applyNumberFormat="1" applyFont="1" applyFill="1" applyBorder="1" applyAlignment="1" applyProtection="1">
      <alignment horizontal="center" vertical="center" shrinkToFit="1"/>
      <protection hidden="1"/>
    </xf>
    <xf numFmtId="166" fontId="8" fillId="3" borderId="7" xfId="0" applyNumberFormat="1" applyFont="1" applyFill="1" applyBorder="1" applyAlignment="1" applyProtection="1">
      <alignment horizontal="center" vertical="center" shrinkToFit="1"/>
      <protection hidden="1"/>
    </xf>
    <xf numFmtId="0" fontId="5" fillId="8" borderId="2" xfId="0" applyFont="1" applyFill="1" applyBorder="1" applyAlignment="1" applyProtection="1">
      <alignment horizontal="center" vertical="center"/>
      <protection hidden="1"/>
    </xf>
    <xf numFmtId="0" fontId="5" fillId="8" borderId="3" xfId="0" applyFont="1" applyFill="1" applyBorder="1" applyAlignment="1" applyProtection="1">
      <alignment horizontal="center" vertical="center"/>
      <protection hidden="1"/>
    </xf>
    <xf numFmtId="0" fontId="5" fillId="8" borderId="5" xfId="0" applyFont="1" applyFill="1" applyBorder="1" applyAlignment="1" applyProtection="1">
      <alignment horizontal="center" vertical="center"/>
      <protection hidden="1"/>
    </xf>
    <xf numFmtId="0" fontId="5" fillId="8" borderId="6" xfId="0" applyFont="1" applyFill="1" applyBorder="1" applyAlignment="1" applyProtection="1">
      <alignment horizontal="center" vertical="center"/>
      <protection hidden="1"/>
    </xf>
    <xf numFmtId="166" fontId="4" fillId="3" borderId="2" xfId="0" applyNumberFormat="1" applyFont="1" applyFill="1" applyBorder="1" applyAlignment="1" applyProtection="1">
      <alignment horizontal="center" vertical="center" shrinkToFit="1"/>
      <protection hidden="1"/>
    </xf>
    <xf numFmtId="166" fontId="4" fillId="3" borderId="3" xfId="0" applyNumberFormat="1" applyFont="1" applyFill="1" applyBorder="1" applyAlignment="1" applyProtection="1">
      <alignment horizontal="center" vertical="center" shrinkToFit="1"/>
      <protection hidden="1"/>
    </xf>
    <xf numFmtId="166" fontId="4" fillId="3" borderId="4" xfId="0" applyNumberFormat="1" applyFont="1" applyFill="1" applyBorder="1" applyAlignment="1" applyProtection="1">
      <alignment horizontal="center" vertical="center" shrinkToFit="1"/>
      <protection hidden="1"/>
    </xf>
    <xf numFmtId="166" fontId="4" fillId="3" borderId="5" xfId="0" applyNumberFormat="1" applyFont="1" applyFill="1" applyBorder="1" applyAlignment="1" applyProtection="1">
      <alignment horizontal="center" vertical="center" shrinkToFit="1"/>
      <protection hidden="1"/>
    </xf>
    <xf numFmtId="166" fontId="4" fillId="3" borderId="6" xfId="0" applyNumberFormat="1" applyFont="1" applyFill="1" applyBorder="1" applyAlignment="1" applyProtection="1">
      <alignment horizontal="center" vertical="center" shrinkToFit="1"/>
      <protection hidden="1"/>
    </xf>
    <xf numFmtId="166" fontId="4" fillId="3" borderId="7" xfId="0" applyNumberFormat="1" applyFont="1" applyFill="1" applyBorder="1" applyAlignment="1" applyProtection="1">
      <alignment horizontal="center" vertical="center" shrinkToFit="1"/>
      <protection hidden="1"/>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9" fillId="3" borderId="0" xfId="0" applyFont="1" applyFill="1" applyAlignment="1" applyProtection="1">
      <alignment horizontal="center"/>
      <protection hidden="1"/>
    </xf>
  </cellXfs>
  <cellStyles count="2">
    <cellStyle name="Hyperlink" xfId="1" builtinId="8"/>
    <cellStyle name="Normal" xfId="0" builtinId="0"/>
  </cellStyles>
  <dxfs count="0"/>
  <tableStyles count="0" defaultTableStyle="TableStyleMedium2" defaultPivotStyle="PivotStyleLight16"/>
  <colors>
    <mruColors>
      <color rgb="FF207244"/>
      <color rgb="FFB4211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2"/>
          <c:tx>
            <c:strRef>
              <c:f>'Time Calculator'!$BF$6</c:f>
              <c:strCache>
                <c:ptCount val="1"/>
                <c:pt idx="0">
                  <c:v>Sec</c:v>
                </c:pt>
              </c:strCache>
            </c:strRef>
          </c:tx>
          <c:spPr>
            <a:ln>
              <a:noFill/>
            </a:ln>
          </c:spPr>
          <c:dPt>
            <c:idx val="0"/>
            <c:bubble3D val="0"/>
            <c:spPr>
              <a:noFill/>
              <a:ln w="19050">
                <a:noFill/>
              </a:ln>
              <a:effectLst/>
            </c:spPr>
            <c:extLst>
              <c:ext xmlns:c16="http://schemas.microsoft.com/office/drawing/2014/chart" uri="{C3380CC4-5D6E-409C-BE32-E72D297353CC}">
                <c16:uniqueId val="{00000001-00C3-48E4-A448-AD61A6443541}"/>
              </c:ext>
            </c:extLst>
          </c:dPt>
          <c:dPt>
            <c:idx val="1"/>
            <c:bubble3D val="0"/>
            <c:spPr>
              <a:solidFill>
                <a:srgbClr val="FF0000"/>
              </a:solidFill>
              <a:ln w="19050">
                <a:noFill/>
              </a:ln>
              <a:effectLst/>
            </c:spPr>
            <c:extLst>
              <c:ext xmlns:c16="http://schemas.microsoft.com/office/drawing/2014/chart" uri="{C3380CC4-5D6E-409C-BE32-E72D297353CC}">
                <c16:uniqueId val="{00000003-00C3-48E4-A448-AD61A6443541}"/>
              </c:ext>
            </c:extLst>
          </c:dPt>
          <c:dPt>
            <c:idx val="2"/>
            <c:bubble3D val="0"/>
            <c:spPr>
              <a:noFill/>
              <a:ln w="19050">
                <a:noFill/>
              </a:ln>
              <a:effectLst/>
            </c:spPr>
            <c:extLst>
              <c:ext xmlns:c16="http://schemas.microsoft.com/office/drawing/2014/chart" uri="{C3380CC4-5D6E-409C-BE32-E72D297353CC}">
                <c16:uniqueId val="{00000005-00C3-48E4-A448-AD61A6443541}"/>
              </c:ext>
            </c:extLst>
          </c:dPt>
          <c:val>
            <c:numRef>
              <c:f>'Time Calculator'!$BF$7:$BF$9</c:f>
              <c:numCache>
                <c:formatCode>General</c:formatCode>
                <c:ptCount val="3"/>
                <c:pt idx="0">
                  <c:v>58.5</c:v>
                </c:pt>
                <c:pt idx="1">
                  <c:v>1</c:v>
                </c:pt>
                <c:pt idx="2">
                  <c:v>0.5</c:v>
                </c:pt>
              </c:numCache>
            </c:numRef>
          </c:val>
          <c:extLst>
            <c:ext xmlns:c16="http://schemas.microsoft.com/office/drawing/2014/chart" uri="{C3380CC4-5D6E-409C-BE32-E72D297353CC}">
              <c16:uniqueId val="{00000006-00C3-48E4-A448-AD61A6443541}"/>
            </c:ext>
          </c:extLst>
        </c:ser>
        <c:ser>
          <c:idx val="3"/>
          <c:order val="3"/>
          <c:tx>
            <c:v>Boundary</c:v>
          </c:tx>
          <c:spPr>
            <a:solidFill>
              <a:schemeClr val="bg1">
                <a:lumMod val="95000"/>
              </a:schemeClr>
            </a:solidFill>
            <a:ln>
              <a:noFill/>
            </a:ln>
          </c:spPr>
          <c:dPt>
            <c:idx val="0"/>
            <c:bubble3D val="0"/>
            <c:spPr>
              <a:solidFill>
                <a:schemeClr val="bg1">
                  <a:lumMod val="95000"/>
                </a:schemeClr>
              </a:solidFill>
              <a:ln w="19050">
                <a:noFill/>
              </a:ln>
              <a:effectLst/>
            </c:spPr>
            <c:extLst>
              <c:ext xmlns:c16="http://schemas.microsoft.com/office/drawing/2014/chart" uri="{C3380CC4-5D6E-409C-BE32-E72D297353CC}">
                <c16:uniqueId val="{00000008-00C3-48E4-A448-AD61A6443541}"/>
              </c:ext>
            </c:extLst>
          </c:dPt>
          <c:dPt>
            <c:idx val="1"/>
            <c:bubble3D val="0"/>
            <c:spPr>
              <a:solidFill>
                <a:schemeClr val="bg1">
                  <a:lumMod val="95000"/>
                </a:schemeClr>
              </a:solidFill>
              <a:ln w="19050">
                <a:noFill/>
              </a:ln>
              <a:effectLst/>
            </c:spPr>
            <c:extLst>
              <c:ext xmlns:c16="http://schemas.microsoft.com/office/drawing/2014/chart" uri="{C3380CC4-5D6E-409C-BE32-E72D297353CC}">
                <c16:uniqueId val="{0000000A-00C3-48E4-A448-AD61A6443541}"/>
              </c:ext>
            </c:extLst>
          </c:dPt>
          <c:dPt>
            <c:idx val="2"/>
            <c:bubble3D val="0"/>
            <c:spPr>
              <a:solidFill>
                <a:schemeClr val="bg1">
                  <a:lumMod val="95000"/>
                </a:schemeClr>
              </a:solidFill>
              <a:ln w="19050">
                <a:noFill/>
              </a:ln>
              <a:effectLst/>
            </c:spPr>
            <c:extLst>
              <c:ext xmlns:c16="http://schemas.microsoft.com/office/drawing/2014/chart" uri="{C3380CC4-5D6E-409C-BE32-E72D297353CC}">
                <c16:uniqueId val="{0000000C-00C3-48E4-A448-AD61A6443541}"/>
              </c:ext>
            </c:extLst>
          </c:dPt>
          <c:dPt>
            <c:idx val="3"/>
            <c:bubble3D val="0"/>
            <c:spPr>
              <a:solidFill>
                <a:schemeClr val="bg1">
                  <a:lumMod val="95000"/>
                </a:schemeClr>
              </a:solidFill>
              <a:ln w="19050">
                <a:noFill/>
              </a:ln>
              <a:effectLst/>
            </c:spPr>
            <c:extLst>
              <c:ext xmlns:c16="http://schemas.microsoft.com/office/drawing/2014/chart" uri="{C3380CC4-5D6E-409C-BE32-E72D297353CC}">
                <c16:uniqueId val="{0000000E-00C3-48E4-A448-AD61A6443541}"/>
              </c:ext>
            </c:extLst>
          </c:dPt>
          <c:dPt>
            <c:idx val="4"/>
            <c:bubble3D val="0"/>
            <c:spPr>
              <a:solidFill>
                <a:schemeClr val="bg1">
                  <a:lumMod val="95000"/>
                </a:schemeClr>
              </a:solidFill>
              <a:ln w="19050">
                <a:noFill/>
              </a:ln>
              <a:effectLst/>
            </c:spPr>
            <c:extLst>
              <c:ext xmlns:c16="http://schemas.microsoft.com/office/drawing/2014/chart" uri="{C3380CC4-5D6E-409C-BE32-E72D297353CC}">
                <c16:uniqueId val="{00000010-00C3-48E4-A448-AD61A6443541}"/>
              </c:ext>
            </c:extLst>
          </c:dPt>
          <c:dPt>
            <c:idx val="5"/>
            <c:bubble3D val="0"/>
            <c:spPr>
              <a:solidFill>
                <a:schemeClr val="bg1">
                  <a:lumMod val="95000"/>
                </a:schemeClr>
              </a:solidFill>
              <a:ln w="19050">
                <a:noFill/>
              </a:ln>
              <a:effectLst/>
            </c:spPr>
            <c:extLst>
              <c:ext xmlns:c16="http://schemas.microsoft.com/office/drawing/2014/chart" uri="{C3380CC4-5D6E-409C-BE32-E72D297353CC}">
                <c16:uniqueId val="{00000012-00C3-48E4-A448-AD61A6443541}"/>
              </c:ext>
            </c:extLst>
          </c:dPt>
          <c:dPt>
            <c:idx val="6"/>
            <c:bubble3D val="0"/>
            <c:spPr>
              <a:solidFill>
                <a:schemeClr val="bg1">
                  <a:lumMod val="95000"/>
                </a:schemeClr>
              </a:solidFill>
              <a:ln w="19050">
                <a:noFill/>
              </a:ln>
              <a:effectLst/>
            </c:spPr>
            <c:extLst>
              <c:ext xmlns:c16="http://schemas.microsoft.com/office/drawing/2014/chart" uri="{C3380CC4-5D6E-409C-BE32-E72D297353CC}">
                <c16:uniqueId val="{00000014-00C3-48E4-A448-AD61A6443541}"/>
              </c:ext>
            </c:extLst>
          </c:dPt>
          <c:dPt>
            <c:idx val="7"/>
            <c:bubble3D val="0"/>
            <c:spPr>
              <a:solidFill>
                <a:schemeClr val="bg1">
                  <a:lumMod val="95000"/>
                </a:schemeClr>
              </a:solidFill>
              <a:ln w="19050">
                <a:noFill/>
              </a:ln>
              <a:effectLst/>
            </c:spPr>
            <c:extLst>
              <c:ext xmlns:c16="http://schemas.microsoft.com/office/drawing/2014/chart" uri="{C3380CC4-5D6E-409C-BE32-E72D297353CC}">
                <c16:uniqueId val="{00000016-00C3-48E4-A448-AD61A6443541}"/>
              </c:ext>
            </c:extLst>
          </c:dPt>
          <c:dPt>
            <c:idx val="8"/>
            <c:bubble3D val="0"/>
            <c:spPr>
              <a:solidFill>
                <a:schemeClr val="bg1">
                  <a:lumMod val="95000"/>
                </a:schemeClr>
              </a:solidFill>
              <a:ln w="19050">
                <a:noFill/>
              </a:ln>
              <a:effectLst/>
            </c:spPr>
            <c:extLst>
              <c:ext xmlns:c16="http://schemas.microsoft.com/office/drawing/2014/chart" uri="{C3380CC4-5D6E-409C-BE32-E72D297353CC}">
                <c16:uniqueId val="{00000018-00C3-48E4-A448-AD61A6443541}"/>
              </c:ext>
            </c:extLst>
          </c:dPt>
          <c:dPt>
            <c:idx val="9"/>
            <c:bubble3D val="0"/>
            <c:spPr>
              <a:solidFill>
                <a:schemeClr val="bg1">
                  <a:lumMod val="95000"/>
                </a:schemeClr>
              </a:solidFill>
              <a:ln w="19050">
                <a:noFill/>
              </a:ln>
              <a:effectLst/>
            </c:spPr>
            <c:extLst>
              <c:ext xmlns:c16="http://schemas.microsoft.com/office/drawing/2014/chart" uri="{C3380CC4-5D6E-409C-BE32-E72D297353CC}">
                <c16:uniqueId val="{0000001A-00C3-48E4-A448-AD61A6443541}"/>
              </c:ext>
            </c:extLst>
          </c:dPt>
          <c:dPt>
            <c:idx val="10"/>
            <c:bubble3D val="0"/>
            <c:spPr>
              <a:solidFill>
                <a:schemeClr val="bg1">
                  <a:lumMod val="95000"/>
                </a:schemeClr>
              </a:solidFill>
              <a:ln w="19050">
                <a:noFill/>
              </a:ln>
              <a:effectLst/>
            </c:spPr>
            <c:extLst>
              <c:ext xmlns:c16="http://schemas.microsoft.com/office/drawing/2014/chart" uri="{C3380CC4-5D6E-409C-BE32-E72D297353CC}">
                <c16:uniqueId val="{0000001C-00C3-48E4-A448-AD61A6443541}"/>
              </c:ext>
            </c:extLst>
          </c:dPt>
          <c:dPt>
            <c:idx val="11"/>
            <c:bubble3D val="0"/>
            <c:spPr>
              <a:solidFill>
                <a:schemeClr val="bg1">
                  <a:lumMod val="95000"/>
                </a:schemeClr>
              </a:solidFill>
              <a:ln w="19050">
                <a:noFill/>
              </a:ln>
              <a:effectLst/>
            </c:spPr>
            <c:extLst>
              <c:ext xmlns:c16="http://schemas.microsoft.com/office/drawing/2014/chart" uri="{C3380CC4-5D6E-409C-BE32-E72D297353CC}">
                <c16:uniqueId val="{0000001E-00C3-48E4-A448-AD61A6443541}"/>
              </c:ext>
            </c:extLst>
          </c:dPt>
          <c:dLbls>
            <c:dLbl>
              <c:idx val="0"/>
              <c:layout>
                <c:manualLayout>
                  <c:x val="-4.7619047619047707E-2"/>
                  <c:y val="-5.5671525724190112E-3"/>
                </c:manualLayout>
              </c:layout>
              <c:tx>
                <c:strRef>
                  <c:f>'Time Calculator'!$BI$3</c:f>
                  <c:strCache>
                    <c:ptCount val="1"/>
                    <c:pt idx="0">
                      <c:v>12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{124C3F61-A012-4F62-887A-E208EFA81F14}</c15:txfldGUID>
                      <c15:f>'Time Calculator'!$BI$3</c15:f>
                      <c15:dlblFieldTableCache>
                        <c:ptCount val="1"/>
                        <c:pt idx="0">
                          <c:v>12</c:v>
                        </c:pt>
                      </c15:dlblFieldTableCache>
                    </c15:dlblFTEntry>
                  </c15:dlblFieldTable>
                  <c15:showDataLabelsRange val="0"/>
                </c:ext>
                <c:ext xmlns:c16="http://schemas.microsoft.com/office/drawing/2014/chart" uri="{C3380CC4-5D6E-409C-BE32-E72D297353CC}">
                  <c16:uniqueId val="{00000008-00C3-48E4-A448-AD61A6443541}"/>
                </c:ext>
              </c:extLst>
            </c:dLbl>
            <c:dLbl>
              <c:idx val="1"/>
              <c:layout>
                <c:manualLayout>
                  <c:x val="-3.8095238095238182E-2"/>
                  <c:y val="-3.8970068006933076E-2"/>
                </c:manualLayout>
              </c:layout>
              <c:tx>
                <c:strRef>
                  <c:f>'Time Calculator'!$BI$4</c:f>
                  <c:strCache>
                    <c:ptCount val="1"/>
                    <c:pt idx="0">
                      <c:v>1</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{836C1A3E-B0F1-4C11-9FB7-AD600C5A078D}</c15:txfldGUID>
                      <c15:f>'Time Calculator'!$BI$4</c15:f>
                      <c15:dlblFieldTableCache>
                        <c:ptCount val="1"/>
                        <c:pt idx="0">
                          <c:v>1</c:v>
                        </c:pt>
                      </c15:dlblFieldTableCache>
                    </c15:dlblFTEntry>
                  </c15:dlblFieldTable>
                  <c15:showDataLabelsRange val="0"/>
                </c:ext>
                <c:ext xmlns:c16="http://schemas.microsoft.com/office/drawing/2014/chart" uri="{C3380CC4-5D6E-409C-BE32-E72D297353CC}">
                  <c16:uniqueId val="{0000000A-00C3-48E4-A448-AD61A6443541}"/>
                </c:ext>
              </c:extLst>
            </c:dLbl>
            <c:dLbl>
              <c:idx val="2"/>
              <c:layout>
                <c:manualLayout>
                  <c:x val="-2.3809523809523808E-2"/>
                  <c:y val="-6.6805830869028179E-2"/>
                </c:manualLayout>
              </c:layout>
              <c:tx>
                <c:strRef>
                  <c:f>'Time Calculator'!$BI$5</c:f>
                  <c:strCache>
                    <c:ptCount val="1"/>
                    <c:pt idx="0">
                      <c:v>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{8D7AE25E-702A-44E5-9FFE-49C08A16CB0A}</c15:txfldGUID>
                      <c15:f>'Time Calculator'!$BI$5</c15:f>
                      <c15:dlblFieldTableCache>
                        <c:ptCount val="1"/>
                        <c:pt idx="0">
                          <c:v>2</c:v>
                        </c:pt>
                      </c15:dlblFieldTableCache>
                    </c15:dlblFTEntry>
                  </c15:dlblFieldTable>
                  <c15:showDataLabelsRange val="0"/>
                </c:ext>
                <c:ext xmlns:c16="http://schemas.microsoft.com/office/drawing/2014/chart" uri="{C3380CC4-5D6E-409C-BE32-E72D297353CC}">
                  <c16:uniqueId val="{0000000C-00C3-48E4-A448-AD61A6443541}"/>
                </c:ext>
              </c:extLst>
            </c:dLbl>
            <c:dLbl>
              <c:idx val="3"/>
              <c:layout>
                <c:manualLayout>
                  <c:x val="4.7619047619047623E-3"/>
                  <c:y val="-7.2372983441447145E-2"/>
                </c:manualLayout>
              </c:layout>
              <c:tx>
                <c:strRef>
                  <c:f>'Time Calculator'!$BI$6</c:f>
                  <c:strCache>
                    <c:ptCount val="1"/>
                    <c:pt idx="0">
                      <c:v>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{974AEC05-179A-4164-91B0-D68054234913}</c15:txfldGUID>
                      <c15:f>'Time Calculator'!$BI$6</c15:f>
                      <c15:dlblFieldTableCache>
                        <c:ptCount val="1"/>
                        <c:pt idx="0">
                          <c:v>3</c:v>
                        </c:pt>
                      </c15:dlblFieldTableCache>
                    </c15:dlblFTEntry>
                  </c15:dlblFieldTable>
                  <c15:showDataLabelsRange val="0"/>
                </c:ext>
                <c:ext xmlns:c16="http://schemas.microsoft.com/office/drawing/2014/chart" uri="{C3380CC4-5D6E-409C-BE32-E72D297353CC}">
                  <c16:uniqueId val="{0000000E-00C3-48E4-A448-AD61A6443541}"/>
                </c:ext>
              </c:extLst>
            </c:dLbl>
            <c:dLbl>
              <c:idx val="4"/>
              <c:layout>
                <c:manualLayout>
                  <c:x val="3.3333333333333333E-2"/>
                  <c:y val="-6.1238678296609124E-2"/>
                </c:manualLayout>
              </c:layout>
              <c:tx>
                <c:strRef>
                  <c:f>'Time Calculator'!$BI$7</c:f>
                  <c:strCache>
                    <c:ptCount val="1"/>
                    <c:pt idx="0">
                      <c:v>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{5C0210FD-587B-4B00-AC4C-1877144607EE}</c15:txfldGUID>
                      <c15:f>'Time Calculator'!$BI$7</c15:f>
                      <c15:dlblFieldTableCache>
                        <c:ptCount val="1"/>
                        <c:pt idx="0">
                          <c:v>4</c:v>
                        </c:pt>
                      </c15:dlblFieldTableCache>
                    </c15:dlblFTEntry>
                  </c15:dlblFieldTable>
                  <c15:showDataLabelsRange val="0"/>
                </c:ext>
                <c:ext xmlns:c16="http://schemas.microsoft.com/office/drawing/2014/chart" uri="{C3380CC4-5D6E-409C-BE32-E72D297353CC}">
                  <c16:uniqueId val="{00000010-00C3-48E4-A448-AD61A6443541}"/>
                </c:ext>
              </c:extLst>
            </c:dLbl>
            <c:dLbl>
              <c:idx val="5"/>
              <c:layout>
                <c:manualLayout>
                  <c:x val="5.2380952380952382E-2"/>
                  <c:y val="-3.3402915434513965E-2"/>
                </c:manualLayout>
              </c:layout>
              <c:tx>
                <c:strRef>
                  <c:f>'Time Calculator'!$BI$8</c:f>
                  <c:strCache>
                    <c:ptCount val="1"/>
                    <c:pt idx="0">
                      <c:v>5</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{F421C613-3089-4D5F-8B92-2C9207EC261C}</c15:txfldGUID>
                      <c15:f>'Time Calculator'!$BI$8</c15:f>
                      <c15:dlblFieldTableCache>
                        <c:ptCount val="1"/>
                        <c:pt idx="0">
                          <c:v>5</c:v>
                        </c:pt>
                      </c15:dlblFieldTableCache>
                    </c15:dlblFTEntry>
                  </c15:dlblFieldTable>
                  <c15:showDataLabelsRange val="0"/>
                </c:ext>
                <c:ext xmlns:c16="http://schemas.microsoft.com/office/drawing/2014/chart" uri="{C3380CC4-5D6E-409C-BE32-E72D297353CC}">
                  <c16:uniqueId val="{00000012-00C3-48E4-A448-AD61A6443541}"/>
                </c:ext>
              </c:extLst>
            </c:dLbl>
            <c:dLbl>
              <c:idx val="6"/>
              <c:layout>
                <c:manualLayout>
                  <c:x val="6.1904761904761907E-2"/>
                  <c:y val="5.5671525724190112E-3"/>
                </c:manualLayout>
              </c:layout>
              <c:tx>
                <c:strRef>
                  <c:f>'Time Calculator'!$BI$9</c:f>
                  <c:strCache>
                    <c:ptCount val="1"/>
                    <c:pt idx="0">
                      <c:v>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{8323E9B3-4D88-45DA-B25E-8F7FE07FC12E}</c15:txfldGUID>
                      <c15:f>'Time Calculator'!$BI$9</c15:f>
                      <c15:dlblFieldTableCache>
                        <c:ptCount val="1"/>
                        <c:pt idx="0">
                          <c:v>6</c:v>
                        </c:pt>
                      </c15:dlblFieldTableCache>
                    </c15:dlblFTEntry>
                  </c15:dlblFieldTable>
                  <c15:showDataLabelsRange val="0"/>
                </c:ext>
                <c:ext xmlns:c16="http://schemas.microsoft.com/office/drawing/2014/chart" uri="{C3380CC4-5D6E-409C-BE32-E72D297353CC}">
                  <c16:uniqueId val="{00000014-00C3-48E4-A448-AD61A6443541}"/>
                </c:ext>
              </c:extLst>
            </c:dLbl>
            <c:dLbl>
              <c:idx val="7"/>
              <c:layout>
                <c:manualLayout>
                  <c:x val="5.714285714285719E-2"/>
                  <c:y val="3.8970068006933076E-2"/>
                </c:manualLayout>
              </c:layout>
              <c:tx>
                <c:strRef>
                  <c:f>'Time Calculator'!$BI$10</c:f>
                  <c:strCache>
                    <c:ptCount val="1"/>
                    <c:pt idx="0">
                      <c:v>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{4DDE159C-5248-409C-9715-94C5131A9D34}</c15:txfldGUID>
                      <c15:f>'Time Calculator'!$BI$10</c15:f>
                      <c15:dlblFieldTableCache>
                        <c:ptCount val="1"/>
                        <c:pt idx="0">
                          <c:v>7</c:v>
                        </c:pt>
                      </c15:dlblFieldTableCache>
                    </c15:dlblFTEntry>
                  </c15:dlblFieldTable>
                  <c15:showDataLabelsRange val="0"/>
                </c:ext>
                <c:ext xmlns:c16="http://schemas.microsoft.com/office/drawing/2014/chart" uri="{C3380CC4-5D6E-409C-BE32-E72D297353CC}">
                  <c16:uniqueId val="{00000016-00C3-48E4-A448-AD61A6443541}"/>
                </c:ext>
              </c:extLst>
            </c:dLbl>
            <c:dLbl>
              <c:idx val="8"/>
              <c:layout>
                <c:manualLayout>
                  <c:x val="2.3809523809523808E-2"/>
                  <c:y val="5.567152572419011E-2"/>
                </c:manualLayout>
              </c:layout>
              <c:tx>
                <c:strRef>
                  <c:f>'Time Calculator'!$BI$11</c:f>
                  <c:strCache>
                    <c:ptCount val="1"/>
                    <c:pt idx="0">
                      <c:v>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{130623F6-0509-4E69-A09D-7814FBE0D704}</c15:txfldGUID>
                      <c15:f>'Time Calculator'!$BI$11</c15:f>
                      <c15:dlblFieldTableCache>
                        <c:ptCount val="1"/>
                        <c:pt idx="0">
                          <c:v>8</c:v>
                        </c:pt>
                      </c15:dlblFieldTableCache>
                    </c15:dlblFTEntry>
                  </c15:dlblFieldTable>
                  <c15:showDataLabelsRange val="0"/>
                </c:ext>
                <c:ext xmlns:c16="http://schemas.microsoft.com/office/drawing/2014/chart" uri="{C3380CC4-5D6E-409C-BE32-E72D297353CC}">
                  <c16:uniqueId val="{00000018-00C3-48E4-A448-AD61A6443541}"/>
                </c:ext>
              </c:extLst>
            </c:dLbl>
            <c:dLbl>
              <c:idx val="9"/>
              <c:layout>
                <c:manualLayout>
                  <c:x val="-9.5238095238095247E-3"/>
                  <c:y val="6.6805830869028138E-2"/>
                </c:manualLayout>
              </c:layout>
              <c:tx>
                <c:strRef>
                  <c:f>'Time Calculator'!$BI$12</c:f>
                  <c:strCache>
                    <c:ptCount val="1"/>
                    <c:pt idx="0">
                      <c:v>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{20839DE7-D9D3-45DA-8F6F-025E60B46153}</c15:txfldGUID>
                      <c15:f>'Time Calculator'!$BI$12</c15:f>
                      <c15:dlblFieldTableCache>
                        <c:ptCount val="1"/>
                        <c:pt idx="0">
                          <c:v>9</c:v>
                        </c:pt>
                      </c15:dlblFieldTableCache>
                    </c15:dlblFTEntry>
                  </c15:dlblFieldTable>
                  <c15:showDataLabelsRange val="0"/>
                </c:ext>
                <c:ext xmlns:c16="http://schemas.microsoft.com/office/drawing/2014/chart" uri="{C3380CC4-5D6E-409C-BE32-E72D297353CC}">
                  <c16:uniqueId val="{0000001A-00C3-48E4-A448-AD61A6443541}"/>
                </c:ext>
              </c:extLst>
            </c:dLbl>
            <c:dLbl>
              <c:idx val="10"/>
              <c:layout>
                <c:manualLayout>
                  <c:x val="-4.2857142857142858E-2"/>
                  <c:y val="4.453722057935209E-2"/>
                </c:manualLayout>
              </c:layout>
              <c:tx>
                <c:strRef>
                  <c:f>'Time Calculator'!$BI$13</c:f>
                  <c:strCache>
                    <c:ptCount val="1"/>
                    <c:pt idx="0">
                      <c:v>10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{E518D799-55A1-48F0-A02D-B9624FA453E9}</c15:txfldGUID>
                      <c15:f>'Time Calculator'!$BI$13</c15:f>
                      <c15:dlblFieldTableCache>
                        <c:ptCount val="1"/>
                        <c:pt idx="0">
                          <c:v>10</c:v>
                        </c:pt>
                      </c15:dlblFieldTableCache>
                    </c15:dlblFTEntry>
                  </c15:dlblFieldTable>
                  <c15:showDataLabelsRange val="0"/>
                </c:ext>
                <c:ext xmlns:c16="http://schemas.microsoft.com/office/drawing/2014/chart" uri="{C3380CC4-5D6E-409C-BE32-E72D297353CC}">
                  <c16:uniqueId val="{0000001C-00C3-48E4-A448-AD61A6443541}"/>
                </c:ext>
              </c:extLst>
            </c:dLbl>
            <c:dLbl>
              <c:idx val="11"/>
              <c:layout>
                <c:manualLayout>
                  <c:x val="-6.1904761904761907E-2"/>
                  <c:y val="1.6701457717257034E-2"/>
                </c:manualLayout>
              </c:layout>
              <c:tx>
                <c:strRef>
                  <c:f>'Time Calculator'!$BI$14</c:f>
                  <c:strCache>
                    <c:ptCount val="1"/>
                    <c:pt idx="0">
                      <c:v>11</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{20A7AA3B-5B60-43BB-9223-DA4540B3C3A9}</c15:txfldGUID>
                      <c15:f>'Time Calculator'!$BI$14</c15:f>
                      <c15:dlblFieldTableCache>
                        <c:ptCount val="1"/>
                        <c:pt idx="0">
                          <c:v>11</c:v>
                        </c:pt>
                      </c15:dlblFieldTableCache>
                    </c15:dlblFTEntry>
                  </c15:dlblFieldTable>
                  <c15:showDataLabelsRange val="0"/>
                </c:ext>
                <c:ext xmlns:c16="http://schemas.microsoft.com/office/drawing/2014/chart" uri="{C3380CC4-5D6E-409C-BE32-E72D297353CC}">
                  <c16:uniqueId val="{0000001E-00C3-48E4-A448-AD61A644354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'Time Calculator'!$BH$3:$BH$14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1F-00C3-48E4-A448-AD61A6443541}"/>
            </c:ext>
          </c:extLst>
        </c:ser>
        <c:dLbls>
          <c:showLegendKey val="0"/>
          <c:showVal val="0"/>
          <c:showCatName val="0"/>
          <c:showSerName val="0"/>
          <c:showPercent val="0"/>
          <c:showBubbleSize val="0"/>
          <c:showLeaderLines val="1"/>
        </c:dLbls>
        <c:firstSliceAng val="0"/>
        <c:holeSize val="50"/>
      </c:doughnutChart>
      <c:pieChart>
        <c:varyColors val="1"/>
        <c:ser>
          <c:idx val="0"/>
          <c:order val="0"/>
          <c:tx>
            <c:strRef>
              <c:f>'Time Calculator'!$BD$6</c:f>
              <c:strCache>
                <c:ptCount val="1"/>
                <c:pt idx="0">
                  <c:v>Hour</c:v>
                </c:pt>
              </c:strCache>
            </c:strRef>
          </c:tx>
          <c:spPr>
            <a:ln>
              <a:noFill/>
            </a:ln>
          </c:spPr>
          <c:dPt>
            <c:idx val="0"/>
            <c:bubble3D val="0"/>
            <c:spPr>
              <a:noFill/>
              <a:ln w="19050">
                <a:noFill/>
              </a:ln>
              <a:effectLst/>
            </c:spPr>
            <c:extLst>
              <c:ext xmlns:c16="http://schemas.microsoft.com/office/drawing/2014/chart" uri="{C3380CC4-5D6E-409C-BE32-E72D297353CC}">
                <c16:uniqueId val="{00000021-00C3-48E4-A448-AD61A6443541}"/>
              </c:ext>
            </c:extLst>
          </c:dPt>
          <c:dPt>
            <c:idx val="1"/>
            <c:bubble3D val="0"/>
            <c:spPr>
              <a:solidFill>
                <a:srgbClr val="002060"/>
              </a:solidFill>
              <a:ln w="19050">
                <a:noFill/>
              </a:ln>
              <a:effectLst/>
            </c:spPr>
            <c:extLst>
              <c:ext xmlns:c16="http://schemas.microsoft.com/office/drawing/2014/chart" uri="{C3380CC4-5D6E-409C-BE32-E72D297353CC}">
                <c16:uniqueId val="{00000023-00C3-48E4-A448-AD61A6443541}"/>
              </c:ext>
            </c:extLst>
          </c:dPt>
          <c:dPt>
            <c:idx val="2"/>
            <c:bubble3D val="0"/>
            <c:spPr>
              <a:noFill/>
              <a:ln w="19050">
                <a:noFill/>
              </a:ln>
              <a:effectLst/>
            </c:spPr>
            <c:extLst>
              <c:ext xmlns:c16="http://schemas.microsoft.com/office/drawing/2014/chart" uri="{C3380CC4-5D6E-409C-BE32-E72D297353CC}">
                <c16:uniqueId val="{00000025-00C3-48E4-A448-AD61A6443541}"/>
              </c:ext>
            </c:extLst>
          </c:dPt>
          <c:cat>
            <c:numRef>
              <c:f>'Time Calculator'!$BI$3:$BI$14</c:f>
              <c:numCache>
                <c:formatCode>General</c:formatCode>
                <c:ptCount val="12"/>
                <c:pt idx="0">
                  <c:v>12</c:v>
                </c:pt>
                <c:pt idx="1">
                  <c:v>1</c:v>
                </c:pt>
                <c:pt idx="2">
                  <c:v>2</c:v>
                </c:pt>
                <c:pt idx="3">
                  <c:v>3</c:v>
                </c:pt>
                <c:pt idx="4">
                  <c:v>4</c:v>
                </c:pt>
                <c:pt idx="5">
                  <c:v>5</c:v>
                </c:pt>
                <c:pt idx="6">
                  <c:v>6</c:v>
                </c:pt>
                <c:pt idx="7">
                  <c:v>7</c:v>
                </c:pt>
                <c:pt idx="8">
                  <c:v>8</c:v>
                </c:pt>
                <c:pt idx="9">
                  <c:v>9</c:v>
                </c:pt>
                <c:pt idx="10">
                  <c:v>10</c:v>
                </c:pt>
                <c:pt idx="11">
                  <c:v>11</c:v>
                </c:pt>
              </c:numCache>
            </c:numRef>
          </c:cat>
          <c:val>
            <c:numRef>
              <c:f>'Time Calculator'!$BD$7:$BD$9</c:f>
              <c:numCache>
                <c:formatCode>General</c:formatCode>
                <c:ptCount val="3"/>
                <c:pt idx="0">
                  <c:v>57.166666666666664</c:v>
                </c:pt>
                <c:pt idx="1">
                  <c:v>1</c:v>
                </c:pt>
                <c:pt idx="2">
                  <c:v>1.8333333333333357</c:v>
                </c:pt>
              </c:numCache>
            </c:numRef>
          </c:val>
          <c:extLst>
            <c:ext xmlns:c16="http://schemas.microsoft.com/office/drawing/2014/chart" uri="{C3380CC4-5D6E-409C-BE32-E72D297353CC}">
              <c16:uniqueId val="{00000026-00C3-48E4-A448-AD61A6443541}"/>
            </c:ext>
          </c:extLst>
        </c:ser>
        <c:dLbls>
          <c:showLegendKey val="0"/>
          <c:showVal val="0"/>
          <c:showCatName val="0"/>
          <c:showSerName val="0"/>
          <c:showPercent val="0"/>
          <c:showBubbleSize val="0"/>
          <c:showLeaderLines val="1"/>
        </c:dLbls>
        <c:firstSliceAng val="0"/>
      </c:pieChart>
      <c:pieChart>
        <c:varyColors val="1"/>
        <c:ser>
          <c:idx val="1"/>
          <c:order val="1"/>
          <c:tx>
            <c:strRef>
              <c:f>'Time Calculator'!$BE$6</c:f>
              <c:strCache>
                <c:ptCount val="1"/>
                <c:pt idx="0">
                  <c:v>Min</c:v>
                </c:pt>
              </c:strCache>
            </c:strRef>
          </c:tx>
          <c:spPr>
            <a:ln>
              <a:noFill/>
            </a:ln>
          </c:spPr>
          <c:dPt>
            <c:idx val="0"/>
            <c:bubble3D val="0"/>
            <c:spPr>
              <a:noFill/>
              <a:ln w="19050">
                <a:noFill/>
              </a:ln>
              <a:effectLst/>
            </c:spPr>
            <c:extLst>
              <c:ext xmlns:c16="http://schemas.microsoft.com/office/drawing/2014/chart" uri="{C3380CC4-5D6E-409C-BE32-E72D297353CC}">
                <c16:uniqueId val="{00000028-00C3-48E4-A448-AD61A6443541}"/>
              </c:ext>
            </c:extLst>
          </c:dPt>
          <c:dPt>
            <c:idx val="1"/>
            <c:bubble3D val="0"/>
            <c:spPr>
              <a:solidFill>
                <a:srgbClr val="0000FF"/>
              </a:solidFill>
              <a:ln w="19050">
                <a:noFill/>
              </a:ln>
              <a:effectLst/>
            </c:spPr>
            <c:extLst>
              <c:ext xmlns:c16="http://schemas.microsoft.com/office/drawing/2014/chart" uri="{C3380CC4-5D6E-409C-BE32-E72D297353CC}">
                <c16:uniqueId val="{0000002A-00C3-48E4-A448-AD61A6443541}"/>
              </c:ext>
            </c:extLst>
          </c:dPt>
          <c:dPt>
            <c:idx val="2"/>
            <c:bubble3D val="0"/>
            <c:spPr>
              <a:noFill/>
              <a:ln w="19050">
                <a:noFill/>
              </a:ln>
              <a:effectLst/>
            </c:spPr>
            <c:extLst>
              <c:ext xmlns:c16="http://schemas.microsoft.com/office/drawing/2014/chart" uri="{C3380CC4-5D6E-409C-BE32-E72D297353CC}">
                <c16:uniqueId val="{0000002C-00C3-48E4-A448-AD61A6443541}"/>
              </c:ext>
            </c:extLst>
          </c:dPt>
          <c:cat>
            <c:numRef>
              <c:f>'Time Calculator'!$BI$3:$BI$14</c:f>
              <c:numCache>
                <c:formatCode>General</c:formatCode>
                <c:ptCount val="12"/>
                <c:pt idx="0">
                  <c:v>12</c:v>
                </c:pt>
                <c:pt idx="1">
                  <c:v>1</c:v>
                </c:pt>
                <c:pt idx="2">
                  <c:v>2</c:v>
                </c:pt>
                <c:pt idx="3">
                  <c:v>3</c:v>
                </c:pt>
                <c:pt idx="4">
                  <c:v>4</c:v>
                </c:pt>
                <c:pt idx="5">
                  <c:v>5</c:v>
                </c:pt>
                <c:pt idx="6">
                  <c:v>6</c:v>
                </c:pt>
                <c:pt idx="7">
                  <c:v>7</c:v>
                </c:pt>
                <c:pt idx="8">
                  <c:v>8</c:v>
                </c:pt>
                <c:pt idx="9">
                  <c:v>9</c:v>
                </c:pt>
                <c:pt idx="10">
                  <c:v>10</c:v>
                </c:pt>
                <c:pt idx="11">
                  <c:v>11</c:v>
                </c:pt>
              </c:numCache>
            </c:numRef>
          </c:cat>
          <c:val>
            <c:numRef>
              <c:f>'Time Calculator'!$BE$7:$BE$9</c:f>
              <c:numCache>
                <c:formatCode>General</c:formatCode>
                <c:ptCount val="3"/>
                <c:pt idx="0">
                  <c:v>31.7</c:v>
                </c:pt>
                <c:pt idx="1">
                  <c:v>0.6</c:v>
                </c:pt>
                <c:pt idx="2">
                  <c:v>27.7</c:v>
                </c:pt>
              </c:numCache>
            </c:numRef>
          </c:val>
          <c:extLst>
            <c:ext xmlns:c16="http://schemas.microsoft.com/office/drawing/2014/chart" uri="{C3380CC4-5D6E-409C-BE32-E72D297353CC}">
              <c16:uniqueId val="{0000002D-00C3-48E4-A448-AD61A6443541}"/>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noFill/>
    <a:ln w="12700"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how-to-not-ruin-your-spreadsheet/?freedownload" TargetMode="External"/><Relationship Id="rId7" Type="http://schemas.openxmlformats.org/officeDocument/2006/relationships/hyperlink" Target="https://spreadsheetsolutions.biz/?freedownload" TargetMode="External"/><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5" Type="http://schemas.openxmlformats.org/officeDocument/2006/relationships/hyperlink" Target="https://spreadsheetsolutions.biz/terms-conditions/?freedownload"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24</xdr:col>
      <xdr:colOff>57151</xdr:colOff>
      <xdr:row>36</xdr:row>
      <xdr:rowOff>47625</xdr:rowOff>
    </xdr:from>
    <xdr:to>
      <xdr:col>44</xdr:col>
      <xdr:colOff>152401</xdr:colOff>
      <xdr:row>40</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E300F01D-A74E-4563-B11D-47DC587B69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1" y="6905625"/>
          <a:ext cx="3905250" cy="876300"/>
        </a:xfrm>
        <a:prstGeom prst="rect">
          <a:avLst/>
        </a:prstGeom>
      </xdr:spPr>
    </xdr:pic>
    <xdr:clientData/>
  </xdr:twoCellAnchor>
  <xdr:twoCellAnchor editAs="oneCell">
    <xdr:from>
      <xdr:col>0</xdr:col>
      <xdr:colOff>171450</xdr:colOff>
      <xdr:row>25</xdr:row>
      <xdr:rowOff>29457</xdr:rowOff>
    </xdr:from>
    <xdr:to>
      <xdr:col>20</xdr:col>
      <xdr:colOff>38100</xdr:colOff>
      <xdr:row>27</xdr:row>
      <xdr:rowOff>91017</xdr:rowOff>
    </xdr:to>
    <xdr:pic>
      <xdr:nvPicPr>
        <xdr:cNvPr id="8" name="Picture 7">
          <a:hlinkClick xmlns:r="http://schemas.openxmlformats.org/officeDocument/2006/relationships" r:id="rId3"/>
          <a:extLst>
            <a:ext uri="{FF2B5EF4-FFF2-40B4-BE49-F238E27FC236}">
              <a16:creationId xmlns:a16="http://schemas.microsoft.com/office/drawing/2014/main" id="{D5275746-EAD3-4EEC-B13F-C0B537180A7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1450" y="4791957"/>
          <a:ext cx="3676650" cy="442560"/>
        </a:xfrm>
        <a:prstGeom prst="rect">
          <a:avLst/>
        </a:prstGeom>
      </xdr:spPr>
    </xdr:pic>
    <xdr:clientData/>
  </xdr:twoCellAnchor>
  <xdr:twoCellAnchor editAs="oneCell">
    <xdr:from>
      <xdr:col>0</xdr:col>
      <xdr:colOff>190499</xdr:colOff>
      <xdr:row>41</xdr:row>
      <xdr:rowOff>178948</xdr:rowOff>
    </xdr:from>
    <xdr:to>
      <xdr:col>20</xdr:col>
      <xdr:colOff>19050</xdr:colOff>
      <xdr:row>44</xdr:row>
      <xdr:rowOff>149359</xdr:rowOff>
    </xdr:to>
    <xdr:pic>
      <xdr:nvPicPr>
        <xdr:cNvPr id="10" name="Picture 9">
          <a:hlinkClick xmlns:r="http://schemas.openxmlformats.org/officeDocument/2006/relationships" r:id="rId5"/>
          <a:extLst>
            <a:ext uri="{FF2B5EF4-FFF2-40B4-BE49-F238E27FC236}">
              <a16:creationId xmlns:a16="http://schemas.microsoft.com/office/drawing/2014/main" id="{B3790AB2-4EB2-44E4-9728-27BA2949C4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499" y="7989448"/>
          <a:ext cx="3638551" cy="541911"/>
        </a:xfrm>
        <a:prstGeom prst="rect">
          <a:avLst/>
        </a:prstGeom>
      </xdr:spPr>
    </xdr:pic>
    <xdr:clientData/>
  </xdr:twoCellAnchor>
  <xdr:twoCellAnchor editAs="oneCell">
    <xdr:from>
      <xdr:col>1</xdr:col>
      <xdr:colOff>47625</xdr:colOff>
      <xdr:row>33</xdr:row>
      <xdr:rowOff>156089</xdr:rowOff>
    </xdr:from>
    <xdr:to>
      <xdr:col>19</xdr:col>
      <xdr:colOff>161925</xdr:colOff>
      <xdr:row>39</xdr:row>
      <xdr:rowOff>74898</xdr:rowOff>
    </xdr:to>
    <xdr:pic>
      <xdr:nvPicPr>
        <xdr:cNvPr id="12" name="Picture 11">
          <a:hlinkClick xmlns:r="http://schemas.openxmlformats.org/officeDocument/2006/relationships" r:id="rId7"/>
          <a:extLst>
            <a:ext uri="{FF2B5EF4-FFF2-40B4-BE49-F238E27FC236}">
              <a16:creationId xmlns:a16="http://schemas.microsoft.com/office/drawing/2014/main" id="{83C7D0DF-0F16-46EC-B122-4AD913F4F3D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8125" y="6442589"/>
          <a:ext cx="3543300" cy="1061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180975</xdr:colOff>
      <xdr:row>40</xdr:row>
      <xdr:rowOff>0</xdr:rowOff>
    </xdr:from>
    <xdr:to>
      <xdr:col>16</xdr:col>
      <xdr:colOff>0</xdr:colOff>
      <xdr:row>50</xdr:row>
      <xdr:rowOff>9525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gLIc2WqdDf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03810-66CF-4566-A479-A9D12EE50D68}">
  <sheetPr>
    <tabColor theme="1"/>
  </sheetPr>
  <dimension ref="A1:AT48"/>
  <sheetViews>
    <sheetView tabSelected="1" zoomScaleNormal="100" workbookViewId="0"/>
  </sheetViews>
  <sheetFormatPr defaultColWidth="0" defaultRowHeight="15" zeroHeight="1" x14ac:dyDescent="0.25"/>
  <cols>
    <col min="1" max="46" width="2.85546875" style="38" customWidth="1"/>
    <col min="47" max="16384" width="2.85546875" style="38" hidden="1"/>
  </cols>
  <sheetData>
    <row r="1" spans="1:46" x14ac:dyDescent="0.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row>
    <row r="2" spans="1:46" x14ac:dyDescent="0.25">
      <c r="A2" s="39"/>
      <c r="B2" s="130" t="s">
        <v>57</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2"/>
      <c r="AT2" s="39"/>
    </row>
    <row r="3" spans="1:46" x14ac:dyDescent="0.25">
      <c r="A3" s="39"/>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39"/>
    </row>
    <row r="4" spans="1:46" x14ac:dyDescent="0.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x14ac:dyDescent="0.25">
      <c r="A5" s="39"/>
      <c r="B5" s="120" t="s">
        <v>37</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1"/>
      <c r="AT5" s="39"/>
    </row>
    <row r="6" spans="1:46" x14ac:dyDescent="0.2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row>
    <row r="7" spans="1:46" x14ac:dyDescent="0.25">
      <c r="A7" s="39"/>
      <c r="B7" s="95" t="s">
        <v>38</v>
      </c>
      <c r="C7" s="96"/>
      <c r="D7" s="96"/>
      <c r="E7" s="96"/>
      <c r="F7" s="96"/>
      <c r="G7" s="97"/>
      <c r="H7" s="122" t="s">
        <v>58</v>
      </c>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4"/>
      <c r="AT7" s="39"/>
    </row>
    <row r="8" spans="1:46" x14ac:dyDescent="0.25">
      <c r="A8" s="39"/>
      <c r="B8" s="120" t="s">
        <v>39</v>
      </c>
      <c r="C8" s="125"/>
      <c r="D8" s="125"/>
      <c r="E8" s="125"/>
      <c r="F8" s="125"/>
      <c r="G8" s="121"/>
      <c r="H8" s="122" t="s">
        <v>59</v>
      </c>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4"/>
      <c r="AT8" s="39"/>
    </row>
    <row r="9" spans="1:46" x14ac:dyDescent="0.25">
      <c r="A9" s="39"/>
      <c r="B9" s="122" t="s">
        <v>40</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4"/>
      <c r="AT9" s="39"/>
    </row>
    <row r="10" spans="1:46" x14ac:dyDescent="0.25">
      <c r="A10" s="39"/>
      <c r="B10" s="122" t="s">
        <v>41</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4"/>
      <c r="AT10" s="39"/>
    </row>
    <row r="11" spans="1:46" x14ac:dyDescent="0.25">
      <c r="A11" s="39"/>
      <c r="B11" s="122" t="s">
        <v>42</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4"/>
      <c r="AT11" s="39"/>
    </row>
    <row r="12" spans="1:46" x14ac:dyDescent="0.25">
      <c r="A12" s="39"/>
      <c r="B12" s="120" t="s">
        <v>43</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1"/>
      <c r="AT12" s="39"/>
    </row>
    <row r="13" spans="1:46" ht="15" customHeight="1" x14ac:dyDescent="0.2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row>
    <row r="14" spans="1:46" ht="15" customHeight="1" x14ac:dyDescent="0.25">
      <c r="A14" s="39"/>
      <c r="B14" s="86" t="s">
        <v>22</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8"/>
      <c r="AT14" s="39"/>
    </row>
    <row r="15" spans="1:46" x14ac:dyDescent="0.25">
      <c r="A15" s="39"/>
      <c r="B15" s="89"/>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1"/>
      <c r="AT15" s="39"/>
    </row>
    <row r="16" spans="1:46" x14ac:dyDescent="0.25">
      <c r="A16" s="39"/>
      <c r="B16" s="89"/>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1"/>
      <c r="AT16" s="39"/>
    </row>
    <row r="17" spans="1:46" ht="15" customHeight="1" x14ac:dyDescent="0.25">
      <c r="A17" s="39"/>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1"/>
      <c r="AT17" s="39"/>
    </row>
    <row r="18" spans="1:46" x14ac:dyDescent="0.25">
      <c r="A18" s="39"/>
      <c r="B18" s="92"/>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4"/>
      <c r="AT18" s="39"/>
    </row>
    <row r="19" spans="1:46" x14ac:dyDescent="0.2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row>
    <row r="20" spans="1:46" x14ac:dyDescent="0.25">
      <c r="A20" s="39"/>
      <c r="B20" s="39"/>
      <c r="C20" s="39"/>
      <c r="D20" s="39"/>
      <c r="E20" s="39"/>
      <c r="F20" s="39"/>
      <c r="G20" s="104" t="s">
        <v>51</v>
      </c>
      <c r="H20" s="104"/>
      <c r="I20" s="104"/>
      <c r="J20" s="104"/>
      <c r="K20" s="104"/>
      <c r="L20" s="104"/>
      <c r="M20" s="104"/>
      <c r="N20" s="39"/>
      <c r="O20" s="39"/>
      <c r="P20" s="39"/>
      <c r="Q20" s="39"/>
      <c r="R20" s="104" t="s">
        <v>55</v>
      </c>
      <c r="S20" s="104"/>
      <c r="T20" s="104"/>
      <c r="U20" s="104"/>
      <c r="V20" s="104"/>
      <c r="W20" s="104"/>
      <c r="X20" s="104"/>
      <c r="Y20" s="104"/>
      <c r="Z20" s="104"/>
      <c r="AA20" s="104"/>
      <c r="AB20" s="104"/>
      <c r="AC20" s="104"/>
      <c r="AD20" s="39"/>
      <c r="AE20" s="39"/>
      <c r="AF20" s="39"/>
      <c r="AG20" s="39"/>
      <c r="AH20" s="39"/>
      <c r="AI20" s="39"/>
      <c r="AJ20" s="39"/>
      <c r="AK20" s="39"/>
      <c r="AL20" s="39"/>
      <c r="AM20" s="39"/>
      <c r="AN20" s="39"/>
      <c r="AO20" s="39"/>
      <c r="AP20" s="39"/>
      <c r="AQ20" s="39"/>
      <c r="AR20" s="39"/>
      <c r="AS20" s="39"/>
      <c r="AT20" s="39"/>
    </row>
    <row r="21" spans="1:46" x14ac:dyDescent="0.25">
      <c r="A21" s="39"/>
      <c r="B21" s="95" t="s">
        <v>49</v>
      </c>
      <c r="C21" s="96"/>
      <c r="D21" s="96"/>
      <c r="E21" s="96"/>
      <c r="F21" s="97"/>
      <c r="G21" s="98"/>
      <c r="H21" s="99"/>
      <c r="I21" s="99"/>
      <c r="J21" s="99"/>
      <c r="K21" s="99"/>
      <c r="L21" s="99"/>
      <c r="M21" s="100"/>
      <c r="N21" s="39"/>
      <c r="O21" s="39"/>
      <c r="P21" s="39"/>
      <c r="Q21" s="39"/>
      <c r="R21" s="95" t="s">
        <v>53</v>
      </c>
      <c r="S21" s="96"/>
      <c r="T21" s="96"/>
      <c r="U21" s="96"/>
      <c r="V21" s="97"/>
      <c r="W21" s="98"/>
      <c r="X21" s="99"/>
      <c r="Y21" s="99"/>
      <c r="Z21" s="99"/>
      <c r="AA21" s="99"/>
      <c r="AB21" s="99"/>
      <c r="AC21" s="100"/>
      <c r="AD21" s="39"/>
      <c r="AE21" s="39"/>
      <c r="AF21" s="39"/>
      <c r="AG21" s="39"/>
      <c r="AH21" s="120" t="s">
        <v>56</v>
      </c>
      <c r="AI21" s="121"/>
      <c r="AJ21" s="126">
        <f ca="1">NOW()</f>
        <v>44664.48123287037</v>
      </c>
      <c r="AK21" s="127"/>
      <c r="AL21" s="127"/>
      <c r="AM21" s="127"/>
      <c r="AN21" s="127"/>
      <c r="AO21" s="127"/>
      <c r="AP21" s="127"/>
      <c r="AQ21" s="127"/>
      <c r="AR21" s="127"/>
      <c r="AS21" s="128"/>
      <c r="AT21" s="39"/>
    </row>
    <row r="22" spans="1:46" ht="15" customHeight="1" x14ac:dyDescent="0.25">
      <c r="A22" s="39"/>
      <c r="B22" s="95" t="s">
        <v>50</v>
      </c>
      <c r="C22" s="96"/>
      <c r="D22" s="96"/>
      <c r="E22" s="96"/>
      <c r="F22" s="97"/>
      <c r="G22" s="101"/>
      <c r="H22" s="102"/>
      <c r="I22" s="102"/>
      <c r="J22" s="102"/>
      <c r="K22" s="102"/>
      <c r="L22" s="102"/>
      <c r="M22" s="103"/>
      <c r="N22" s="39"/>
      <c r="O22" s="39"/>
      <c r="P22" s="39"/>
      <c r="Q22" s="39"/>
      <c r="R22" s="95" t="s">
        <v>54</v>
      </c>
      <c r="S22" s="96"/>
      <c r="T22" s="96"/>
      <c r="U22" s="96"/>
      <c r="V22" s="97"/>
      <c r="W22" s="101"/>
      <c r="X22" s="102"/>
      <c r="Y22" s="102"/>
      <c r="Z22" s="102"/>
      <c r="AA22" s="102"/>
      <c r="AB22" s="102"/>
      <c r="AC22" s="103"/>
      <c r="AD22" s="39"/>
      <c r="AE22" s="39"/>
      <c r="AF22" s="39"/>
      <c r="AG22" s="39"/>
      <c r="AH22" s="39"/>
      <c r="AI22" s="39"/>
      <c r="AJ22" s="39"/>
      <c r="AK22" s="39"/>
      <c r="AL22" s="39"/>
      <c r="AM22" s="39"/>
      <c r="AN22" s="39"/>
      <c r="AO22" s="39"/>
      <c r="AP22" s="39"/>
      <c r="AQ22" s="39"/>
      <c r="AR22" s="39"/>
      <c r="AS22" s="39"/>
      <c r="AT22" s="39"/>
    </row>
    <row r="23" spans="1:46" x14ac:dyDescent="0.25">
      <c r="A23" s="39"/>
      <c r="B23" s="39"/>
      <c r="C23" s="39"/>
      <c r="D23" s="39"/>
      <c r="E23" s="39"/>
      <c r="F23" s="39"/>
      <c r="G23" s="129" t="s">
        <v>52</v>
      </c>
      <c r="H23" s="129"/>
      <c r="I23" s="129"/>
      <c r="J23" s="129"/>
      <c r="K23" s="129"/>
      <c r="L23" s="129"/>
      <c r="M23" s="12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row>
    <row r="24" spans="1:46"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row>
    <row r="26" spans="1:46" ht="15" customHeight="1"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49" t="s">
        <v>61</v>
      </c>
      <c r="Z26" s="50"/>
      <c r="AA26" s="50"/>
      <c r="AB26" s="50"/>
      <c r="AC26" s="50"/>
      <c r="AD26" s="50"/>
      <c r="AE26" s="50"/>
      <c r="AF26" s="50"/>
      <c r="AG26" s="50"/>
      <c r="AH26" s="51"/>
      <c r="AI26" s="39"/>
      <c r="AJ26" s="49" t="s">
        <v>62</v>
      </c>
      <c r="AK26" s="50"/>
      <c r="AL26" s="50"/>
      <c r="AM26" s="50"/>
      <c r="AN26" s="50"/>
      <c r="AO26" s="50"/>
      <c r="AP26" s="50"/>
      <c r="AQ26" s="50"/>
      <c r="AR26" s="50"/>
      <c r="AS26" s="51"/>
      <c r="AT26" s="39"/>
    </row>
    <row r="27" spans="1:46" ht="15" customHeight="1"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67" t="s">
        <v>63</v>
      </c>
      <c r="Z27" s="68"/>
      <c r="AA27" s="68"/>
      <c r="AB27" s="68"/>
      <c r="AC27" s="68"/>
      <c r="AD27" s="68"/>
      <c r="AE27" s="68"/>
      <c r="AF27" s="68"/>
      <c r="AG27" s="68"/>
      <c r="AH27" s="69"/>
      <c r="AI27" s="39"/>
      <c r="AJ27" s="76" t="s">
        <v>63</v>
      </c>
      <c r="AK27" s="77"/>
      <c r="AL27" s="77"/>
      <c r="AM27" s="77"/>
      <c r="AN27" s="77"/>
      <c r="AO27" s="77"/>
      <c r="AP27" s="77"/>
      <c r="AQ27" s="77"/>
      <c r="AR27" s="77"/>
      <c r="AS27" s="78"/>
      <c r="AT27" s="39"/>
    </row>
    <row r="28" spans="1:46" ht="15" customHeight="1"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70"/>
      <c r="Z28" s="71"/>
      <c r="AA28" s="71"/>
      <c r="AB28" s="71"/>
      <c r="AC28" s="71"/>
      <c r="AD28" s="71"/>
      <c r="AE28" s="71"/>
      <c r="AF28" s="71"/>
      <c r="AG28" s="71"/>
      <c r="AH28" s="72"/>
      <c r="AI28" s="39"/>
      <c r="AJ28" s="79"/>
      <c r="AK28" s="80"/>
      <c r="AL28" s="80"/>
      <c r="AM28" s="80"/>
      <c r="AN28" s="80"/>
      <c r="AO28" s="80"/>
      <c r="AP28" s="80"/>
      <c r="AQ28" s="80"/>
      <c r="AR28" s="80"/>
      <c r="AS28" s="81"/>
      <c r="AT28" s="39"/>
    </row>
    <row r="29" spans="1:46" ht="15" customHeight="1"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70"/>
      <c r="Z29" s="71"/>
      <c r="AA29" s="71"/>
      <c r="AB29" s="71"/>
      <c r="AC29" s="71"/>
      <c r="AD29" s="71"/>
      <c r="AE29" s="71"/>
      <c r="AF29" s="71"/>
      <c r="AG29" s="71"/>
      <c r="AH29" s="72"/>
      <c r="AI29" s="39"/>
      <c r="AJ29" s="79"/>
      <c r="AK29" s="80"/>
      <c r="AL29" s="80"/>
      <c r="AM29" s="80"/>
      <c r="AN29" s="80"/>
      <c r="AO29" s="80"/>
      <c r="AP29" s="80"/>
      <c r="AQ29" s="80"/>
      <c r="AR29" s="80"/>
      <c r="AS29" s="81"/>
      <c r="AT29" s="39"/>
    </row>
    <row r="30" spans="1:46" ht="15" customHeight="1" x14ac:dyDescent="0.25">
      <c r="A30" s="39"/>
      <c r="B30" s="105" t="s">
        <v>65</v>
      </c>
      <c r="C30" s="106"/>
      <c r="D30" s="106"/>
      <c r="E30" s="106"/>
      <c r="F30" s="106"/>
      <c r="G30" s="106"/>
      <c r="H30" s="106"/>
      <c r="I30" s="106"/>
      <c r="J30" s="106"/>
      <c r="K30" s="106"/>
      <c r="L30" s="106"/>
      <c r="M30" s="106"/>
      <c r="N30" s="106"/>
      <c r="O30" s="106"/>
      <c r="P30" s="106"/>
      <c r="Q30" s="106"/>
      <c r="R30" s="106"/>
      <c r="S30" s="106"/>
      <c r="T30" s="107"/>
      <c r="U30" s="39"/>
      <c r="V30" s="39"/>
      <c r="W30" s="39"/>
      <c r="X30" s="39"/>
      <c r="Y30" s="70"/>
      <c r="Z30" s="71"/>
      <c r="AA30" s="71"/>
      <c r="AB30" s="71"/>
      <c r="AC30" s="71"/>
      <c r="AD30" s="71"/>
      <c r="AE30" s="71"/>
      <c r="AF30" s="71"/>
      <c r="AG30" s="71"/>
      <c r="AH30" s="72"/>
      <c r="AI30" s="39"/>
      <c r="AJ30" s="79"/>
      <c r="AK30" s="80"/>
      <c r="AL30" s="80"/>
      <c r="AM30" s="80"/>
      <c r="AN30" s="80"/>
      <c r="AO30" s="80"/>
      <c r="AP30" s="80"/>
      <c r="AQ30" s="80"/>
      <c r="AR30" s="80"/>
      <c r="AS30" s="81"/>
      <c r="AT30" s="39"/>
    </row>
    <row r="31" spans="1:46" ht="15" customHeight="1" x14ac:dyDescent="0.25">
      <c r="A31" s="39"/>
      <c r="B31" s="108"/>
      <c r="C31" s="109"/>
      <c r="D31" s="109"/>
      <c r="E31" s="109"/>
      <c r="F31" s="109"/>
      <c r="G31" s="109"/>
      <c r="H31" s="109"/>
      <c r="I31" s="109"/>
      <c r="J31" s="109"/>
      <c r="K31" s="109"/>
      <c r="L31" s="109"/>
      <c r="M31" s="109"/>
      <c r="N31" s="109"/>
      <c r="O31" s="109"/>
      <c r="P31" s="109"/>
      <c r="Q31" s="109"/>
      <c r="R31" s="109"/>
      <c r="S31" s="109"/>
      <c r="T31" s="110"/>
      <c r="U31" s="39"/>
      <c r="V31" s="39"/>
      <c r="W31" s="39"/>
      <c r="X31" s="39"/>
      <c r="Y31" s="70"/>
      <c r="Z31" s="71"/>
      <c r="AA31" s="71"/>
      <c r="AB31" s="71"/>
      <c r="AC31" s="71"/>
      <c r="AD31" s="71"/>
      <c r="AE31" s="71"/>
      <c r="AF31" s="71"/>
      <c r="AG31" s="71"/>
      <c r="AH31" s="72"/>
      <c r="AI31" s="39"/>
      <c r="AJ31" s="79"/>
      <c r="AK31" s="80"/>
      <c r="AL31" s="80"/>
      <c r="AM31" s="80"/>
      <c r="AN31" s="80"/>
      <c r="AO31" s="80"/>
      <c r="AP31" s="80"/>
      <c r="AQ31" s="80"/>
      <c r="AR31" s="80"/>
      <c r="AS31" s="81"/>
      <c r="AT31" s="39"/>
    </row>
    <row r="32" spans="1:46" ht="15" customHeight="1"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70"/>
      <c r="Z32" s="71"/>
      <c r="AA32" s="71"/>
      <c r="AB32" s="71"/>
      <c r="AC32" s="71"/>
      <c r="AD32" s="71"/>
      <c r="AE32" s="71"/>
      <c r="AF32" s="71"/>
      <c r="AG32" s="71"/>
      <c r="AH32" s="72"/>
      <c r="AI32" s="39"/>
      <c r="AJ32" s="79"/>
      <c r="AK32" s="80"/>
      <c r="AL32" s="80"/>
      <c r="AM32" s="80"/>
      <c r="AN32" s="80"/>
      <c r="AO32" s="80"/>
      <c r="AP32" s="80"/>
      <c r="AQ32" s="80"/>
      <c r="AR32" s="80"/>
      <c r="AS32" s="81"/>
      <c r="AT32" s="39"/>
    </row>
    <row r="33" spans="1:46" ht="15" customHeight="1" x14ac:dyDescent="0.25">
      <c r="A33" s="39"/>
      <c r="B33" s="49" t="s">
        <v>44</v>
      </c>
      <c r="C33" s="50"/>
      <c r="D33" s="50"/>
      <c r="E33" s="50"/>
      <c r="F33" s="50"/>
      <c r="G33" s="50"/>
      <c r="H33" s="50"/>
      <c r="I33" s="50"/>
      <c r="J33" s="50"/>
      <c r="K33" s="50"/>
      <c r="L33" s="50"/>
      <c r="M33" s="50"/>
      <c r="N33" s="50"/>
      <c r="O33" s="50"/>
      <c r="P33" s="50"/>
      <c r="Q33" s="50"/>
      <c r="R33" s="50"/>
      <c r="S33" s="50"/>
      <c r="T33" s="51"/>
      <c r="U33" s="39"/>
      <c r="V33" s="39"/>
      <c r="W33" s="39"/>
      <c r="X33" s="39"/>
      <c r="Y33" s="73"/>
      <c r="Z33" s="74"/>
      <c r="AA33" s="74"/>
      <c r="AB33" s="74"/>
      <c r="AC33" s="74"/>
      <c r="AD33" s="74"/>
      <c r="AE33" s="74"/>
      <c r="AF33" s="74"/>
      <c r="AG33" s="74"/>
      <c r="AH33" s="75"/>
      <c r="AI33" s="39"/>
      <c r="AJ33" s="82"/>
      <c r="AK33" s="83"/>
      <c r="AL33" s="83"/>
      <c r="AM33" s="83"/>
      <c r="AN33" s="83"/>
      <c r="AO33" s="83"/>
      <c r="AP33" s="83"/>
      <c r="AQ33" s="83"/>
      <c r="AR33" s="83"/>
      <c r="AS33" s="84"/>
      <c r="AT33" s="39"/>
    </row>
    <row r="34" spans="1:46" x14ac:dyDescent="0.25">
      <c r="A34" s="39"/>
      <c r="B34" s="111"/>
      <c r="C34" s="112"/>
      <c r="D34" s="112"/>
      <c r="E34" s="112"/>
      <c r="F34" s="112"/>
      <c r="G34" s="112"/>
      <c r="H34" s="112"/>
      <c r="I34" s="112"/>
      <c r="J34" s="112"/>
      <c r="K34" s="112"/>
      <c r="L34" s="112"/>
      <c r="M34" s="112"/>
      <c r="N34" s="112"/>
      <c r="O34" s="112"/>
      <c r="P34" s="112"/>
      <c r="Q34" s="112"/>
      <c r="R34" s="112"/>
      <c r="S34" s="112"/>
      <c r="T34" s="113"/>
      <c r="U34" s="39"/>
      <c r="V34" s="39"/>
      <c r="W34" s="39"/>
      <c r="X34" s="39"/>
      <c r="Y34" s="49" t="s">
        <v>64</v>
      </c>
      <c r="Z34" s="50"/>
      <c r="AA34" s="50"/>
      <c r="AB34" s="50"/>
      <c r="AC34" s="50"/>
      <c r="AD34" s="50"/>
      <c r="AE34" s="50"/>
      <c r="AF34" s="50"/>
      <c r="AG34" s="50"/>
      <c r="AH34" s="51"/>
      <c r="AI34" s="39"/>
      <c r="AJ34" s="49" t="s">
        <v>64</v>
      </c>
      <c r="AK34" s="50"/>
      <c r="AL34" s="50"/>
      <c r="AM34" s="50"/>
      <c r="AN34" s="50"/>
      <c r="AO34" s="50"/>
      <c r="AP34" s="50"/>
      <c r="AQ34" s="50"/>
      <c r="AR34" s="50"/>
      <c r="AS34" s="51"/>
      <c r="AT34" s="39"/>
    </row>
    <row r="35" spans="1:46" x14ac:dyDescent="0.25">
      <c r="A35" s="39"/>
      <c r="B35" s="114"/>
      <c r="C35" s="115"/>
      <c r="D35" s="115"/>
      <c r="E35" s="115"/>
      <c r="F35" s="115"/>
      <c r="G35" s="115"/>
      <c r="H35" s="115"/>
      <c r="I35" s="115"/>
      <c r="J35" s="115"/>
      <c r="K35" s="115"/>
      <c r="L35" s="115"/>
      <c r="M35" s="115"/>
      <c r="N35" s="115"/>
      <c r="O35" s="115"/>
      <c r="P35" s="115"/>
      <c r="Q35" s="115"/>
      <c r="R35" s="115"/>
      <c r="S35" s="115"/>
      <c r="T35" s="116"/>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row>
    <row r="36" spans="1:46" x14ac:dyDescent="0.25">
      <c r="A36" s="39"/>
      <c r="B36" s="114"/>
      <c r="C36" s="115"/>
      <c r="D36" s="115"/>
      <c r="E36" s="115"/>
      <c r="F36" s="115"/>
      <c r="G36" s="115"/>
      <c r="H36" s="115"/>
      <c r="I36" s="115"/>
      <c r="J36" s="115"/>
      <c r="K36" s="115"/>
      <c r="L36" s="115"/>
      <c r="M36" s="115"/>
      <c r="N36" s="115"/>
      <c r="O36" s="115"/>
      <c r="P36" s="115"/>
      <c r="Q36" s="115"/>
      <c r="R36" s="115"/>
      <c r="S36" s="115"/>
      <c r="T36" s="116"/>
      <c r="U36" s="39"/>
      <c r="V36" s="39"/>
      <c r="W36" s="39"/>
      <c r="X36" s="39"/>
      <c r="Y36" s="49" t="s">
        <v>45</v>
      </c>
      <c r="Z36" s="50"/>
      <c r="AA36" s="50"/>
      <c r="AB36" s="50"/>
      <c r="AC36" s="50"/>
      <c r="AD36" s="50"/>
      <c r="AE36" s="50"/>
      <c r="AF36" s="50"/>
      <c r="AG36" s="50"/>
      <c r="AH36" s="50"/>
      <c r="AI36" s="50"/>
      <c r="AJ36" s="50"/>
      <c r="AK36" s="50"/>
      <c r="AL36" s="50"/>
      <c r="AM36" s="50"/>
      <c r="AN36" s="50"/>
      <c r="AO36" s="50"/>
      <c r="AP36" s="50"/>
      <c r="AQ36" s="50"/>
      <c r="AR36" s="50"/>
      <c r="AS36" s="51"/>
      <c r="AT36" s="39"/>
    </row>
    <row r="37" spans="1:46" x14ac:dyDescent="0.25">
      <c r="A37" s="39"/>
      <c r="B37" s="114"/>
      <c r="C37" s="115"/>
      <c r="D37" s="115"/>
      <c r="E37" s="115"/>
      <c r="F37" s="115"/>
      <c r="G37" s="115"/>
      <c r="H37" s="115"/>
      <c r="I37" s="115"/>
      <c r="J37" s="115"/>
      <c r="K37" s="115"/>
      <c r="L37" s="115"/>
      <c r="M37" s="115"/>
      <c r="N37" s="115"/>
      <c r="O37" s="115"/>
      <c r="P37" s="115"/>
      <c r="Q37" s="115"/>
      <c r="R37" s="115"/>
      <c r="S37" s="115"/>
      <c r="T37" s="116"/>
      <c r="U37" s="39"/>
      <c r="V37" s="39"/>
      <c r="W37" s="39"/>
      <c r="X37" s="39"/>
      <c r="Y37" s="52"/>
      <c r="Z37" s="53"/>
      <c r="AA37" s="53"/>
      <c r="AB37" s="53"/>
      <c r="AC37" s="53"/>
      <c r="AD37" s="53"/>
      <c r="AE37" s="53"/>
      <c r="AF37" s="53"/>
      <c r="AG37" s="53"/>
      <c r="AH37" s="53"/>
      <c r="AI37" s="53"/>
      <c r="AJ37" s="53"/>
      <c r="AK37" s="53"/>
      <c r="AL37" s="53"/>
      <c r="AM37" s="53"/>
      <c r="AN37" s="53"/>
      <c r="AO37" s="53"/>
      <c r="AP37" s="53"/>
      <c r="AQ37" s="53"/>
      <c r="AR37" s="53"/>
      <c r="AS37" s="54"/>
      <c r="AT37" s="39"/>
    </row>
    <row r="38" spans="1:46" x14ac:dyDescent="0.25">
      <c r="A38" s="39"/>
      <c r="B38" s="114"/>
      <c r="C38" s="115"/>
      <c r="D38" s="115"/>
      <c r="E38" s="115"/>
      <c r="F38" s="115"/>
      <c r="G38" s="115"/>
      <c r="H38" s="115"/>
      <c r="I38" s="115"/>
      <c r="J38" s="115"/>
      <c r="K38" s="115"/>
      <c r="L38" s="115"/>
      <c r="M38" s="115"/>
      <c r="N38" s="115"/>
      <c r="O38" s="115"/>
      <c r="P38" s="115"/>
      <c r="Q38" s="115"/>
      <c r="R38" s="115"/>
      <c r="S38" s="115"/>
      <c r="T38" s="116"/>
      <c r="U38" s="39"/>
      <c r="V38" s="39"/>
      <c r="W38" s="39"/>
      <c r="X38" s="39"/>
      <c r="Y38" s="55"/>
      <c r="Z38" s="56"/>
      <c r="AA38" s="56"/>
      <c r="AB38" s="56"/>
      <c r="AC38" s="56"/>
      <c r="AD38" s="56"/>
      <c r="AE38" s="56"/>
      <c r="AF38" s="56"/>
      <c r="AG38" s="56"/>
      <c r="AH38" s="56"/>
      <c r="AI38" s="56"/>
      <c r="AJ38" s="56"/>
      <c r="AK38" s="56"/>
      <c r="AL38" s="56"/>
      <c r="AM38" s="56"/>
      <c r="AN38" s="56"/>
      <c r="AO38" s="56"/>
      <c r="AP38" s="56"/>
      <c r="AQ38" s="56"/>
      <c r="AR38" s="56"/>
      <c r="AS38" s="57"/>
      <c r="AT38" s="39"/>
    </row>
    <row r="39" spans="1:46" x14ac:dyDescent="0.25">
      <c r="A39" s="39"/>
      <c r="B39" s="114"/>
      <c r="C39" s="115"/>
      <c r="D39" s="115"/>
      <c r="E39" s="115"/>
      <c r="F39" s="115"/>
      <c r="G39" s="115"/>
      <c r="H39" s="115"/>
      <c r="I39" s="115"/>
      <c r="J39" s="115"/>
      <c r="K39" s="115"/>
      <c r="L39" s="115"/>
      <c r="M39" s="115"/>
      <c r="N39" s="115"/>
      <c r="O39" s="115"/>
      <c r="P39" s="115"/>
      <c r="Q39" s="115"/>
      <c r="R39" s="115"/>
      <c r="S39" s="115"/>
      <c r="T39" s="116"/>
      <c r="U39" s="39"/>
      <c r="V39" s="39"/>
      <c r="W39" s="39"/>
      <c r="X39" s="39"/>
      <c r="Y39" s="55"/>
      <c r="Z39" s="56"/>
      <c r="AA39" s="56"/>
      <c r="AB39" s="56"/>
      <c r="AC39" s="56"/>
      <c r="AD39" s="56"/>
      <c r="AE39" s="56"/>
      <c r="AF39" s="56"/>
      <c r="AG39" s="56"/>
      <c r="AH39" s="56"/>
      <c r="AI39" s="56"/>
      <c r="AJ39" s="56"/>
      <c r="AK39" s="56"/>
      <c r="AL39" s="56"/>
      <c r="AM39" s="56"/>
      <c r="AN39" s="56"/>
      <c r="AO39" s="56"/>
      <c r="AP39" s="56"/>
      <c r="AQ39" s="56"/>
      <c r="AR39" s="56"/>
      <c r="AS39" s="57"/>
      <c r="AT39" s="39"/>
    </row>
    <row r="40" spans="1:46" x14ac:dyDescent="0.25">
      <c r="A40" s="39"/>
      <c r="B40" s="117"/>
      <c r="C40" s="118"/>
      <c r="D40" s="118"/>
      <c r="E40" s="118"/>
      <c r="F40" s="118"/>
      <c r="G40" s="118"/>
      <c r="H40" s="118"/>
      <c r="I40" s="118"/>
      <c r="J40" s="118"/>
      <c r="K40" s="118"/>
      <c r="L40" s="118"/>
      <c r="M40" s="118"/>
      <c r="N40" s="118"/>
      <c r="O40" s="118"/>
      <c r="P40" s="118"/>
      <c r="Q40" s="118"/>
      <c r="R40" s="118"/>
      <c r="S40" s="118"/>
      <c r="T40" s="119"/>
      <c r="U40" s="39"/>
      <c r="V40" s="39"/>
      <c r="W40" s="39"/>
      <c r="X40" s="39"/>
      <c r="Y40" s="55"/>
      <c r="Z40" s="56"/>
      <c r="AA40" s="56"/>
      <c r="AB40" s="56"/>
      <c r="AC40" s="56"/>
      <c r="AD40" s="56"/>
      <c r="AE40" s="56"/>
      <c r="AF40" s="56"/>
      <c r="AG40" s="56"/>
      <c r="AH40" s="56"/>
      <c r="AI40" s="56"/>
      <c r="AJ40" s="56"/>
      <c r="AK40" s="56"/>
      <c r="AL40" s="56"/>
      <c r="AM40" s="56"/>
      <c r="AN40" s="56"/>
      <c r="AO40" s="56"/>
      <c r="AP40" s="56"/>
      <c r="AQ40" s="56"/>
      <c r="AR40" s="56"/>
      <c r="AS40" s="57"/>
      <c r="AT40" s="39"/>
    </row>
    <row r="41" spans="1:46" x14ac:dyDescent="0.25">
      <c r="A41" s="39"/>
      <c r="B41" s="49" t="s">
        <v>60</v>
      </c>
      <c r="C41" s="50"/>
      <c r="D41" s="50"/>
      <c r="E41" s="50"/>
      <c r="F41" s="50"/>
      <c r="G41" s="50"/>
      <c r="H41" s="50"/>
      <c r="I41" s="50"/>
      <c r="J41" s="50"/>
      <c r="K41" s="50"/>
      <c r="L41" s="50"/>
      <c r="M41" s="50"/>
      <c r="N41" s="50"/>
      <c r="O41" s="50"/>
      <c r="P41" s="50"/>
      <c r="Q41" s="50"/>
      <c r="R41" s="50"/>
      <c r="S41" s="50"/>
      <c r="T41" s="51"/>
      <c r="U41" s="39"/>
      <c r="V41" s="39"/>
      <c r="W41" s="39"/>
      <c r="X41" s="39"/>
      <c r="Y41" s="58"/>
      <c r="Z41" s="59"/>
      <c r="AA41" s="59"/>
      <c r="AB41" s="59"/>
      <c r="AC41" s="59"/>
      <c r="AD41" s="59"/>
      <c r="AE41" s="59"/>
      <c r="AF41" s="59"/>
      <c r="AG41" s="59"/>
      <c r="AH41" s="59"/>
      <c r="AI41" s="59"/>
      <c r="AJ41" s="59"/>
      <c r="AK41" s="59"/>
      <c r="AL41" s="59"/>
      <c r="AM41" s="59"/>
      <c r="AN41" s="59"/>
      <c r="AO41" s="59"/>
      <c r="AP41" s="59"/>
      <c r="AQ41" s="59"/>
      <c r="AR41" s="59"/>
      <c r="AS41" s="60"/>
      <c r="AT41" s="39"/>
    </row>
    <row r="42" spans="1:46"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row>
    <row r="43" spans="1:46" ht="15" customHeight="1"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61" t="s">
        <v>46</v>
      </c>
      <c r="Z43" s="62"/>
      <c r="AA43" s="62"/>
      <c r="AB43" s="62"/>
      <c r="AC43" s="62"/>
      <c r="AD43" s="62"/>
      <c r="AE43" s="62"/>
      <c r="AF43" s="62"/>
      <c r="AG43" s="62"/>
      <c r="AH43" s="62"/>
      <c r="AI43" s="62"/>
      <c r="AJ43" s="62"/>
      <c r="AK43" s="62"/>
      <c r="AL43" s="62"/>
      <c r="AM43" s="62"/>
      <c r="AN43" s="62"/>
      <c r="AO43" s="62"/>
      <c r="AP43" s="62"/>
      <c r="AQ43" s="62"/>
      <c r="AR43" s="62"/>
      <c r="AS43" s="63"/>
      <c r="AT43" s="39"/>
    </row>
    <row r="44" spans="1:46" ht="15" customHeight="1"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64"/>
      <c r="Z44" s="65"/>
      <c r="AA44" s="65"/>
      <c r="AB44" s="65"/>
      <c r="AC44" s="65"/>
      <c r="AD44" s="65"/>
      <c r="AE44" s="65"/>
      <c r="AF44" s="65"/>
      <c r="AG44" s="65"/>
      <c r="AH44" s="65"/>
      <c r="AI44" s="65"/>
      <c r="AJ44" s="65"/>
      <c r="AK44" s="65"/>
      <c r="AL44" s="65"/>
      <c r="AM44" s="65"/>
      <c r="AN44" s="65"/>
      <c r="AO44" s="65"/>
      <c r="AP44" s="65"/>
      <c r="AQ44" s="65"/>
      <c r="AR44" s="65"/>
      <c r="AS44" s="66"/>
      <c r="AT44" s="39"/>
    </row>
    <row r="45" spans="1:46"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row>
    <row r="46" spans="1:46"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row>
    <row r="47" spans="1:46" x14ac:dyDescent="0.25">
      <c r="A47" s="39"/>
      <c r="B47" s="85" t="s">
        <v>10</v>
      </c>
      <c r="C47" s="85"/>
      <c r="D47" s="85"/>
      <c r="E47" s="85"/>
      <c r="F47" s="85"/>
      <c r="G47" s="85"/>
      <c r="H47" s="85"/>
      <c r="I47" s="85"/>
      <c r="J47" s="85"/>
      <c r="K47" s="85"/>
      <c r="L47" s="85"/>
      <c r="M47" s="85"/>
      <c r="N47" s="85"/>
      <c r="O47" s="85"/>
      <c r="P47" s="85"/>
      <c r="Q47" s="85"/>
      <c r="R47" s="85"/>
      <c r="S47" s="85"/>
      <c r="T47" s="85"/>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row>
    <row r="48" spans="1:46"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row>
  </sheetData>
  <sheetProtection algorithmName="SHA-512" hashValue="925Pqvd8FE1O9durjl4JC8AzaF8FItm1EJmwrXJZdQvZCOVCEpsaUFJUvYBGtI4d1ukPBZx3hFdv5f69hq9e2g==" saltValue="XFgTDg0foLi4Jy3VVM274g==" spinCount="100000" sheet="1" objects="1" scenarios="1"/>
  <mergeCells count="38">
    <mergeCell ref="B2:AS3"/>
    <mergeCell ref="B5:AS5"/>
    <mergeCell ref="B7:G7"/>
    <mergeCell ref="H7:AS7"/>
    <mergeCell ref="B8:G8"/>
    <mergeCell ref="H8:AS8"/>
    <mergeCell ref="G23:M23"/>
    <mergeCell ref="R21:V21"/>
    <mergeCell ref="W21:AC21"/>
    <mergeCell ref="R22:V22"/>
    <mergeCell ref="W22:AC22"/>
    <mergeCell ref="B9:AS9"/>
    <mergeCell ref="B10:AS10"/>
    <mergeCell ref="B11:AS11"/>
    <mergeCell ref="B12:AS12"/>
    <mergeCell ref="R20:AC20"/>
    <mergeCell ref="B14:AS18"/>
    <mergeCell ref="B21:F21"/>
    <mergeCell ref="B22:F22"/>
    <mergeCell ref="G21:M21"/>
    <mergeCell ref="G22:M22"/>
    <mergeCell ref="G20:M20"/>
    <mergeCell ref="AH21:AI21"/>
    <mergeCell ref="AJ21:AS21"/>
    <mergeCell ref="Y26:AH26"/>
    <mergeCell ref="AJ26:AS26"/>
    <mergeCell ref="Y27:AH33"/>
    <mergeCell ref="AJ27:AS33"/>
    <mergeCell ref="B47:T47"/>
    <mergeCell ref="B30:T31"/>
    <mergeCell ref="B33:T33"/>
    <mergeCell ref="B34:T40"/>
    <mergeCell ref="B41:T41"/>
    <mergeCell ref="Y34:AH34"/>
    <mergeCell ref="AJ34:AS34"/>
    <mergeCell ref="Y36:AS36"/>
    <mergeCell ref="Y37:AS41"/>
    <mergeCell ref="Y43:AS44"/>
  </mergeCells>
  <hyperlinks>
    <hyperlink ref="AD43:AS44" r:id="rId1" display="Watch the demo on YouTube" xr:uid="{26618290-5144-4B1A-BAA3-FD57F89AAB25}"/>
    <hyperlink ref="Y27:AG33" r:id="rId2" display="Click here for more info" xr:uid="{BDCCC238-920F-4EFD-B1EE-0555BED796F0}"/>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R54"/>
  <sheetViews>
    <sheetView zoomScaleNormal="100" workbookViewId="0"/>
  </sheetViews>
  <sheetFormatPr defaultColWidth="0" defaultRowHeight="15" customHeight="1" zeroHeight="1" x14ac:dyDescent="0.25"/>
  <cols>
    <col min="1" max="52" width="2.85546875" style="2" customWidth="1"/>
    <col min="53" max="53" width="2.85546875" style="2" hidden="1" customWidth="1"/>
    <col min="54" max="54" width="28.5703125" style="2" hidden="1" customWidth="1"/>
    <col min="55" max="55" width="2.85546875" style="2" hidden="1" customWidth="1"/>
    <col min="56" max="58" width="9.140625" style="2" hidden="1" customWidth="1"/>
    <col min="59" max="59" width="2.85546875" style="2" hidden="1" customWidth="1"/>
    <col min="60" max="61" width="9.140625" style="2" hidden="1" customWidth="1"/>
    <col min="62" max="62" width="2.85546875" style="2" hidden="1" customWidth="1"/>
    <col min="63" max="16384" width="9.140625" style="2" hidden="1"/>
  </cols>
  <sheetData>
    <row r="1" spans="1:64" ht="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64" ht="1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K2" s="15">
        <v>0</v>
      </c>
      <c r="BL2" s="16">
        <v>0</v>
      </c>
    </row>
    <row r="3" spans="1:64" ht="15" customHeight="1" x14ac:dyDescent="0.25">
      <c r="A3" s="1"/>
      <c r="B3" s="1"/>
      <c r="C3" s="168" t="s">
        <v>11</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73"/>
      <c r="AY3" s="1"/>
      <c r="AZ3" s="1"/>
      <c r="BH3" s="11">
        <v>1</v>
      </c>
      <c r="BI3" s="11">
        <v>12</v>
      </c>
      <c r="BK3" s="17">
        <v>1</v>
      </c>
      <c r="BL3" s="18">
        <v>1</v>
      </c>
    </row>
    <row r="4" spans="1:64" ht="15" customHeight="1" x14ac:dyDescent="0.25">
      <c r="A4" s="1"/>
      <c r="B4" s="1"/>
      <c r="C4" s="170"/>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4"/>
      <c r="AY4" s="1"/>
      <c r="AZ4" s="1"/>
      <c r="BB4" s="40">
        <f ca="1">'Intro &amp; Setup'!$AJ$21</f>
        <v>44664.48123287037</v>
      </c>
      <c r="BH4" s="13">
        <v>1</v>
      </c>
      <c r="BI4" s="13">
        <v>1</v>
      </c>
      <c r="BK4" s="17">
        <v>2</v>
      </c>
      <c r="BL4" s="18">
        <v>2</v>
      </c>
    </row>
    <row r="5" spans="1:64" ht="15" customHeight="1" x14ac:dyDescent="0.25">
      <c r="A5" s="1"/>
      <c r="B5" s="1"/>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
      <c r="AZ5" s="1"/>
      <c r="BH5" s="13">
        <v>1</v>
      </c>
      <c r="BI5" s="13">
        <v>2</v>
      </c>
      <c r="BK5" s="17">
        <v>3</v>
      </c>
      <c r="BL5" s="18">
        <v>3</v>
      </c>
    </row>
    <row r="6" spans="1:64"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B6" s="24">
        <f ca="1">BB4</f>
        <v>44664.48123287037</v>
      </c>
      <c r="BD6" s="26" t="s">
        <v>23</v>
      </c>
      <c r="BE6" s="26" t="s">
        <v>24</v>
      </c>
      <c r="BF6" s="26" t="s">
        <v>25</v>
      </c>
      <c r="BH6" s="13">
        <v>1</v>
      </c>
      <c r="BI6" s="13">
        <v>3</v>
      </c>
      <c r="BK6" s="17">
        <v>4</v>
      </c>
      <c r="BL6" s="18">
        <v>4</v>
      </c>
    </row>
    <row r="7" spans="1:64" ht="15" customHeight="1" x14ac:dyDescent="0.25">
      <c r="A7" s="1"/>
      <c r="B7" s="1"/>
      <c r="C7" s="1"/>
      <c r="D7" s="168" t="s">
        <v>0</v>
      </c>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73"/>
      <c r="AX7" s="6"/>
      <c r="AY7" s="1"/>
      <c r="AZ7" s="1"/>
      <c r="BB7" s="25" t="str">
        <f ca="1">IF(HOUR(BB4)&lt;12, "AM", "PM")</f>
        <v>AM</v>
      </c>
      <c r="BD7" s="15">
        <f ca="1">IF(BB8=0, 0, BB8*5-(BD8/2))</f>
        <v>57.166666666666664</v>
      </c>
      <c r="BE7" s="27">
        <f ca="1">IF(BB9=0, 0, BB9-(BE8/2))</f>
        <v>31.7</v>
      </c>
      <c r="BF7" s="16">
        <f ca="1">IF(BB10=0, 0, BB10-(BF8/2))</f>
        <v>58.5</v>
      </c>
      <c r="BH7" s="13">
        <v>1</v>
      </c>
      <c r="BI7" s="13">
        <v>4</v>
      </c>
      <c r="BK7" s="17">
        <v>5</v>
      </c>
      <c r="BL7" s="18">
        <v>5</v>
      </c>
    </row>
    <row r="8" spans="1:64" ht="15" customHeight="1" x14ac:dyDescent="0.25">
      <c r="A8" s="1"/>
      <c r="B8" s="1"/>
      <c r="C8" s="1"/>
      <c r="D8" s="170"/>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4"/>
      <c r="AX8" s="6"/>
      <c r="AY8" s="1"/>
      <c r="AZ8" s="1"/>
      <c r="BB8" s="13">
        <f ca="1">(INDEX($BL$2:$BL$25, MATCH(HOUR(BB4), $BK$2:$BK$25, 0)))+(BB9/60)</f>
        <v>11.533333333333333</v>
      </c>
      <c r="BD8" s="17">
        <v>1</v>
      </c>
      <c r="BE8" s="23">
        <v>0.6</v>
      </c>
      <c r="BF8" s="18">
        <v>1</v>
      </c>
      <c r="BH8" s="13">
        <v>1</v>
      </c>
      <c r="BI8" s="13">
        <v>5</v>
      </c>
      <c r="BK8" s="17">
        <v>6</v>
      </c>
      <c r="BL8" s="18">
        <v>6</v>
      </c>
    </row>
    <row r="9" spans="1:64" ht="15" customHeight="1" x14ac:dyDescent="0.2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B9" s="13">
        <f ca="1">MINUTE(BB4)</f>
        <v>32</v>
      </c>
      <c r="BD9" s="19">
        <f ca="1">60-BD7-BD8</f>
        <v>1.8333333333333357</v>
      </c>
      <c r="BE9" s="28">
        <f ca="1">60-BE8-BE7</f>
        <v>27.7</v>
      </c>
      <c r="BF9" s="20">
        <f ca="1">60-BF7-BF8</f>
        <v>0.5</v>
      </c>
      <c r="BH9" s="13">
        <v>1</v>
      </c>
      <c r="BI9" s="13">
        <v>6</v>
      </c>
      <c r="BK9" s="17">
        <v>7</v>
      </c>
      <c r="BL9" s="18">
        <v>7</v>
      </c>
    </row>
    <row r="10" spans="1:64" ht="1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B10" s="14">
        <f ca="1">SECOND(BB4)</f>
        <v>59</v>
      </c>
      <c r="BD10" s="43">
        <f ca="1">BB9/60</f>
        <v>0.53333333333333333</v>
      </c>
      <c r="BH10" s="13">
        <v>1</v>
      </c>
      <c r="BI10" s="13">
        <v>7</v>
      </c>
      <c r="BK10" s="17">
        <v>8</v>
      </c>
      <c r="BL10" s="18">
        <v>8</v>
      </c>
    </row>
    <row r="11" spans="1:64" ht="15" customHeight="1" x14ac:dyDescent="0.25">
      <c r="A11" s="1"/>
      <c r="B11" s="1"/>
      <c r="C11" s="148" t="s">
        <v>1</v>
      </c>
      <c r="D11" s="148"/>
      <c r="E11" s="148"/>
      <c r="F11" s="148"/>
      <c r="G11" s="148"/>
      <c r="H11" s="148"/>
      <c r="I11" s="148"/>
      <c r="J11" s="148"/>
      <c r="K11" s="148"/>
      <c r="L11" s="148"/>
      <c r="M11" s="148"/>
      <c r="N11" s="148"/>
      <c r="O11" s="148"/>
      <c r="P11" s="148"/>
      <c r="Q11" s="148"/>
      <c r="R11" s="148"/>
      <c r="S11" s="148"/>
      <c r="T11" s="148"/>
      <c r="U11" s="148"/>
      <c r="V11" s="148"/>
      <c r="W11" s="148"/>
      <c r="X11" s="148"/>
      <c r="Y11" s="148"/>
      <c r="Z11" s="5"/>
      <c r="AA11" s="5"/>
      <c r="AB11" s="148" t="s">
        <v>9</v>
      </c>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5"/>
      <c r="AZ11" s="1"/>
      <c r="BH11" s="13">
        <v>1</v>
      </c>
      <c r="BI11" s="13">
        <v>8</v>
      </c>
      <c r="BK11" s="17">
        <v>9</v>
      </c>
      <c r="BL11" s="18">
        <v>9</v>
      </c>
    </row>
    <row r="12" spans="1:64" ht="15" customHeight="1" x14ac:dyDescent="0.25">
      <c r="A12" s="1"/>
      <c r="B12" s="1"/>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5"/>
      <c r="AA12" s="5"/>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5"/>
      <c r="AZ12" s="1"/>
      <c r="BB12" s="4" t="s">
        <v>47</v>
      </c>
      <c r="BH12" s="13">
        <v>1</v>
      </c>
      <c r="BI12" s="13">
        <v>9</v>
      </c>
      <c r="BK12" s="17">
        <v>10</v>
      </c>
      <c r="BL12" s="18">
        <v>10</v>
      </c>
    </row>
    <row r="13" spans="1:64" ht="15" customHeight="1" x14ac:dyDescent="0.25">
      <c r="A13" s="1"/>
      <c r="B13" s="1"/>
      <c r="C13" s="149" t="str">
        <f>IF(OR($BB$13="", $BB$14=""), "Start date or time needs to be entered", $BB$13+$BB$14)</f>
        <v>Start date or time needs to be entered</v>
      </c>
      <c r="D13" s="149"/>
      <c r="E13" s="149"/>
      <c r="F13" s="149"/>
      <c r="G13" s="149"/>
      <c r="H13" s="149"/>
      <c r="I13" s="149"/>
      <c r="J13" s="149"/>
      <c r="K13" s="149"/>
      <c r="L13" s="149"/>
      <c r="M13" s="149"/>
      <c r="N13" s="149"/>
      <c r="O13" s="149"/>
      <c r="P13" s="149"/>
      <c r="Q13" s="149"/>
      <c r="R13" s="149"/>
      <c r="S13" s="149"/>
      <c r="T13" s="149"/>
      <c r="U13" s="149"/>
      <c r="V13" s="149"/>
      <c r="W13" s="149"/>
      <c r="X13" s="149"/>
      <c r="Y13" s="149"/>
      <c r="Z13" s="7"/>
      <c r="AA13" s="8"/>
      <c r="AB13" s="149">
        <f ca="1">IF(AND($BB$17="", $BB$18=""), $BB$4, IF(OR($BB$17="", $BB$18=""), "Please complete end date, or clear to use current date", $BB$17+$BB$18))</f>
        <v>44664.48123287037</v>
      </c>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7"/>
      <c r="AZ13" s="1"/>
      <c r="BB13" s="41" t="str">
        <f>IF('Intro &amp; Setup'!$G21="", "", 'Intro &amp; Setup'!$G21)</f>
        <v/>
      </c>
      <c r="BH13" s="13">
        <v>1</v>
      </c>
      <c r="BI13" s="13">
        <v>10</v>
      </c>
      <c r="BK13" s="17">
        <v>11</v>
      </c>
      <c r="BL13" s="18">
        <v>11</v>
      </c>
    </row>
    <row r="14" spans="1:64" ht="15" customHeight="1" x14ac:dyDescent="0.25">
      <c r="A14" s="1"/>
      <c r="B14" s="1"/>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7"/>
      <c r="AA14" s="8"/>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7"/>
      <c r="AZ14" s="1"/>
      <c r="BB14" s="42" t="str">
        <f>IF('Intro &amp; Setup'!$G22="", "", 'Intro &amp; Setup'!$G22)</f>
        <v/>
      </c>
      <c r="BH14" s="14">
        <v>1</v>
      </c>
      <c r="BI14" s="14">
        <v>11</v>
      </c>
      <c r="BK14" s="17">
        <v>12</v>
      </c>
      <c r="BL14" s="18">
        <v>0</v>
      </c>
    </row>
    <row r="15" spans="1:64"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K15" s="17">
        <v>13</v>
      </c>
      <c r="BL15" s="18">
        <v>1</v>
      </c>
    </row>
    <row r="16" spans="1:64" ht="15" customHeight="1" x14ac:dyDescent="0.25">
      <c r="A16" s="1"/>
      <c r="B16" s="1"/>
      <c r="C16" s="220" t="str">
        <f ca="1">IF(BB28="Invalid", "Your start date is currently later than your end date. This needs to be the other way around in order to work.", "")</f>
        <v>Your start date is currently later than your end date. This needs to be the other way around in order to work.</v>
      </c>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1"/>
      <c r="AZ16" s="1"/>
      <c r="BB16" s="4" t="s">
        <v>48</v>
      </c>
      <c r="BK16" s="17">
        <v>14</v>
      </c>
      <c r="BL16" s="18">
        <v>2</v>
      </c>
    </row>
    <row r="17" spans="1:66"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B17" s="41" t="str">
        <f>IF('Intro &amp; Setup'!$W21="", "", 'Intro &amp; Setup'!$W21)</f>
        <v/>
      </c>
      <c r="BK17" s="17">
        <v>15</v>
      </c>
      <c r="BL17" s="18">
        <v>3</v>
      </c>
    </row>
    <row r="18" spans="1:66" ht="15" customHeight="1" x14ac:dyDescent="0.25">
      <c r="A18" s="1"/>
      <c r="B18" s="1"/>
      <c r="C18" s="1"/>
      <c r="D18" s="168" t="s">
        <v>3</v>
      </c>
      <c r="E18" s="169"/>
      <c r="F18" s="169"/>
      <c r="G18" s="169"/>
      <c r="H18" s="169"/>
      <c r="I18" s="173"/>
      <c r="J18" s="162" t="str">
        <f ca="1">IF(BB28="Invalid", "", IF(OR(C13="", AB13=""), "", DATEDIF(C13, AB13, "y")))</f>
        <v/>
      </c>
      <c r="K18" s="163"/>
      <c r="L18" s="164"/>
      <c r="M18" s="9"/>
      <c r="N18" s="1"/>
      <c r="O18" s="168" t="s">
        <v>4</v>
      </c>
      <c r="P18" s="169"/>
      <c r="Q18" s="169"/>
      <c r="R18" s="169"/>
      <c r="S18" s="169"/>
      <c r="T18" s="173"/>
      <c r="U18" s="162" t="str">
        <f ca="1">IF(BB28="Invalid", "", IF(OR(C13="", AB13=""), "", DATEDIF(C13, AB13, "m")))</f>
        <v/>
      </c>
      <c r="V18" s="163"/>
      <c r="W18" s="163"/>
      <c r="X18" s="164"/>
      <c r="Y18" s="1"/>
      <c r="Z18" s="1"/>
      <c r="AA18" s="168" t="s">
        <v>5</v>
      </c>
      <c r="AB18" s="169"/>
      <c r="AC18" s="169"/>
      <c r="AD18" s="169"/>
      <c r="AE18" s="169"/>
      <c r="AF18" s="173"/>
      <c r="AG18" s="162" t="str">
        <f ca="1">IF(BB28="Invalid", "", IF(OR(C13="", AB13=""), "", AR18/7))</f>
        <v/>
      </c>
      <c r="AH18" s="163"/>
      <c r="AI18" s="163"/>
      <c r="AJ18" s="164"/>
      <c r="AK18" s="1"/>
      <c r="AL18" s="1"/>
      <c r="AM18" s="168" t="s">
        <v>2</v>
      </c>
      <c r="AN18" s="169"/>
      <c r="AO18" s="169"/>
      <c r="AP18" s="169"/>
      <c r="AQ18" s="169"/>
      <c r="AR18" s="156" t="str">
        <f ca="1">IF(BB28="Invalid", "", IF(OR(C13="", AB13=""), "", AB13-C13))</f>
        <v/>
      </c>
      <c r="AS18" s="157"/>
      <c r="AT18" s="157"/>
      <c r="AU18" s="157"/>
      <c r="AV18" s="157"/>
      <c r="AW18" s="158"/>
      <c r="AX18" s="1"/>
      <c r="AY18" s="1"/>
      <c r="AZ18" s="1"/>
      <c r="BB18" s="42" t="str">
        <f>IF('Intro &amp; Setup'!$W22="", "", 'Intro &amp; Setup'!$W22)</f>
        <v/>
      </c>
      <c r="BC18" s="23"/>
      <c r="BD18" s="23"/>
      <c r="BE18" s="23"/>
      <c r="BF18" s="23"/>
      <c r="BG18" s="23"/>
      <c r="BH18" s="23"/>
      <c r="BI18" s="23"/>
      <c r="BK18" s="17">
        <v>16</v>
      </c>
      <c r="BL18" s="18">
        <v>4</v>
      </c>
    </row>
    <row r="19" spans="1:66" ht="15" customHeight="1" x14ac:dyDescent="0.25">
      <c r="A19" s="1"/>
      <c r="B19" s="1"/>
      <c r="C19" s="1"/>
      <c r="D19" s="170"/>
      <c r="E19" s="171"/>
      <c r="F19" s="171"/>
      <c r="G19" s="171"/>
      <c r="H19" s="171"/>
      <c r="I19" s="174"/>
      <c r="J19" s="165"/>
      <c r="K19" s="166"/>
      <c r="L19" s="167"/>
      <c r="M19" s="9"/>
      <c r="N19" s="1"/>
      <c r="O19" s="170"/>
      <c r="P19" s="171"/>
      <c r="Q19" s="171"/>
      <c r="R19" s="171"/>
      <c r="S19" s="171"/>
      <c r="T19" s="174"/>
      <c r="U19" s="165"/>
      <c r="V19" s="166"/>
      <c r="W19" s="166"/>
      <c r="X19" s="167"/>
      <c r="Y19" s="1"/>
      <c r="Z19" s="1"/>
      <c r="AA19" s="170"/>
      <c r="AB19" s="171"/>
      <c r="AC19" s="171"/>
      <c r="AD19" s="171"/>
      <c r="AE19" s="171"/>
      <c r="AF19" s="174"/>
      <c r="AG19" s="165"/>
      <c r="AH19" s="166"/>
      <c r="AI19" s="166"/>
      <c r="AJ19" s="167"/>
      <c r="AK19" s="1"/>
      <c r="AL19" s="1"/>
      <c r="AM19" s="170"/>
      <c r="AN19" s="171"/>
      <c r="AO19" s="171"/>
      <c r="AP19" s="171"/>
      <c r="AQ19" s="171"/>
      <c r="AR19" s="159"/>
      <c r="AS19" s="160"/>
      <c r="AT19" s="160"/>
      <c r="AU19" s="160"/>
      <c r="AV19" s="160"/>
      <c r="AW19" s="161"/>
      <c r="AX19" s="1"/>
      <c r="AY19" s="1"/>
      <c r="AZ19" s="1"/>
      <c r="BB19" s="23"/>
      <c r="BC19" s="23"/>
      <c r="BD19" s="23"/>
      <c r="BE19" s="23"/>
      <c r="BF19" s="23"/>
      <c r="BG19" s="23"/>
      <c r="BH19" s="23"/>
      <c r="BI19" s="23"/>
      <c r="BK19" s="17">
        <v>17</v>
      </c>
      <c r="BL19" s="18">
        <v>5</v>
      </c>
    </row>
    <row r="20" spans="1:66" ht="1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B20" s="23"/>
      <c r="BC20" s="23"/>
      <c r="BD20" s="23"/>
      <c r="BE20" s="23"/>
      <c r="BF20" s="23"/>
      <c r="BG20" s="23"/>
      <c r="BH20" s="23"/>
      <c r="BI20" s="23"/>
      <c r="BK20" s="17">
        <v>18</v>
      </c>
      <c r="BL20" s="18">
        <v>6</v>
      </c>
    </row>
    <row r="21" spans="1:66" ht="1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B21" s="23"/>
      <c r="BC21" s="23"/>
      <c r="BD21" s="23"/>
      <c r="BE21" s="23"/>
      <c r="BF21" s="23"/>
      <c r="BG21" s="23"/>
      <c r="BH21" s="23"/>
      <c r="BI21" s="23"/>
      <c r="BK21" s="17">
        <v>19</v>
      </c>
      <c r="BL21" s="18">
        <v>7</v>
      </c>
    </row>
    <row r="22" spans="1:66" ht="15" customHeight="1" x14ac:dyDescent="0.25">
      <c r="A22" s="1"/>
      <c r="B22" s="1"/>
      <c r="C22" s="1"/>
      <c r="D22" s="168" t="s">
        <v>6</v>
      </c>
      <c r="E22" s="169"/>
      <c r="F22" s="169"/>
      <c r="G22" s="169"/>
      <c r="H22" s="169"/>
      <c r="I22" s="173"/>
      <c r="J22" s="156" t="str">
        <f ca="1">IF(BB28="Invalid", "", IF(OR(C13="", AB13=""), "", AR18*24))</f>
        <v/>
      </c>
      <c r="K22" s="157"/>
      <c r="L22" s="157"/>
      <c r="M22" s="157"/>
      <c r="N22" s="157"/>
      <c r="O22" s="158"/>
      <c r="P22" s="1"/>
      <c r="Q22" s="1"/>
      <c r="R22" s="168" t="s">
        <v>7</v>
      </c>
      <c r="S22" s="169"/>
      <c r="T22" s="169"/>
      <c r="U22" s="169"/>
      <c r="V22" s="169"/>
      <c r="W22" s="173"/>
      <c r="X22" s="156" t="str">
        <f ca="1">IF(BB28="Invalid", "", IF(OR(C13="", AB13=""), "", J22*60))</f>
        <v/>
      </c>
      <c r="Y22" s="157"/>
      <c r="Z22" s="157"/>
      <c r="AA22" s="157"/>
      <c r="AB22" s="157"/>
      <c r="AC22" s="157"/>
      <c r="AD22" s="157"/>
      <c r="AE22" s="158"/>
      <c r="AF22" s="1"/>
      <c r="AG22" s="1"/>
      <c r="AH22" s="168" t="s">
        <v>8</v>
      </c>
      <c r="AI22" s="169"/>
      <c r="AJ22" s="169"/>
      <c r="AK22" s="169"/>
      <c r="AL22" s="169"/>
      <c r="AM22" s="173"/>
      <c r="AN22" s="156" t="str">
        <f ca="1">IF(BB28="Invalid", "", IF(OR(C13="", AB13=""), "", X22*60))</f>
        <v/>
      </c>
      <c r="AO22" s="157"/>
      <c r="AP22" s="157"/>
      <c r="AQ22" s="157"/>
      <c r="AR22" s="157"/>
      <c r="AS22" s="157"/>
      <c r="AT22" s="157"/>
      <c r="AU22" s="157"/>
      <c r="AV22" s="157"/>
      <c r="AW22" s="158"/>
      <c r="AX22" s="1"/>
      <c r="AY22" s="1"/>
      <c r="AZ22" s="1"/>
      <c r="BB22" s="33"/>
      <c r="BC22" s="23"/>
      <c r="BD22" s="34"/>
      <c r="BE22" s="34"/>
      <c r="BF22" s="34"/>
      <c r="BG22" s="23"/>
      <c r="BH22" s="23"/>
      <c r="BI22" s="23"/>
      <c r="BK22" s="17">
        <v>20</v>
      </c>
      <c r="BL22" s="18">
        <v>8</v>
      </c>
    </row>
    <row r="23" spans="1:66" ht="15" customHeight="1" x14ac:dyDescent="0.25">
      <c r="A23" s="1"/>
      <c r="B23" s="1"/>
      <c r="C23" s="1"/>
      <c r="D23" s="170"/>
      <c r="E23" s="171"/>
      <c r="F23" s="171"/>
      <c r="G23" s="171"/>
      <c r="H23" s="171"/>
      <c r="I23" s="174"/>
      <c r="J23" s="159"/>
      <c r="K23" s="160"/>
      <c r="L23" s="160"/>
      <c r="M23" s="160"/>
      <c r="N23" s="160"/>
      <c r="O23" s="161"/>
      <c r="P23" s="1"/>
      <c r="Q23" s="1"/>
      <c r="R23" s="170"/>
      <c r="S23" s="171"/>
      <c r="T23" s="171"/>
      <c r="U23" s="171"/>
      <c r="V23" s="171"/>
      <c r="W23" s="174"/>
      <c r="X23" s="159"/>
      <c r="Y23" s="160"/>
      <c r="Z23" s="160"/>
      <c r="AA23" s="160"/>
      <c r="AB23" s="160"/>
      <c r="AC23" s="160"/>
      <c r="AD23" s="160"/>
      <c r="AE23" s="161"/>
      <c r="AF23" s="1"/>
      <c r="AG23" s="1"/>
      <c r="AH23" s="170"/>
      <c r="AI23" s="171"/>
      <c r="AJ23" s="171"/>
      <c r="AK23" s="171"/>
      <c r="AL23" s="171"/>
      <c r="AM23" s="174"/>
      <c r="AN23" s="159"/>
      <c r="AO23" s="160"/>
      <c r="AP23" s="160"/>
      <c r="AQ23" s="160"/>
      <c r="AR23" s="160"/>
      <c r="AS23" s="160"/>
      <c r="AT23" s="160"/>
      <c r="AU23" s="160"/>
      <c r="AV23" s="160"/>
      <c r="AW23" s="161"/>
      <c r="AX23" s="1"/>
      <c r="AY23" s="1"/>
      <c r="AZ23" s="1"/>
      <c r="BB23" s="35"/>
      <c r="BC23" s="23"/>
      <c r="BD23" s="23"/>
      <c r="BE23" s="23"/>
      <c r="BF23" s="23"/>
      <c r="BG23" s="23"/>
      <c r="BH23" s="23"/>
      <c r="BI23" s="23"/>
      <c r="BK23" s="17">
        <v>21</v>
      </c>
      <c r="BL23" s="18">
        <v>9</v>
      </c>
    </row>
    <row r="24" spans="1:66" ht="1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B24" s="23"/>
      <c r="BC24" s="23"/>
      <c r="BD24" s="23"/>
      <c r="BE24" s="23"/>
      <c r="BF24" s="23"/>
      <c r="BG24" s="23"/>
      <c r="BH24" s="23"/>
      <c r="BI24" s="23"/>
      <c r="BK24" s="17">
        <v>22</v>
      </c>
      <c r="BL24" s="18">
        <v>10</v>
      </c>
    </row>
    <row r="25" spans="1:66" ht="1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B25" s="23"/>
      <c r="BC25" s="23"/>
      <c r="BD25" s="23"/>
      <c r="BE25" s="23"/>
      <c r="BF25" s="23"/>
      <c r="BG25" s="23"/>
      <c r="BH25" s="23"/>
      <c r="BI25" s="23"/>
      <c r="BK25" s="19">
        <v>23</v>
      </c>
      <c r="BL25" s="20">
        <v>11</v>
      </c>
    </row>
    <row r="26" spans="1:66" ht="15" customHeight="1" x14ac:dyDescent="0.25">
      <c r="A26" s="1"/>
      <c r="B26" s="1"/>
      <c r="C26" s="1"/>
      <c r="D26" s="142" t="s">
        <v>12</v>
      </c>
      <c r="E26" s="143"/>
      <c r="F26" s="143"/>
      <c r="G26" s="143"/>
      <c r="H26" s="143"/>
      <c r="I26" s="143"/>
      <c r="J26" s="143"/>
      <c r="K26" s="143"/>
      <c r="L26" s="143"/>
      <c r="M26" s="143"/>
      <c r="N26" s="143"/>
      <c r="O26" s="143"/>
      <c r="P26" s="143"/>
      <c r="Q26" s="143"/>
      <c r="R26" s="143"/>
      <c r="S26" s="143"/>
      <c r="T26" s="143"/>
      <c r="U26" s="143"/>
      <c r="V26" s="143"/>
      <c r="W26" s="143"/>
      <c r="X26" s="143"/>
      <c r="Y26" s="143"/>
      <c r="Z26" s="143"/>
      <c r="AA26" s="150" t="str">
        <f ca="1">IF(BB28="Invalid", "", IF(OR(C13="", AB13=""), "", DATEDIF(C13,AB13,"y") &amp; " years, " &amp; DATEDIF(C13,AB13,"ym") &amp; " months, " &amp; DATEDIF(C13,AB13,"md") &amp; " days"))</f>
        <v/>
      </c>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2"/>
      <c r="AX26" s="1"/>
      <c r="AY26" s="1"/>
      <c r="AZ26" s="1"/>
      <c r="BB26" s="23"/>
      <c r="BC26" s="23"/>
      <c r="BD26" s="23"/>
      <c r="BE26" s="23"/>
      <c r="BF26" s="23"/>
      <c r="BG26" s="23"/>
      <c r="BH26" s="23"/>
      <c r="BI26" s="23"/>
      <c r="BJ26" s="30"/>
      <c r="BK26" s="30"/>
      <c r="BL26" s="30"/>
      <c r="BM26" s="30"/>
      <c r="BN26" s="30"/>
    </row>
    <row r="27" spans="1:66" ht="15" customHeight="1" x14ac:dyDescent="0.25">
      <c r="A27" s="1"/>
      <c r="B27" s="1"/>
      <c r="C27" s="1"/>
      <c r="D27" s="144"/>
      <c r="E27" s="145"/>
      <c r="F27" s="145"/>
      <c r="G27" s="145"/>
      <c r="H27" s="145"/>
      <c r="I27" s="145"/>
      <c r="J27" s="145"/>
      <c r="K27" s="145"/>
      <c r="L27" s="145"/>
      <c r="M27" s="145"/>
      <c r="N27" s="145"/>
      <c r="O27" s="145"/>
      <c r="P27" s="145"/>
      <c r="Q27" s="145"/>
      <c r="R27" s="145"/>
      <c r="S27" s="145"/>
      <c r="T27" s="145"/>
      <c r="U27" s="145"/>
      <c r="V27" s="145"/>
      <c r="W27" s="145"/>
      <c r="X27" s="145"/>
      <c r="Y27" s="145"/>
      <c r="Z27" s="145"/>
      <c r="AA27" s="153"/>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5"/>
      <c r="AX27" s="1"/>
      <c r="AY27" s="1"/>
      <c r="AZ27" s="1"/>
    </row>
    <row r="28" spans="1:66" ht="15" customHeight="1" x14ac:dyDescent="0.25">
      <c r="A28" s="1"/>
      <c r="B28" s="1"/>
      <c r="C28" s="1"/>
      <c r="D28" s="144"/>
      <c r="E28" s="145"/>
      <c r="F28" s="145"/>
      <c r="G28" s="145"/>
      <c r="H28" s="145"/>
      <c r="I28" s="145"/>
      <c r="J28" s="145"/>
      <c r="K28" s="145"/>
      <c r="L28" s="145"/>
      <c r="M28" s="145"/>
      <c r="N28" s="145"/>
      <c r="O28" s="145"/>
      <c r="P28" s="145"/>
      <c r="Q28" s="145"/>
      <c r="R28" s="145"/>
      <c r="S28" s="145"/>
      <c r="T28" s="145"/>
      <c r="U28" s="145"/>
      <c r="V28" s="145"/>
      <c r="W28" s="145"/>
      <c r="X28" s="145"/>
      <c r="Y28" s="145"/>
      <c r="Z28" s="145"/>
      <c r="AA28" s="136" t="str">
        <f ca="1">IF(BB28="Invalid", "", IF(OR($C$13="", $AB$13=""), "", ""&amp;BB42&amp;" hours, "&amp;BB43&amp;" minutes and "&amp;BB44&amp;" seconds"))</f>
        <v/>
      </c>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8"/>
      <c r="AX28" s="1"/>
      <c r="AY28" s="1"/>
      <c r="AZ28" s="1"/>
      <c r="BB28" s="44" t="str">
        <f ca="1">IF(AB13&gt;C13, "Valid", "Invalid")</f>
        <v>Invalid</v>
      </c>
    </row>
    <row r="29" spans="1:66" ht="15" customHeight="1" x14ac:dyDescent="0.25">
      <c r="A29" s="1"/>
      <c r="B29" s="1"/>
      <c r="C29" s="1"/>
      <c r="D29" s="146"/>
      <c r="E29" s="147"/>
      <c r="F29" s="147"/>
      <c r="G29" s="147"/>
      <c r="H29" s="147"/>
      <c r="I29" s="147"/>
      <c r="J29" s="147"/>
      <c r="K29" s="147"/>
      <c r="L29" s="147"/>
      <c r="M29" s="147"/>
      <c r="N29" s="147"/>
      <c r="O29" s="147"/>
      <c r="P29" s="147"/>
      <c r="Q29" s="147"/>
      <c r="R29" s="147"/>
      <c r="S29" s="147"/>
      <c r="T29" s="147"/>
      <c r="U29" s="147"/>
      <c r="V29" s="147"/>
      <c r="W29" s="147"/>
      <c r="X29" s="147"/>
      <c r="Y29" s="147"/>
      <c r="Z29" s="147"/>
      <c r="AA29" s="139"/>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1"/>
      <c r="AX29" s="1"/>
      <c r="AY29" s="1"/>
      <c r="AZ29" s="1"/>
    </row>
    <row r="30" spans="1:66" ht="1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2"/>
      <c r="AC30" s="12"/>
      <c r="AD30" s="12"/>
      <c r="AE30" s="12"/>
      <c r="AF30" s="12"/>
      <c r="AG30" s="12"/>
      <c r="AH30" s="12"/>
      <c r="AI30" s="12"/>
      <c r="AJ30" s="12"/>
      <c r="AK30" s="12"/>
      <c r="AL30" s="12"/>
      <c r="AM30" s="12"/>
      <c r="AN30" s="12"/>
      <c r="AO30" s="12"/>
      <c r="AP30" s="12"/>
      <c r="AQ30" s="12"/>
      <c r="AR30" s="12"/>
      <c r="AS30" s="12"/>
      <c r="AT30" s="12"/>
      <c r="AU30" s="12"/>
      <c r="AV30" s="12"/>
      <c r="AW30" s="12"/>
      <c r="AX30" s="1"/>
      <c r="AY30" s="1"/>
      <c r="AZ30" s="1"/>
      <c r="BA30" s="30"/>
    </row>
    <row r="31" spans="1:66" ht="1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
      <c r="AY31" s="1"/>
      <c r="AZ31" s="1"/>
      <c r="BA31" s="31"/>
      <c r="BB31" s="11" t="s">
        <v>35</v>
      </c>
      <c r="BD31" s="37">
        <v>0.14285714285714285</v>
      </c>
    </row>
    <row r="32" spans="1:66" ht="15" customHeight="1" x14ac:dyDescent="0.25">
      <c r="A32" s="1"/>
      <c r="B32" s="1"/>
      <c r="C32" s="1"/>
      <c r="D32" s="168" t="s">
        <v>13</v>
      </c>
      <c r="E32" s="169"/>
      <c r="F32" s="169"/>
      <c r="G32" s="169"/>
      <c r="H32" s="169"/>
      <c r="I32" s="169"/>
      <c r="J32" s="169"/>
      <c r="K32" s="169"/>
      <c r="L32" s="169"/>
      <c r="M32" s="169"/>
      <c r="N32" s="169"/>
      <c r="O32" s="169"/>
      <c r="P32" s="169"/>
      <c r="Q32" s="169"/>
      <c r="R32" s="169"/>
      <c r="S32" s="169"/>
      <c r="T32" s="169"/>
      <c r="U32" s="169"/>
      <c r="V32" s="169"/>
      <c r="W32" s="169"/>
      <c r="X32" s="169"/>
      <c r="Y32" s="169"/>
      <c r="Z32" s="173"/>
      <c r="AA32" s="150" t="str">
        <f ca="1">IF(BB28="Invalid", "", INDEX($BB$47:$BB$53, MATCH(WEEKDAY(C13, 2), BC47:$BC$53, 0)))</f>
        <v/>
      </c>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2"/>
      <c r="AX32" s="21"/>
      <c r="AY32" s="22"/>
      <c r="AZ32" s="1"/>
      <c r="BA32" s="31"/>
      <c r="BB32" s="13" t="s">
        <v>36</v>
      </c>
      <c r="BD32" s="13">
        <v>1</v>
      </c>
    </row>
    <row r="33" spans="1:70" ht="15" customHeight="1" x14ac:dyDescent="0.25">
      <c r="A33" s="1"/>
      <c r="B33" s="1"/>
      <c r="C33" s="1"/>
      <c r="D33" s="170"/>
      <c r="E33" s="171"/>
      <c r="F33" s="171"/>
      <c r="G33" s="171"/>
      <c r="H33" s="171"/>
      <c r="I33" s="171"/>
      <c r="J33" s="171"/>
      <c r="K33" s="171"/>
      <c r="L33" s="171"/>
      <c r="M33" s="171"/>
      <c r="N33" s="171"/>
      <c r="O33" s="171"/>
      <c r="P33" s="171"/>
      <c r="Q33" s="171"/>
      <c r="R33" s="171"/>
      <c r="S33" s="171"/>
      <c r="T33" s="171"/>
      <c r="U33" s="171"/>
      <c r="V33" s="171"/>
      <c r="W33" s="171"/>
      <c r="X33" s="171"/>
      <c r="Y33" s="171"/>
      <c r="Z33" s="174"/>
      <c r="AA33" s="175"/>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7"/>
      <c r="AX33" s="21"/>
      <c r="AY33" s="22"/>
      <c r="AZ33" s="1"/>
      <c r="BB33" s="13" t="s">
        <v>26</v>
      </c>
      <c r="BD33" s="13">
        <v>24</v>
      </c>
    </row>
    <row r="34" spans="1:70" ht="1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B34" s="36" t="s">
        <v>27</v>
      </c>
      <c r="BD34" s="13">
        <v>1440</v>
      </c>
    </row>
    <row r="35" spans="1:70" ht="1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B35" s="14" t="s">
        <v>28</v>
      </c>
      <c r="BD35" s="14">
        <v>86400</v>
      </c>
    </row>
    <row r="36" spans="1:70" ht="15" customHeight="1" x14ac:dyDescent="0.25">
      <c r="A36" s="1"/>
      <c r="B36" s="1"/>
      <c r="C36" s="1"/>
      <c r="D36" s="168" t="s">
        <v>14</v>
      </c>
      <c r="E36" s="169"/>
      <c r="F36" s="169"/>
      <c r="G36" s="169"/>
      <c r="H36" s="169"/>
      <c r="I36" s="169"/>
      <c r="J36" s="169"/>
      <c r="K36" s="169"/>
      <c r="L36" s="169"/>
      <c r="M36" s="169"/>
      <c r="N36" s="169"/>
      <c r="O36" s="169"/>
      <c r="P36" s="169"/>
      <c r="Q36" s="169"/>
      <c r="R36" s="169"/>
      <c r="S36" s="169"/>
      <c r="T36" s="169"/>
      <c r="U36" s="169"/>
      <c r="V36" s="169"/>
      <c r="W36" s="169"/>
      <c r="X36" s="169"/>
      <c r="Y36" s="169"/>
      <c r="Z36" s="173"/>
      <c r="AA36" s="150" t="str">
        <f ca="1">IF(BB28="Invalid", "", INDEX($BB$47:$BB$53, MATCH(WEEKDAY(AB13, 2), BC47:$BC$53, 0)))</f>
        <v/>
      </c>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2"/>
      <c r="AX36" s="21"/>
      <c r="AY36" s="22"/>
      <c r="AZ36" s="1"/>
    </row>
    <row r="37" spans="1:70" ht="15" customHeight="1" x14ac:dyDescent="0.25">
      <c r="A37" s="1"/>
      <c r="B37" s="1"/>
      <c r="C37" s="1"/>
      <c r="D37" s="170"/>
      <c r="E37" s="171"/>
      <c r="F37" s="171"/>
      <c r="G37" s="171"/>
      <c r="H37" s="171"/>
      <c r="I37" s="171"/>
      <c r="J37" s="171"/>
      <c r="K37" s="171"/>
      <c r="L37" s="171"/>
      <c r="M37" s="171"/>
      <c r="N37" s="171"/>
      <c r="O37" s="171"/>
      <c r="P37" s="171"/>
      <c r="Q37" s="171"/>
      <c r="R37" s="171"/>
      <c r="S37" s="171"/>
      <c r="T37" s="171"/>
      <c r="U37" s="171"/>
      <c r="V37" s="171"/>
      <c r="W37" s="171"/>
      <c r="X37" s="171"/>
      <c r="Y37" s="171"/>
      <c r="Z37" s="174"/>
      <c r="AA37" s="175"/>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7"/>
      <c r="AX37" s="21"/>
      <c r="AY37" s="22"/>
      <c r="AZ37" s="1"/>
      <c r="BO37" s="30"/>
      <c r="BP37" s="30"/>
    </row>
    <row r="38" spans="1:70"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70"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B39" s="10" t="e">
        <f ca="1">AB13-C13</f>
        <v>#VALUE!</v>
      </c>
      <c r="BQ39" s="30"/>
      <c r="BR39" s="30"/>
    </row>
    <row r="40" spans="1:70" ht="15" customHeight="1" x14ac:dyDescent="0.25">
      <c r="A40" s="1"/>
      <c r="B40" s="1"/>
      <c r="C40" s="1"/>
      <c r="D40" s="179" t="s">
        <v>26</v>
      </c>
      <c r="E40" s="180"/>
      <c r="F40" s="181"/>
      <c r="G40" s="186" t="s">
        <v>29</v>
      </c>
      <c r="H40" s="187"/>
      <c r="I40" s="187"/>
      <c r="J40" s="187"/>
      <c r="K40" s="187"/>
      <c r="L40" s="187"/>
      <c r="M40" s="187"/>
      <c r="N40" s="188"/>
      <c r="O40" s="182" t="s">
        <v>27</v>
      </c>
      <c r="P40" s="183"/>
      <c r="Q40" s="184"/>
      <c r="R40" s="32"/>
      <c r="S40" s="32"/>
      <c r="T40" s="1"/>
      <c r="U40" s="1"/>
      <c r="V40" s="1"/>
      <c r="W40" s="168" t="s">
        <v>31</v>
      </c>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73"/>
      <c r="AX40" s="1"/>
      <c r="AY40" s="1"/>
      <c r="AZ40" s="1"/>
    </row>
    <row r="41" spans="1:70" s="30" customFormat="1" ht="15" customHeight="1" x14ac:dyDescent="0.25">
      <c r="A41" s="1"/>
      <c r="B41" s="1"/>
      <c r="C41" s="1"/>
      <c r="D41" s="45"/>
      <c r="E41" s="32"/>
      <c r="F41" s="32"/>
      <c r="G41" s="32"/>
      <c r="H41" s="32"/>
      <c r="I41" s="32"/>
      <c r="J41" s="32"/>
      <c r="K41" s="32"/>
      <c r="L41" s="32"/>
      <c r="M41" s="32"/>
      <c r="N41" s="32"/>
      <c r="O41" s="32"/>
      <c r="P41" s="32"/>
      <c r="Q41" s="45"/>
      <c r="R41" s="32"/>
      <c r="S41" s="32"/>
      <c r="T41" s="1"/>
      <c r="U41" s="1"/>
      <c r="V41" s="1"/>
      <c r="W41" s="170"/>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4"/>
      <c r="AX41" s="1"/>
      <c r="AY41" s="1"/>
      <c r="AZ41" s="1"/>
      <c r="BA41" s="2"/>
      <c r="BB41" s="2"/>
      <c r="BC41" s="2"/>
      <c r="BD41" s="2"/>
      <c r="BE41" s="2"/>
      <c r="BF41" s="2"/>
      <c r="BG41" s="2"/>
      <c r="BH41" s="2"/>
      <c r="BI41" s="2"/>
      <c r="BJ41" s="2"/>
      <c r="BK41" s="2"/>
      <c r="BL41" s="2"/>
      <c r="BM41" s="2"/>
      <c r="BN41" s="2"/>
      <c r="BO41" s="2"/>
      <c r="BP41" s="2"/>
      <c r="BQ41" s="2"/>
      <c r="BR41" s="2"/>
    </row>
    <row r="42" spans="1:70" s="31" customFormat="1" ht="15" customHeight="1" x14ac:dyDescent="0.25">
      <c r="A42" s="1"/>
      <c r="B42" s="1"/>
      <c r="C42" s="1"/>
      <c r="D42" s="46"/>
      <c r="E42" s="32"/>
      <c r="F42" s="32"/>
      <c r="G42" s="32"/>
      <c r="H42" s="32"/>
      <c r="I42" s="32"/>
      <c r="J42" s="32"/>
      <c r="K42" s="32"/>
      <c r="L42" s="32"/>
      <c r="M42" s="32"/>
      <c r="N42" s="32"/>
      <c r="O42" s="32"/>
      <c r="P42" s="32"/>
      <c r="Q42" s="46"/>
      <c r="R42" s="32"/>
      <c r="S42" s="32"/>
      <c r="T42" s="1"/>
      <c r="U42" s="1"/>
      <c r="V42" s="1"/>
      <c r="W42" s="1"/>
      <c r="X42" s="1"/>
      <c r="Y42" s="1"/>
      <c r="Z42" s="1"/>
      <c r="AA42" s="1"/>
      <c r="AB42" s="1"/>
      <c r="AC42" s="1"/>
      <c r="AD42" s="1"/>
      <c r="AE42" s="1"/>
      <c r="AF42" s="1"/>
      <c r="AG42" s="1"/>
      <c r="AH42" s="32"/>
      <c r="AI42" s="32"/>
      <c r="AJ42" s="32"/>
      <c r="AK42" s="32"/>
      <c r="AL42" s="32"/>
      <c r="AM42" s="32"/>
      <c r="AN42" s="32"/>
      <c r="AO42" s="32"/>
      <c r="AP42" s="32"/>
      <c r="AQ42" s="32"/>
      <c r="AR42" s="32"/>
      <c r="AS42" s="32"/>
      <c r="AT42" s="32"/>
      <c r="AU42" s="32"/>
      <c r="AV42" s="32"/>
      <c r="AW42" s="32"/>
      <c r="AX42" s="1"/>
      <c r="AY42" s="1"/>
      <c r="AZ42" s="1"/>
      <c r="BA42" s="2"/>
      <c r="BB42" s="11" t="e">
        <f ca="1">HOUR(BB39)</f>
        <v>#VALUE!</v>
      </c>
      <c r="BC42" s="2"/>
      <c r="BD42" s="2"/>
      <c r="BE42" s="2"/>
      <c r="BF42" s="2"/>
      <c r="BG42" s="2"/>
      <c r="BH42" s="2"/>
      <c r="BI42" s="2"/>
      <c r="BJ42" s="2"/>
      <c r="BK42" s="2"/>
      <c r="BL42" s="2"/>
      <c r="BM42" s="2"/>
      <c r="BN42" s="2"/>
      <c r="BO42" s="2"/>
      <c r="BP42" s="2"/>
      <c r="BQ42" s="2"/>
      <c r="BR42" s="2"/>
    </row>
    <row r="43" spans="1:70" s="31" customFormat="1" ht="15" customHeight="1" x14ac:dyDescent="0.25">
      <c r="A43" s="1"/>
      <c r="B43" s="1"/>
      <c r="C43" s="1"/>
      <c r="D43" s="46"/>
      <c r="E43" s="32"/>
      <c r="F43" s="32"/>
      <c r="G43" s="32"/>
      <c r="H43" s="32"/>
      <c r="I43" s="32"/>
      <c r="J43" s="32"/>
      <c r="K43" s="32"/>
      <c r="L43" s="32"/>
      <c r="M43" s="32"/>
      <c r="N43" s="32"/>
      <c r="O43" s="32"/>
      <c r="P43" s="32"/>
      <c r="Q43" s="46"/>
      <c r="R43" s="32"/>
      <c r="S43" s="32"/>
      <c r="T43" s="1"/>
      <c r="U43" s="1"/>
      <c r="V43" s="1"/>
      <c r="W43" s="1"/>
      <c r="X43" s="1"/>
      <c r="Y43" s="1"/>
      <c r="Z43" s="1"/>
      <c r="AA43" s="1"/>
      <c r="AB43" s="1"/>
      <c r="AC43" s="1"/>
      <c r="AD43" s="1"/>
      <c r="AE43" s="1"/>
      <c r="AF43" s="1"/>
      <c r="AG43" s="1"/>
      <c r="AH43" s="32"/>
      <c r="AI43" s="32"/>
      <c r="AJ43" s="32"/>
      <c r="AK43" s="32"/>
      <c r="AL43" s="32"/>
      <c r="AM43" s="32"/>
      <c r="AN43" s="32"/>
      <c r="AO43" s="32"/>
      <c r="AP43" s="32"/>
      <c r="AQ43" s="32"/>
      <c r="AR43" s="32"/>
      <c r="AS43" s="32"/>
      <c r="AT43" s="32"/>
      <c r="AU43" s="32"/>
      <c r="AV43" s="32"/>
      <c r="AW43" s="32"/>
      <c r="AX43" s="1"/>
      <c r="AY43" s="1"/>
      <c r="AZ43" s="1"/>
      <c r="BA43" s="2"/>
      <c r="BB43" s="13" t="e">
        <f ca="1">MINUTE(BB39)</f>
        <v>#VALUE!</v>
      </c>
      <c r="BC43" s="2"/>
      <c r="BD43" s="2"/>
      <c r="BE43" s="2"/>
      <c r="BF43" s="2"/>
      <c r="BG43" s="2"/>
      <c r="BH43" s="2"/>
      <c r="BI43" s="2"/>
      <c r="BJ43" s="2"/>
      <c r="BK43" s="2"/>
      <c r="BL43" s="2"/>
      <c r="BM43" s="2"/>
      <c r="BN43" s="2"/>
      <c r="BO43" s="2"/>
      <c r="BP43" s="2"/>
      <c r="BQ43" s="2"/>
      <c r="BR43" s="2"/>
    </row>
    <row r="44" spans="1:70" ht="15" customHeight="1" x14ac:dyDescent="0.25">
      <c r="A44" s="1"/>
      <c r="B44" s="1"/>
      <c r="C44" s="1"/>
      <c r="D44" s="46"/>
      <c r="E44" s="32"/>
      <c r="F44" s="32"/>
      <c r="G44" s="32"/>
      <c r="H44" s="32"/>
      <c r="I44" s="32"/>
      <c r="J44" s="32"/>
      <c r="K44" s="32"/>
      <c r="L44" s="32"/>
      <c r="M44" s="32"/>
      <c r="N44" s="32"/>
      <c r="O44" s="32"/>
      <c r="P44" s="32"/>
      <c r="Q44" s="46"/>
      <c r="R44" s="32"/>
      <c r="S44" s="32"/>
      <c r="T44" s="1"/>
      <c r="U44" s="1"/>
      <c r="V44" s="1"/>
      <c r="W44" s="168" t="s">
        <v>32</v>
      </c>
      <c r="X44" s="169"/>
      <c r="Y44" s="169"/>
      <c r="Z44" s="169"/>
      <c r="AA44" s="169"/>
      <c r="AB44" s="169"/>
      <c r="AC44" s="169"/>
      <c r="AD44" s="169"/>
      <c r="AE44" s="169"/>
      <c r="AF44" s="169"/>
      <c r="AG44" s="208" t="str">
        <f>C13</f>
        <v>Start date or time needs to be entered</v>
      </c>
      <c r="AH44" s="209"/>
      <c r="AI44" s="209"/>
      <c r="AJ44" s="209"/>
      <c r="AK44" s="209"/>
      <c r="AL44" s="209"/>
      <c r="AM44" s="209"/>
      <c r="AN44" s="209"/>
      <c r="AO44" s="209"/>
      <c r="AP44" s="209"/>
      <c r="AQ44" s="209"/>
      <c r="AR44" s="209"/>
      <c r="AS44" s="209"/>
      <c r="AT44" s="209"/>
      <c r="AU44" s="209"/>
      <c r="AV44" s="209"/>
      <c r="AW44" s="210"/>
      <c r="AX44" s="1"/>
      <c r="AY44" s="1"/>
      <c r="AZ44" s="1"/>
      <c r="BB44" s="14" t="e">
        <f ca="1">SECOND(BB39)</f>
        <v>#VALUE!</v>
      </c>
    </row>
    <row r="45" spans="1:70" ht="15" customHeight="1" x14ac:dyDescent="0.25">
      <c r="A45" s="1"/>
      <c r="B45" s="1"/>
      <c r="C45" s="1"/>
      <c r="D45" s="46"/>
      <c r="E45" s="32"/>
      <c r="F45" s="32"/>
      <c r="G45" s="32"/>
      <c r="H45" s="32"/>
      <c r="I45" s="32"/>
      <c r="J45" s="32"/>
      <c r="K45" s="32"/>
      <c r="L45" s="32"/>
      <c r="M45" s="32"/>
      <c r="N45" s="32"/>
      <c r="O45" s="32"/>
      <c r="P45" s="32"/>
      <c r="Q45" s="46"/>
      <c r="R45" s="32"/>
      <c r="S45" s="32"/>
      <c r="T45" s="1"/>
      <c r="U45" s="1"/>
      <c r="V45" s="1"/>
      <c r="W45" s="170"/>
      <c r="X45" s="171"/>
      <c r="Y45" s="171"/>
      <c r="Z45" s="171"/>
      <c r="AA45" s="171"/>
      <c r="AB45" s="171"/>
      <c r="AC45" s="171"/>
      <c r="AD45" s="171"/>
      <c r="AE45" s="171"/>
      <c r="AF45" s="171"/>
      <c r="AG45" s="211"/>
      <c r="AH45" s="212"/>
      <c r="AI45" s="212"/>
      <c r="AJ45" s="212"/>
      <c r="AK45" s="212"/>
      <c r="AL45" s="212"/>
      <c r="AM45" s="212"/>
      <c r="AN45" s="212"/>
      <c r="AO45" s="212"/>
      <c r="AP45" s="212"/>
      <c r="AQ45" s="212"/>
      <c r="AR45" s="212"/>
      <c r="AS45" s="212"/>
      <c r="AT45" s="212"/>
      <c r="AU45" s="212"/>
      <c r="AV45" s="212"/>
      <c r="AW45" s="213"/>
      <c r="AX45" s="1"/>
      <c r="AY45" s="1"/>
      <c r="AZ45" s="1"/>
    </row>
    <row r="46" spans="1:70" ht="15" customHeight="1" x14ac:dyDescent="0.25">
      <c r="A46" s="1"/>
      <c r="B46" s="1"/>
      <c r="C46" s="1"/>
      <c r="D46" s="46"/>
      <c r="E46" s="32"/>
      <c r="F46" s="32"/>
      <c r="G46" s="32"/>
      <c r="H46" s="32"/>
      <c r="I46" s="32"/>
      <c r="J46" s="32"/>
      <c r="K46" s="32"/>
      <c r="L46" s="32"/>
      <c r="M46" s="32"/>
      <c r="N46" s="32"/>
      <c r="O46" s="32"/>
      <c r="P46" s="32"/>
      <c r="Q46" s="46"/>
      <c r="R46" s="32"/>
      <c r="S46" s="32"/>
      <c r="T46" s="1"/>
      <c r="U46" s="1"/>
      <c r="V46" s="1"/>
      <c r="W46" s="1"/>
      <c r="X46" s="1"/>
      <c r="Y46" s="1"/>
      <c r="Z46" s="1"/>
      <c r="AA46" s="1"/>
      <c r="AB46" s="1"/>
      <c r="AC46" s="1"/>
      <c r="AD46" s="1"/>
      <c r="AE46" s="1"/>
      <c r="AF46" s="1"/>
      <c r="AG46" s="1"/>
      <c r="AH46" s="32"/>
      <c r="AI46" s="32"/>
      <c r="AJ46" s="32"/>
      <c r="AK46" s="32"/>
      <c r="AL46" s="32"/>
      <c r="AM46" s="32"/>
      <c r="AN46" s="32"/>
      <c r="AO46" s="32"/>
      <c r="AP46" s="32"/>
      <c r="AQ46" s="32"/>
      <c r="AR46" s="32"/>
      <c r="AS46" s="32"/>
      <c r="AT46" s="32"/>
      <c r="AU46" s="32"/>
      <c r="AV46" s="32"/>
      <c r="AW46" s="32"/>
      <c r="AX46" s="1"/>
      <c r="AY46" s="1"/>
      <c r="AZ46" s="1"/>
    </row>
    <row r="47" spans="1:70" ht="15" customHeight="1" x14ac:dyDescent="0.25">
      <c r="A47" s="1"/>
      <c r="B47" s="1"/>
      <c r="C47" s="1"/>
      <c r="D47" s="46"/>
      <c r="E47" s="32"/>
      <c r="F47" s="32"/>
      <c r="G47" s="32"/>
      <c r="H47" s="32"/>
      <c r="I47" s="32"/>
      <c r="J47" s="178" t="str">
        <f ca="1">BB7</f>
        <v>AM</v>
      </c>
      <c r="K47" s="178"/>
      <c r="L47" s="32"/>
      <c r="M47" s="32"/>
      <c r="N47" s="32"/>
      <c r="O47" s="32"/>
      <c r="P47" s="32"/>
      <c r="Q47" s="46"/>
      <c r="R47" s="32"/>
      <c r="S47" s="32"/>
      <c r="T47" s="1"/>
      <c r="U47" s="1"/>
      <c r="V47" s="1"/>
      <c r="W47" s="204" t="s">
        <v>33</v>
      </c>
      <c r="X47" s="205"/>
      <c r="Y47" s="205"/>
      <c r="Z47" s="205"/>
      <c r="AA47" s="205"/>
      <c r="AB47" s="205"/>
      <c r="AC47" s="205"/>
      <c r="AD47" s="205"/>
      <c r="AE47" s="205"/>
      <c r="AF47" s="205"/>
      <c r="AG47" s="192"/>
      <c r="AH47" s="193"/>
      <c r="AI47" s="193"/>
      <c r="AJ47" s="193"/>
      <c r="AK47" s="193"/>
      <c r="AL47" s="193"/>
      <c r="AM47" s="193"/>
      <c r="AN47" s="193"/>
      <c r="AO47" s="193"/>
      <c r="AP47" s="193"/>
      <c r="AQ47" s="194"/>
      <c r="AR47" s="214"/>
      <c r="AS47" s="215"/>
      <c r="AT47" s="215"/>
      <c r="AU47" s="215"/>
      <c r="AV47" s="215"/>
      <c r="AW47" s="216"/>
      <c r="AX47" s="1"/>
      <c r="AY47" s="1"/>
      <c r="AZ47" s="1"/>
      <c r="BB47" s="15" t="s">
        <v>15</v>
      </c>
      <c r="BC47" s="16">
        <v>1</v>
      </c>
    </row>
    <row r="48" spans="1:70" ht="15" customHeight="1" x14ac:dyDescent="0.25">
      <c r="A48" s="1"/>
      <c r="B48" s="1"/>
      <c r="C48" s="1"/>
      <c r="D48" s="46"/>
      <c r="E48" s="32"/>
      <c r="F48" s="32"/>
      <c r="G48" s="32"/>
      <c r="H48" s="32"/>
      <c r="I48" s="32"/>
      <c r="J48" s="32"/>
      <c r="K48" s="32"/>
      <c r="L48" s="32"/>
      <c r="M48" s="32"/>
      <c r="N48" s="32"/>
      <c r="O48" s="32"/>
      <c r="P48" s="32"/>
      <c r="Q48" s="46"/>
      <c r="R48" s="32"/>
      <c r="S48" s="32"/>
      <c r="T48" s="1"/>
      <c r="U48" s="1"/>
      <c r="V48" s="1"/>
      <c r="W48" s="206"/>
      <c r="X48" s="207"/>
      <c r="Y48" s="207"/>
      <c r="Z48" s="207"/>
      <c r="AA48" s="207"/>
      <c r="AB48" s="207"/>
      <c r="AC48" s="207"/>
      <c r="AD48" s="207"/>
      <c r="AE48" s="207"/>
      <c r="AF48" s="207"/>
      <c r="AG48" s="195"/>
      <c r="AH48" s="196"/>
      <c r="AI48" s="196"/>
      <c r="AJ48" s="196"/>
      <c r="AK48" s="196"/>
      <c r="AL48" s="196"/>
      <c r="AM48" s="196"/>
      <c r="AN48" s="196"/>
      <c r="AO48" s="196"/>
      <c r="AP48" s="196"/>
      <c r="AQ48" s="197"/>
      <c r="AR48" s="217"/>
      <c r="AS48" s="218"/>
      <c r="AT48" s="218"/>
      <c r="AU48" s="218"/>
      <c r="AV48" s="218"/>
      <c r="AW48" s="219"/>
      <c r="AX48" s="1"/>
      <c r="AY48" s="1"/>
      <c r="AZ48" s="1"/>
      <c r="BB48" s="17" t="s">
        <v>16</v>
      </c>
      <c r="BC48" s="18">
        <v>2</v>
      </c>
    </row>
    <row r="49" spans="1:55" ht="15" customHeight="1" x14ac:dyDescent="0.25">
      <c r="A49" s="1"/>
      <c r="B49" s="1"/>
      <c r="C49" s="1"/>
      <c r="D49" s="46"/>
      <c r="E49" s="32"/>
      <c r="F49" s="32"/>
      <c r="G49" s="32"/>
      <c r="H49" s="32"/>
      <c r="I49" s="32"/>
      <c r="J49" s="32"/>
      <c r="K49" s="32"/>
      <c r="L49" s="32"/>
      <c r="M49" s="32"/>
      <c r="N49" s="32"/>
      <c r="O49" s="32"/>
      <c r="P49" s="32"/>
      <c r="Q49" s="46"/>
      <c r="R49" s="32"/>
      <c r="S49" s="32"/>
      <c r="T49" s="1"/>
      <c r="U49" s="1"/>
      <c r="V49" s="1"/>
      <c r="W49" s="1"/>
      <c r="X49" s="1"/>
      <c r="Y49" s="1"/>
      <c r="Z49" s="1"/>
      <c r="AA49" s="1"/>
      <c r="AB49" s="1"/>
      <c r="AC49" s="1"/>
      <c r="AD49" s="1"/>
      <c r="AE49" s="1"/>
      <c r="AF49" s="1"/>
      <c r="AG49" s="1"/>
      <c r="AH49" s="1"/>
      <c r="AI49" s="1"/>
      <c r="AJ49" s="1"/>
      <c r="AK49" s="1"/>
      <c r="AL49" s="1"/>
      <c r="AM49" s="1"/>
      <c r="AN49" s="1"/>
      <c r="AO49" s="1"/>
      <c r="AP49" s="1"/>
      <c r="AQ49" s="1"/>
      <c r="AR49" s="32"/>
      <c r="AS49" s="32"/>
      <c r="AT49" s="32"/>
      <c r="AU49" s="32"/>
      <c r="AV49" s="32"/>
      <c r="AW49" s="32"/>
      <c r="AX49" s="1"/>
      <c r="AY49" s="1"/>
      <c r="AZ49" s="1"/>
      <c r="BB49" s="17" t="s">
        <v>17</v>
      </c>
      <c r="BC49" s="18">
        <v>3</v>
      </c>
    </row>
    <row r="50" spans="1:55" ht="15" customHeight="1" x14ac:dyDescent="0.25">
      <c r="A50" s="1"/>
      <c r="B50" s="1"/>
      <c r="C50" s="1"/>
      <c r="D50" s="46"/>
      <c r="E50" s="32"/>
      <c r="F50" s="32"/>
      <c r="G50" s="32"/>
      <c r="H50" s="32"/>
      <c r="I50" s="32"/>
      <c r="J50" s="32"/>
      <c r="K50" s="32"/>
      <c r="L50" s="32"/>
      <c r="M50" s="32"/>
      <c r="N50" s="32"/>
      <c r="O50" s="32"/>
      <c r="P50" s="32"/>
      <c r="Q50" s="46"/>
      <c r="R50" s="32"/>
      <c r="S50" s="32"/>
      <c r="T50" s="1"/>
      <c r="U50" s="1"/>
      <c r="V50" s="1"/>
      <c r="W50" s="168" t="s">
        <v>34</v>
      </c>
      <c r="X50" s="169"/>
      <c r="Y50" s="169"/>
      <c r="Z50" s="169"/>
      <c r="AA50" s="169"/>
      <c r="AB50" s="169"/>
      <c r="AC50" s="169"/>
      <c r="AD50" s="169"/>
      <c r="AE50" s="169"/>
      <c r="AF50" s="169"/>
      <c r="AG50" s="198" t="str">
        <f>IFERROR(AG44+(AG47/INDEX($BD$31:$BD$35, MATCH($AR$47, $BB$31:$BB$35, 0))), "")</f>
        <v/>
      </c>
      <c r="AH50" s="199"/>
      <c r="AI50" s="199"/>
      <c r="AJ50" s="199"/>
      <c r="AK50" s="199"/>
      <c r="AL50" s="199"/>
      <c r="AM50" s="199"/>
      <c r="AN50" s="199"/>
      <c r="AO50" s="199"/>
      <c r="AP50" s="199"/>
      <c r="AQ50" s="199"/>
      <c r="AR50" s="199"/>
      <c r="AS50" s="199"/>
      <c r="AT50" s="199"/>
      <c r="AU50" s="199"/>
      <c r="AV50" s="199"/>
      <c r="AW50" s="200"/>
      <c r="AX50" s="1"/>
      <c r="AY50" s="1"/>
      <c r="AZ50" s="1"/>
      <c r="BB50" s="17" t="s">
        <v>18</v>
      </c>
      <c r="BC50" s="18">
        <v>4</v>
      </c>
    </row>
    <row r="51" spans="1:55" ht="15" customHeight="1" x14ac:dyDescent="0.25">
      <c r="A51" s="1"/>
      <c r="B51" s="1"/>
      <c r="C51" s="1"/>
      <c r="D51" s="48"/>
      <c r="E51" s="190" t="s">
        <v>30</v>
      </c>
      <c r="F51" s="190"/>
      <c r="G51" s="190"/>
      <c r="H51" s="191"/>
      <c r="I51" s="185" t="s">
        <v>28</v>
      </c>
      <c r="J51" s="185"/>
      <c r="K51" s="185"/>
      <c r="L51" s="185"/>
      <c r="M51" s="189" t="s">
        <v>30</v>
      </c>
      <c r="N51" s="190"/>
      <c r="O51" s="190"/>
      <c r="P51" s="190"/>
      <c r="Q51" s="47"/>
      <c r="R51" s="32"/>
      <c r="S51" s="32"/>
      <c r="T51" s="1"/>
      <c r="U51" s="1"/>
      <c r="V51" s="1"/>
      <c r="W51" s="170"/>
      <c r="X51" s="171"/>
      <c r="Y51" s="171"/>
      <c r="Z51" s="171"/>
      <c r="AA51" s="171"/>
      <c r="AB51" s="171"/>
      <c r="AC51" s="171"/>
      <c r="AD51" s="171"/>
      <c r="AE51" s="171"/>
      <c r="AF51" s="171"/>
      <c r="AG51" s="201"/>
      <c r="AH51" s="202"/>
      <c r="AI51" s="202"/>
      <c r="AJ51" s="202"/>
      <c r="AK51" s="202"/>
      <c r="AL51" s="202"/>
      <c r="AM51" s="202"/>
      <c r="AN51" s="202"/>
      <c r="AO51" s="202"/>
      <c r="AP51" s="202"/>
      <c r="AQ51" s="202"/>
      <c r="AR51" s="202"/>
      <c r="AS51" s="202"/>
      <c r="AT51" s="202"/>
      <c r="AU51" s="202"/>
      <c r="AV51" s="202"/>
      <c r="AW51" s="203"/>
      <c r="AX51" s="1"/>
      <c r="AY51" s="1"/>
      <c r="AZ51" s="1"/>
      <c r="BB51" s="17" t="s">
        <v>19</v>
      </c>
      <c r="BC51" s="18">
        <v>5</v>
      </c>
    </row>
    <row r="52" spans="1:55" ht="15" customHeight="1" x14ac:dyDescent="0.25">
      <c r="A52" s="1"/>
      <c r="B52" s="1"/>
      <c r="C52" s="1"/>
      <c r="D52" s="172">
        <f ca="1">BB6</f>
        <v>44664.48123287037</v>
      </c>
      <c r="E52" s="172"/>
      <c r="F52" s="172"/>
      <c r="G52" s="172"/>
      <c r="H52" s="172"/>
      <c r="I52" s="172"/>
      <c r="J52" s="172"/>
      <c r="K52" s="172"/>
      <c r="L52" s="172"/>
      <c r="M52" s="172"/>
      <c r="N52" s="172"/>
      <c r="O52" s="172"/>
      <c r="P52" s="172"/>
      <c r="Q52" s="172"/>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B52" s="17" t="s">
        <v>20</v>
      </c>
      <c r="BC52" s="18">
        <v>6</v>
      </c>
    </row>
    <row r="53" spans="1:55" ht="1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B53" s="19" t="s">
        <v>21</v>
      </c>
      <c r="BC53" s="20">
        <v>7</v>
      </c>
    </row>
    <row r="54" spans="1:55" ht="1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sheetData>
  <sheetProtection algorithmName="SHA-512" hashValue="l2R41GGuNDhisYBtdhVCIgfef5TRjfOiyQFeZmWLpbP/5I5tbVil/bVfhe8dufoqltaevikqNRBvdEwJpz8B0w==" saltValue="u3xeG5bV+aTdJmgfLECqeQ==" spinCount="100000" sheet="1" objects="1" scenarios="1"/>
  <mergeCells count="44">
    <mergeCell ref="W40:AW41"/>
    <mergeCell ref="W44:AF45"/>
    <mergeCell ref="AG44:AW45"/>
    <mergeCell ref="AR47:AW48"/>
    <mergeCell ref="C3:AX4"/>
    <mergeCell ref="D7:AW8"/>
    <mergeCell ref="C16:AX16"/>
    <mergeCell ref="D22:I23"/>
    <mergeCell ref="R22:W23"/>
    <mergeCell ref="AH22:AM23"/>
    <mergeCell ref="D18:I19"/>
    <mergeCell ref="O18:T19"/>
    <mergeCell ref="U18:X19"/>
    <mergeCell ref="AA18:AF19"/>
    <mergeCell ref="J22:O23"/>
    <mergeCell ref="J18:L19"/>
    <mergeCell ref="D52:Q52"/>
    <mergeCell ref="D32:Z33"/>
    <mergeCell ref="D36:Z37"/>
    <mergeCell ref="AA32:AW33"/>
    <mergeCell ref="AA36:AW37"/>
    <mergeCell ref="J47:K47"/>
    <mergeCell ref="D40:F40"/>
    <mergeCell ref="O40:Q40"/>
    <mergeCell ref="I51:L51"/>
    <mergeCell ref="G40:N40"/>
    <mergeCell ref="M51:P51"/>
    <mergeCell ref="E51:H51"/>
    <mergeCell ref="AG47:AQ48"/>
    <mergeCell ref="AG50:AW51"/>
    <mergeCell ref="W47:AF48"/>
    <mergeCell ref="W50:AF51"/>
    <mergeCell ref="AA28:AW29"/>
    <mergeCell ref="D26:Z29"/>
    <mergeCell ref="AB11:AX12"/>
    <mergeCell ref="AB13:AX14"/>
    <mergeCell ref="C11:Y12"/>
    <mergeCell ref="C13:Y14"/>
    <mergeCell ref="AA26:AW27"/>
    <mergeCell ref="X22:AE23"/>
    <mergeCell ref="AN22:AW23"/>
    <mergeCell ref="AG18:AJ19"/>
    <mergeCell ref="AM18:AQ19"/>
    <mergeCell ref="AR18:AW19"/>
  </mergeCells>
  <dataValidations count="1">
    <dataValidation type="list" allowBlank="1" showInputMessage="1" showErrorMessage="1" sqref="AR47:AW48" xr:uid="{00000000-0002-0000-0000-000000000000}">
      <formula1>$BB$31:$BB$35</formula1>
    </dataValidation>
  </dataValidations>
  <pageMargins left="0.7" right="0.7" top="0.75" bottom="0.75" header="0.3" footer="0.3"/>
  <pageSetup paperSize="9" scale="59" orientation="portrait" verticalDpi="300" r:id="rId1"/>
  <colBreaks count="1" manualBreakCount="1">
    <brk id="52" max="5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5910B-FE8B-4A0B-86CF-547085F405FC}"/>
</file>

<file path=customXml/itemProps2.xml><?xml version="1.0" encoding="utf-8"?>
<ds:datastoreItem xmlns:ds="http://schemas.openxmlformats.org/officeDocument/2006/customXml" ds:itemID="{9F83567A-8B6D-412E-83DD-01B917608BEC}">
  <ds:schemaRef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microsoft.com/office/2006/documentManagement/types"/>
    <ds:schemaRef ds:uri="http://purl.org/dc/dcmitype/"/>
    <ds:schemaRef ds:uri="http://schemas.openxmlformats.org/package/2006/metadata/core-properties"/>
    <ds:schemaRef ds:uri="5c22b865-9d05-42be-b306-86f259ab344c"/>
    <ds:schemaRef ds:uri="http://www.w3.org/XML/1998/namespace"/>
  </ds:schemaRefs>
</ds:datastoreItem>
</file>

<file path=customXml/itemProps3.xml><?xml version="1.0" encoding="utf-8"?>
<ds:datastoreItem xmlns:ds="http://schemas.openxmlformats.org/officeDocument/2006/customXml" ds:itemID="{3C5407FA-D587-40E8-BA2A-D7BACD37A3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 &amp; Setup</vt:lpstr>
      <vt:lpstr>Time Calculator</vt:lpstr>
      <vt:lpstr>'Time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2015-04-01T12:43:02Z</dcterms:created>
  <dcterms:modified xsi:type="dcterms:W3CDTF">2022-04-13T10:33:06Z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